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bookViews>
    <workbookView xWindow="0" yWindow="0" windowWidth="20520" windowHeight="7245" tabRatio="678" firstSheet="2" activeTab="7"/>
  </bookViews>
  <sheets>
    <sheet name="QA_Checklist" sheetId="148" r:id="rId1"/>
    <sheet name="CLEAR_SHEET" sheetId="150" state="hidden" r:id="rId2"/>
    <sheet name="F_Inputs" sheetId="146" r:id="rId3"/>
    <sheet name="F_Outputs" sheetId="147" r:id="rId4"/>
    <sheet name="Cover" sheetId="144" r:id="rId5"/>
    <sheet name="Change Log" sheetId="145" r:id="rId6"/>
    <sheet name="Map &amp; Key" sheetId="115" r:id="rId7"/>
    <sheet name="Inputs" sheetId="139" r:id="rId8"/>
    <sheet name="Time" sheetId="17" r:id="rId9"/>
    <sheet name="Indexation" sheetId="141" r:id="rId10"/>
    <sheet name="Calc" sheetId="66" r:id="rId11"/>
    <sheet name="Profiling" sheetId="143" r:id="rId12"/>
    <sheet name="FM Proportion Calc" sheetId="151" r:id="rId13"/>
    <sheet name="Summary_Output" sheetId="140" r:id="rId14"/>
    <sheet name="Checks" sheetId="153" r:id="rId15"/>
  </sheets>
  <calcPr calcId="145621" calcOnSave="0"/>
</workbook>
</file>

<file path=xl/calcChain.xml><?xml version="1.0" encoding="utf-8"?>
<calcChain xmlns="http://schemas.openxmlformats.org/spreadsheetml/2006/main">
  <c r="W244" i="143" l="1"/>
  <c r="X244" i="143"/>
  <c r="Y244" i="143"/>
  <c r="Z244" i="143"/>
  <c r="AA244" i="143"/>
  <c r="AB244" i="143"/>
  <c r="AC244" i="143"/>
  <c r="AD244" i="143"/>
  <c r="AE244" i="143"/>
  <c r="AF244" i="143"/>
  <c r="AG244" i="143"/>
  <c r="AH244" i="143"/>
  <c r="AI244" i="143"/>
  <c r="AJ244" i="143"/>
  <c r="AK244" i="143"/>
  <c r="AL244" i="143"/>
  <c r="AM244" i="143"/>
  <c r="AN244" i="143"/>
  <c r="AO244" i="143"/>
  <c r="AP244" i="143"/>
  <c r="AQ244" i="143"/>
  <c r="AR244" i="143"/>
  <c r="AS244" i="143"/>
  <c r="AT244" i="143"/>
  <c r="AU244" i="143"/>
  <c r="AV244" i="143"/>
  <c r="AW244" i="143"/>
  <c r="AX244" i="143"/>
  <c r="AY244" i="143"/>
  <c r="AZ244" i="143"/>
  <c r="BA244" i="143"/>
  <c r="BB244" i="143"/>
  <c r="BC244" i="143"/>
  <c r="BD244" i="143"/>
  <c r="BE244" i="143"/>
  <c r="BF244" i="143"/>
  <c r="BG244" i="143"/>
  <c r="BH244" i="143"/>
  <c r="BI244" i="143"/>
  <c r="BJ244" i="143"/>
  <c r="BK244" i="143"/>
  <c r="BL244" i="143"/>
  <c r="BM244" i="143"/>
  <c r="BN244" i="143"/>
  <c r="BO244" i="143"/>
  <c r="BP244" i="143"/>
  <c r="BQ244" i="143"/>
  <c r="BR244" i="143"/>
  <c r="BS244" i="143"/>
  <c r="BT244" i="143"/>
  <c r="BU244" i="143"/>
  <c r="BV244" i="143"/>
  <c r="BW244" i="143"/>
  <c r="BX244" i="143"/>
  <c r="BY244" i="143"/>
  <c r="BZ244" i="143"/>
  <c r="CA244" i="143"/>
  <c r="CB244" i="143"/>
  <c r="CC244" i="143"/>
  <c r="CD244" i="143"/>
  <c r="CE244" i="143"/>
  <c r="CF244" i="143"/>
  <c r="CG244" i="143"/>
  <c r="CH244" i="143"/>
  <c r="CI244" i="143"/>
  <c r="CJ244" i="143"/>
  <c r="CK244" i="143"/>
  <c r="CL244" i="143"/>
  <c r="CM244" i="143"/>
  <c r="CN244" i="143"/>
  <c r="CO244" i="143"/>
  <c r="CP244" i="143"/>
  <c r="CQ244" i="143"/>
  <c r="CR244" i="143"/>
  <c r="CS244" i="143"/>
  <c r="CT244" i="143"/>
  <c r="CU244" i="143"/>
  <c r="CV244" i="143"/>
  <c r="CW244" i="143"/>
  <c r="CX244" i="143"/>
  <c r="CY244" i="143"/>
  <c r="CZ244" i="143"/>
  <c r="DA244" i="143"/>
  <c r="DB244" i="143"/>
  <c r="DC244" i="143"/>
  <c r="DD244" i="143"/>
  <c r="DE244" i="143"/>
  <c r="DF244" i="143"/>
  <c r="DG244" i="143"/>
  <c r="DH244" i="143"/>
  <c r="DI244" i="143"/>
  <c r="DJ244" i="143"/>
  <c r="DK244" i="143"/>
  <c r="DL244" i="143"/>
  <c r="DM244" i="143"/>
  <c r="DN244" i="143"/>
  <c r="DO244" i="143"/>
  <c r="DP244" i="143"/>
  <c r="DQ244" i="143"/>
  <c r="DR244" i="143"/>
  <c r="DS244" i="143"/>
  <c r="DT244" i="143"/>
  <c r="DU244" i="143"/>
  <c r="DV244" i="143"/>
  <c r="DW244" i="143"/>
  <c r="DX244" i="143"/>
  <c r="DY244" i="143"/>
  <c r="DZ244" i="143"/>
  <c r="EA244" i="143"/>
  <c r="EB244" i="143"/>
  <c r="EC244" i="143"/>
  <c r="ED244" i="143"/>
  <c r="EE244" i="143"/>
  <c r="EF244" i="143"/>
  <c r="EG244" i="143"/>
  <c r="EH244" i="143"/>
  <c r="EI244" i="143"/>
  <c r="EJ244" i="143"/>
  <c r="EK244" i="143"/>
  <c r="EL244" i="143"/>
  <c r="EM244" i="143"/>
  <c r="EN244" i="143"/>
  <c r="EO244" i="143"/>
  <c r="EP244" i="143"/>
  <c r="EQ244" i="143"/>
  <c r="ER244" i="143"/>
  <c r="ES244" i="143"/>
  <c r="ET244" i="143"/>
  <c r="EU244" i="143"/>
  <c r="EV244" i="143"/>
  <c r="EW244" i="143"/>
  <c r="EX244" i="143"/>
  <c r="EY244" i="143"/>
  <c r="EZ244" i="143"/>
  <c r="FA244" i="143"/>
  <c r="FB244" i="143"/>
  <c r="FC244" i="143"/>
  <c r="FD244" i="143"/>
  <c r="FE244" i="143"/>
  <c r="FF244" i="143"/>
  <c r="FG244" i="143"/>
  <c r="FH244" i="143"/>
  <c r="FI244" i="143"/>
  <c r="FJ244" i="143"/>
  <c r="FK244" i="143"/>
  <c r="FL244" i="143"/>
  <c r="FM244" i="143"/>
  <c r="FN244" i="143"/>
  <c r="FO244" i="143"/>
  <c r="FP244" i="143"/>
  <c r="FQ244" i="143"/>
  <c r="FR244" i="143"/>
  <c r="FS244" i="143"/>
  <c r="FT244" i="143"/>
  <c r="FU244" i="143"/>
  <c r="FV244" i="143"/>
  <c r="FW244" i="143"/>
  <c r="FX244" i="143"/>
  <c r="FY244" i="143"/>
  <c r="FZ244" i="143"/>
  <c r="GA244" i="143"/>
  <c r="GB244" i="143"/>
  <c r="GC244" i="143"/>
  <c r="GD244" i="143"/>
  <c r="GE244" i="143"/>
  <c r="GF244" i="143"/>
  <c r="GG244" i="143"/>
  <c r="GH244" i="143"/>
  <c r="GI244" i="143"/>
  <c r="GJ244" i="143"/>
  <c r="GK244" i="143"/>
  <c r="GL244" i="143"/>
  <c r="GM244" i="143"/>
  <c r="GN244" i="143"/>
  <c r="GO244" i="143"/>
  <c r="GP244" i="143"/>
  <c r="GQ244" i="143"/>
  <c r="GR244" i="143"/>
  <c r="GS244" i="143"/>
  <c r="GT244" i="143"/>
  <c r="GU244" i="143"/>
  <c r="GV244" i="143"/>
  <c r="GW244" i="143"/>
  <c r="GX244" i="143"/>
  <c r="GY244" i="143"/>
  <c r="GZ244" i="143"/>
  <c r="HA244" i="143"/>
  <c r="HB244" i="143"/>
  <c r="HC244" i="143"/>
  <c r="HD244" i="143"/>
  <c r="HE244" i="143"/>
  <c r="HF244" i="143"/>
  <c r="HG244" i="143"/>
  <c r="HH244" i="143"/>
  <c r="HI244" i="143"/>
  <c r="HJ244" i="143"/>
  <c r="HK244" i="143"/>
  <c r="HL244" i="143"/>
  <c r="HM244" i="143"/>
  <c r="HN244" i="143"/>
  <c r="HO244" i="143"/>
  <c r="HP244" i="143"/>
  <c r="HQ244" i="143"/>
  <c r="HR244" i="143"/>
  <c r="HS244" i="143"/>
  <c r="HT244" i="143"/>
  <c r="HU244" i="143"/>
  <c r="HV244" i="143"/>
  <c r="HW244" i="143"/>
  <c r="HX244" i="143"/>
  <c r="HY244" i="143"/>
  <c r="HZ244" i="143"/>
  <c r="IA244" i="143"/>
  <c r="IB244" i="143"/>
  <c r="IC244" i="143"/>
  <c r="ID244" i="143"/>
  <c r="IE244" i="143"/>
  <c r="IF244" i="143"/>
  <c r="IG244" i="143"/>
  <c r="IH244" i="143"/>
  <c r="II244" i="143"/>
  <c r="IJ244" i="143"/>
  <c r="IK244" i="143"/>
  <c r="IL244" i="143"/>
  <c r="IM244" i="143"/>
  <c r="IN244" i="143"/>
  <c r="IO244" i="143"/>
  <c r="IP244" i="143"/>
  <c r="IQ244" i="143"/>
  <c r="IR244" i="143"/>
  <c r="IS244" i="143"/>
  <c r="IT244" i="143"/>
  <c r="IU244" i="143"/>
  <c r="IV244" i="143"/>
  <c r="IW244" i="143"/>
  <c r="IX244" i="143"/>
  <c r="IY244" i="143"/>
  <c r="IZ244" i="143"/>
  <c r="JA244" i="143"/>
  <c r="JB244" i="143"/>
  <c r="JC244" i="143"/>
  <c r="JD244" i="143"/>
  <c r="JE244" i="143"/>
  <c r="JF244" i="143"/>
  <c r="JG244" i="143"/>
  <c r="JH244" i="143"/>
  <c r="JI244" i="143"/>
  <c r="JJ244" i="143"/>
  <c r="JK244" i="143"/>
  <c r="JL244" i="143"/>
  <c r="JM244" i="143"/>
  <c r="JN244" i="143"/>
  <c r="JO244" i="143"/>
  <c r="JP244" i="143"/>
  <c r="JQ244" i="143"/>
  <c r="JR244" i="143"/>
  <c r="JS244" i="143"/>
  <c r="JT244" i="143"/>
  <c r="JU244" i="143"/>
  <c r="JV244" i="143"/>
  <c r="JW244" i="143"/>
  <c r="JX244" i="143"/>
  <c r="JY244" i="143"/>
  <c r="JZ244" i="143"/>
  <c r="KA244" i="143"/>
  <c r="KB244" i="143"/>
  <c r="KC244" i="143"/>
  <c r="KD244" i="143"/>
  <c r="KE244" i="143"/>
  <c r="KF244" i="143"/>
  <c r="KG244" i="143"/>
  <c r="KH244" i="143"/>
  <c r="KI244" i="143"/>
  <c r="KJ244" i="143"/>
  <c r="KK244" i="143"/>
  <c r="KL244" i="143"/>
  <c r="KM244" i="143"/>
  <c r="KN244" i="143"/>
  <c r="KO244" i="143"/>
  <c r="KP244" i="143"/>
  <c r="KQ244" i="143"/>
  <c r="KR244" i="143"/>
  <c r="KS244" i="143"/>
  <c r="KT244" i="143"/>
  <c r="KU244" i="143"/>
  <c r="KV244" i="143"/>
  <c r="KW244" i="143"/>
  <c r="KX244" i="143"/>
  <c r="KY244" i="143"/>
  <c r="KZ244" i="143"/>
  <c r="LA244" i="143"/>
  <c r="LB244" i="143"/>
  <c r="LC244" i="143"/>
  <c r="LD244" i="143"/>
  <c r="LE244" i="143"/>
  <c r="LF244" i="143"/>
  <c r="LG244" i="143"/>
  <c r="LH244" i="143"/>
  <c r="LI244" i="143"/>
  <c r="LJ244" i="143"/>
  <c r="LK244" i="143"/>
  <c r="LL244" i="143"/>
  <c r="LM244" i="143"/>
  <c r="LN244" i="143"/>
  <c r="LO244" i="143"/>
  <c r="LP244" i="143"/>
  <c r="LQ244" i="143"/>
  <c r="LR244" i="143"/>
  <c r="LS244" i="143"/>
  <c r="LT244" i="143"/>
  <c r="LU244" i="143"/>
  <c r="LV244" i="143"/>
  <c r="LW244" i="143"/>
  <c r="LX244" i="143"/>
  <c r="LY244" i="143"/>
  <c r="LZ244" i="143"/>
  <c r="MA244" i="143"/>
  <c r="MB244" i="143"/>
  <c r="MC244" i="143"/>
  <c r="MD244" i="143"/>
  <c r="ME244" i="143"/>
  <c r="MF244" i="143"/>
  <c r="MG244" i="143"/>
  <c r="MH244" i="143"/>
  <c r="MI244" i="143"/>
  <c r="MJ244" i="143"/>
  <c r="MK244" i="143"/>
  <c r="ML244" i="143"/>
  <c r="MM244" i="143"/>
  <c r="MN244" i="143"/>
  <c r="MO244" i="143"/>
  <c r="MP244" i="143"/>
  <c r="MQ244" i="143"/>
  <c r="MR244" i="143"/>
  <c r="MS244" i="143"/>
  <c r="MT244" i="143"/>
  <c r="MU244" i="143"/>
  <c r="MV244" i="143"/>
  <c r="MW244" i="143"/>
  <c r="MX244" i="143"/>
  <c r="MY244" i="143"/>
  <c r="MZ244" i="143"/>
  <c r="NA244" i="143"/>
  <c r="NB244" i="143"/>
  <c r="NC244" i="143"/>
  <c r="ND244" i="143"/>
  <c r="NE244" i="143"/>
  <c r="NF244" i="143"/>
  <c r="NG244" i="143"/>
  <c r="NH244" i="143"/>
  <c r="NI244" i="143"/>
  <c r="NJ244" i="143"/>
  <c r="NK244" i="143"/>
  <c r="NL244" i="143"/>
  <c r="NM244" i="143"/>
  <c r="NN244" i="143"/>
  <c r="NO244" i="143"/>
  <c r="NP244" i="143"/>
  <c r="NQ244" i="143"/>
  <c r="NR244" i="143"/>
  <c r="NS244" i="143"/>
  <c r="NT244" i="143"/>
  <c r="NU244" i="143"/>
  <c r="NV244" i="143"/>
  <c r="NW244" i="143"/>
  <c r="NX244" i="143"/>
  <c r="NY244" i="143"/>
  <c r="NZ244" i="143"/>
  <c r="OA244" i="143"/>
  <c r="OB244" i="143"/>
  <c r="OC244" i="143"/>
  <c r="OD244" i="143"/>
  <c r="OE244" i="143"/>
  <c r="OF244" i="143"/>
  <c r="OG244" i="143"/>
  <c r="OH244" i="143"/>
  <c r="OI244" i="143"/>
  <c r="OJ244" i="143"/>
  <c r="OK244" i="143"/>
  <c r="OL244" i="143"/>
  <c r="OM244" i="143"/>
  <c r="ON244" i="143"/>
  <c r="OO244" i="143"/>
  <c r="OP244" i="143"/>
  <c r="OQ244" i="143"/>
  <c r="OR244" i="143"/>
  <c r="OS244" i="143"/>
  <c r="OT244" i="143"/>
  <c r="OU244" i="143"/>
  <c r="OV244" i="143"/>
  <c r="OW244" i="143"/>
  <c r="OX244" i="143"/>
  <c r="OY244" i="143"/>
  <c r="OZ244" i="143"/>
  <c r="PA244" i="143"/>
  <c r="PB244" i="143"/>
  <c r="PC244" i="143"/>
  <c r="PD244" i="143"/>
  <c r="PE244" i="143"/>
  <c r="PF244" i="143"/>
  <c r="PG244" i="143"/>
  <c r="PH244" i="143"/>
  <c r="PI244" i="143"/>
  <c r="PJ244" i="143"/>
  <c r="PK244" i="143"/>
  <c r="PL244" i="143"/>
  <c r="PM244" i="143"/>
  <c r="PN244" i="143"/>
  <c r="PO244" i="143"/>
  <c r="PP244" i="143"/>
  <c r="PQ244" i="143"/>
  <c r="PR244" i="143"/>
  <c r="PS244" i="143"/>
  <c r="PT244" i="143"/>
  <c r="PU244" i="143"/>
  <c r="PV244" i="143"/>
  <c r="PW244" i="143"/>
  <c r="PX244" i="143"/>
  <c r="PY244" i="143"/>
  <c r="PZ244" i="143"/>
  <c r="QA244" i="143"/>
  <c r="QB244" i="143"/>
  <c r="QC244" i="143"/>
  <c r="QD244" i="143"/>
  <c r="QE244" i="143"/>
  <c r="QF244" i="143"/>
  <c r="QG244" i="143"/>
  <c r="QH244" i="143"/>
  <c r="QI244" i="143"/>
  <c r="QJ244" i="143"/>
  <c r="QK244" i="143"/>
  <c r="QL244" i="143"/>
  <c r="QM244" i="143"/>
  <c r="QN244" i="143"/>
  <c r="QO244" i="143"/>
  <c r="QP244" i="143"/>
  <c r="QQ244" i="143"/>
  <c r="QR244" i="143"/>
  <c r="QS244" i="143"/>
  <c r="QT244" i="143"/>
  <c r="QU244" i="143"/>
  <c r="QV244" i="143"/>
  <c r="QW244" i="143"/>
  <c r="QX244" i="143"/>
  <c r="QY244" i="143"/>
  <c r="QZ244" i="143"/>
  <c r="RA244" i="143"/>
  <c r="RB244" i="143"/>
  <c r="RC244" i="143"/>
  <c r="RD244" i="143"/>
  <c r="RE244" i="143"/>
  <c r="RF244" i="143"/>
  <c r="RG244" i="143"/>
  <c r="RH244" i="143"/>
  <c r="RI244" i="143"/>
  <c r="RJ244" i="143"/>
  <c r="RK244" i="143"/>
  <c r="RL244" i="143"/>
  <c r="RM244" i="143"/>
  <c r="RN244" i="143"/>
  <c r="RO244" i="143"/>
  <c r="RP244" i="143"/>
  <c r="RQ244" i="143"/>
  <c r="RR244" i="143"/>
  <c r="RS244" i="143"/>
  <c r="RT244" i="143"/>
  <c r="RU244" i="143"/>
  <c r="RV244" i="143"/>
  <c r="RW244" i="143"/>
  <c r="RX244" i="143"/>
  <c r="RY244" i="143"/>
  <c r="RZ244" i="143"/>
  <c r="SA244" i="143"/>
  <c r="SB244" i="143"/>
  <c r="SC244" i="143"/>
  <c r="SD244" i="143"/>
  <c r="SE244" i="143"/>
  <c r="SF244" i="143"/>
  <c r="SG244" i="143"/>
  <c r="SH244" i="143"/>
  <c r="SI244" i="143"/>
  <c r="SJ244" i="143"/>
  <c r="SK244" i="143"/>
  <c r="SL244" i="143"/>
  <c r="SM244" i="143"/>
  <c r="SN244" i="143"/>
  <c r="SO244" i="143"/>
  <c r="SP244" i="143"/>
  <c r="SQ244" i="143"/>
  <c r="SR244" i="143"/>
  <c r="SS244" i="143"/>
  <c r="ST244" i="143"/>
  <c r="SU244" i="143"/>
  <c r="SV244" i="143"/>
  <c r="SW244" i="143"/>
  <c r="SX244" i="143"/>
  <c r="SY244" i="143"/>
  <c r="SZ244" i="143"/>
  <c r="TA244" i="143"/>
  <c r="TB244" i="143"/>
  <c r="TC244" i="143"/>
  <c r="TD244" i="143"/>
  <c r="TE244" i="143"/>
  <c r="TF244" i="143"/>
  <c r="TG244" i="143"/>
  <c r="TH244" i="143"/>
  <c r="TI244" i="143"/>
  <c r="TJ244" i="143"/>
  <c r="TK244" i="143"/>
  <c r="TL244" i="143"/>
  <c r="TM244" i="143"/>
  <c r="TN244" i="143"/>
  <c r="TO244" i="143"/>
  <c r="TP244" i="143"/>
  <c r="TQ244" i="143"/>
  <c r="TR244" i="143"/>
  <c r="TS244" i="143"/>
  <c r="TT244" i="143"/>
  <c r="TU244" i="143"/>
  <c r="TV244" i="143"/>
  <c r="TW244" i="143"/>
  <c r="TX244" i="143"/>
  <c r="TY244" i="143"/>
  <c r="TZ244" i="143"/>
  <c r="UA244" i="143"/>
  <c r="UB244" i="143"/>
  <c r="UC244" i="143"/>
  <c r="UD244" i="143"/>
  <c r="UE244" i="143"/>
  <c r="UF244" i="143"/>
  <c r="UG244" i="143"/>
  <c r="UH244" i="143"/>
  <c r="UI244" i="143"/>
  <c r="UJ244" i="143"/>
  <c r="UK244" i="143"/>
  <c r="UL244" i="143"/>
  <c r="UM244" i="143"/>
  <c r="UN244" i="143"/>
  <c r="UO244" i="143"/>
  <c r="UP244" i="143"/>
  <c r="UQ244" i="143"/>
  <c r="UR244" i="143"/>
  <c r="US244" i="143"/>
  <c r="UT244" i="143"/>
  <c r="UU244" i="143"/>
  <c r="UV244" i="143"/>
  <c r="UW244" i="143"/>
  <c r="UX244" i="143"/>
  <c r="UY244" i="143"/>
  <c r="UZ244" i="143"/>
  <c r="VA244" i="143"/>
  <c r="VB244" i="143"/>
  <c r="VC244" i="143"/>
  <c r="VD244" i="143"/>
  <c r="VE244" i="143"/>
  <c r="VF244" i="143"/>
  <c r="VG244" i="143"/>
  <c r="VH244" i="143"/>
  <c r="VI244" i="143"/>
  <c r="VJ244" i="143"/>
  <c r="VK244" i="143"/>
  <c r="VL244" i="143"/>
  <c r="VM244" i="143"/>
  <c r="VN244" i="143"/>
  <c r="VO244" i="143"/>
  <c r="VP244" i="143"/>
  <c r="VQ244" i="143"/>
  <c r="VR244" i="143"/>
  <c r="VS244" i="143"/>
  <c r="VT244" i="143"/>
  <c r="VU244" i="143"/>
  <c r="VV244" i="143"/>
  <c r="VW244" i="143"/>
  <c r="VX244" i="143"/>
  <c r="VY244" i="143"/>
  <c r="VZ244" i="143"/>
  <c r="WA244" i="143"/>
  <c r="WB244" i="143"/>
  <c r="WC244" i="143"/>
  <c r="WD244" i="143"/>
  <c r="WE244" i="143"/>
  <c r="WF244" i="143"/>
  <c r="WG244" i="143"/>
  <c r="WH244" i="143"/>
  <c r="WI244" i="143"/>
  <c r="WJ244" i="143"/>
  <c r="WK244" i="143"/>
  <c r="WL244" i="143"/>
  <c r="WM244" i="143"/>
  <c r="WN244" i="143"/>
  <c r="WO244" i="143"/>
  <c r="WP244" i="143"/>
  <c r="WQ244" i="143"/>
  <c r="WR244" i="143"/>
  <c r="WS244" i="143"/>
  <c r="WT244" i="143"/>
  <c r="WU244" i="143"/>
  <c r="WV244" i="143"/>
  <c r="WW244" i="143"/>
  <c r="WX244" i="143"/>
  <c r="WY244" i="143"/>
  <c r="WZ244" i="143"/>
  <c r="XA244" i="143"/>
  <c r="XB244" i="143"/>
  <c r="XC244" i="143"/>
  <c r="XD244" i="143"/>
  <c r="XE244" i="143"/>
  <c r="XF244" i="143"/>
  <c r="XG244" i="143"/>
  <c r="XH244" i="143"/>
  <c r="XI244" i="143"/>
  <c r="XJ244" i="143"/>
  <c r="XK244" i="143"/>
  <c r="XL244" i="143"/>
  <c r="XM244" i="143"/>
  <c r="XN244" i="143"/>
  <c r="XO244" i="143"/>
  <c r="XP244" i="143"/>
  <c r="XQ244" i="143"/>
  <c r="XR244" i="143"/>
  <c r="XS244" i="143"/>
  <c r="XT244" i="143"/>
  <c r="XU244" i="143"/>
  <c r="XV244" i="143"/>
  <c r="XW244" i="143"/>
  <c r="XX244" i="143"/>
  <c r="XY244" i="143"/>
  <c r="XZ244" i="143"/>
  <c r="YA244" i="143"/>
  <c r="YB244" i="143"/>
  <c r="YC244" i="143"/>
  <c r="YD244" i="143"/>
  <c r="YE244" i="143"/>
  <c r="YF244" i="143"/>
  <c r="YG244" i="143"/>
  <c r="YH244" i="143"/>
  <c r="YI244" i="143"/>
  <c r="YJ244" i="143"/>
  <c r="YK244" i="143"/>
  <c r="YL244" i="143"/>
  <c r="YM244" i="143"/>
  <c r="YN244" i="143"/>
  <c r="YO244" i="143"/>
  <c r="YP244" i="143"/>
  <c r="YQ244" i="143"/>
  <c r="YR244" i="143"/>
  <c r="YS244" i="143"/>
  <c r="YT244" i="143"/>
  <c r="YU244" i="143"/>
  <c r="YV244" i="143"/>
  <c r="YW244" i="143"/>
  <c r="YX244" i="143"/>
  <c r="YY244" i="143"/>
  <c r="YZ244" i="143"/>
  <c r="ZA244" i="143"/>
  <c r="ZB244" i="143"/>
  <c r="ZC244" i="143"/>
  <c r="ZD244" i="143"/>
  <c r="ZE244" i="143"/>
  <c r="ZF244" i="143"/>
  <c r="ZG244" i="143"/>
  <c r="ZH244" i="143"/>
  <c r="ZI244" i="143"/>
  <c r="ZJ244" i="143"/>
  <c r="ZK244" i="143"/>
  <c r="ZL244" i="143"/>
  <c r="ZM244" i="143"/>
  <c r="ZN244" i="143"/>
  <c r="ZO244" i="143"/>
  <c r="ZP244" i="143"/>
  <c r="ZQ244" i="143"/>
  <c r="ZR244" i="143"/>
  <c r="ZS244" i="143"/>
  <c r="ZT244" i="143"/>
  <c r="ZU244" i="143"/>
  <c r="ZV244" i="143"/>
  <c r="ZW244" i="143"/>
  <c r="ZX244" i="143"/>
  <c r="ZY244" i="143"/>
  <c r="ZZ244" i="143"/>
  <c r="AAA244" i="143"/>
  <c r="AAB244" i="143"/>
  <c r="AAC244" i="143"/>
  <c r="AAD244" i="143"/>
  <c r="AAE244" i="143"/>
  <c r="AAF244" i="143"/>
  <c r="AAG244" i="143"/>
  <c r="AAH244" i="143"/>
  <c r="AAI244" i="143"/>
  <c r="AAJ244" i="143"/>
  <c r="AAK244" i="143"/>
  <c r="AAL244" i="143"/>
  <c r="AAM244" i="143"/>
  <c r="AAN244" i="143"/>
  <c r="AAO244" i="143"/>
  <c r="AAP244" i="143"/>
  <c r="AAQ244" i="143"/>
  <c r="AAR244" i="143"/>
  <c r="AAS244" i="143"/>
  <c r="AAT244" i="143"/>
  <c r="AAU244" i="143"/>
  <c r="AAV244" i="143"/>
  <c r="AAW244" i="143"/>
  <c r="AAX244" i="143"/>
  <c r="AAY244" i="143"/>
  <c r="AAZ244" i="143"/>
  <c r="ABA244" i="143"/>
  <c r="ABB244" i="143"/>
  <c r="ABC244" i="143"/>
  <c r="ABD244" i="143"/>
  <c r="ABE244" i="143"/>
  <c r="ABF244" i="143"/>
  <c r="ABG244" i="143"/>
  <c r="ABH244" i="143"/>
  <c r="ABI244" i="143"/>
  <c r="ABJ244" i="143"/>
  <c r="ABK244" i="143"/>
  <c r="ABL244" i="143"/>
  <c r="ABM244" i="143"/>
  <c r="ABN244" i="143"/>
  <c r="ABO244" i="143"/>
  <c r="ABP244" i="143"/>
  <c r="ABQ244" i="143"/>
  <c r="ABR244" i="143"/>
  <c r="ABS244" i="143"/>
  <c r="ABT244" i="143"/>
  <c r="ABU244" i="143"/>
  <c r="ABV244" i="143"/>
  <c r="ABW244" i="143"/>
  <c r="ABX244" i="143"/>
  <c r="ABY244" i="143"/>
  <c r="ABZ244" i="143"/>
  <c r="ACA244" i="143"/>
  <c r="ACB244" i="143"/>
  <c r="ACC244" i="143"/>
  <c r="ACD244" i="143"/>
  <c r="ACE244" i="143"/>
  <c r="ACF244" i="143"/>
  <c r="ACG244" i="143"/>
  <c r="ACH244" i="143"/>
  <c r="ACI244" i="143"/>
  <c r="ACJ244" i="143"/>
  <c r="ACK244" i="143"/>
  <c r="ACL244" i="143"/>
  <c r="ACM244" i="143"/>
  <c r="ACN244" i="143"/>
  <c r="ACO244" i="143"/>
  <c r="ACP244" i="143"/>
  <c r="ACQ244" i="143"/>
  <c r="ACR244" i="143"/>
  <c r="ACS244" i="143"/>
  <c r="ACT244" i="143"/>
  <c r="ACU244" i="143"/>
  <c r="ACV244" i="143"/>
  <c r="ACW244" i="143"/>
  <c r="ACX244" i="143"/>
  <c r="ACY244" i="143"/>
  <c r="ACZ244" i="143"/>
  <c r="ADA244" i="143"/>
  <c r="ADB244" i="143"/>
  <c r="ADC244" i="143"/>
  <c r="ADD244" i="143"/>
  <c r="ADE244" i="143"/>
  <c r="ADF244" i="143"/>
  <c r="ADG244" i="143"/>
  <c r="ADH244" i="143"/>
  <c r="ADI244" i="143"/>
  <c r="ADJ244" i="143"/>
  <c r="ADK244" i="143"/>
  <c r="ADL244" i="143"/>
  <c r="ADM244" i="143"/>
  <c r="ADN244" i="143"/>
  <c r="ADO244" i="143"/>
  <c r="ADP244" i="143"/>
  <c r="ADQ244" i="143"/>
  <c r="ADR244" i="143"/>
  <c r="ADS244" i="143"/>
  <c r="ADT244" i="143"/>
  <c r="ADU244" i="143"/>
  <c r="ADV244" i="143"/>
  <c r="ADW244" i="143"/>
  <c r="ADX244" i="143"/>
  <c r="ADY244" i="143"/>
  <c r="ADZ244" i="143"/>
  <c r="AEA244" i="143"/>
  <c r="AEB244" i="143"/>
  <c r="AEC244" i="143"/>
  <c r="AED244" i="143"/>
  <c r="AEE244" i="143"/>
  <c r="AEF244" i="143"/>
  <c r="AEG244" i="143"/>
  <c r="AEH244" i="143"/>
  <c r="AEI244" i="143"/>
  <c r="AEJ244" i="143"/>
  <c r="AEK244" i="143"/>
  <c r="AEL244" i="143"/>
  <c r="AEM244" i="143"/>
  <c r="AEN244" i="143"/>
  <c r="AEO244" i="143"/>
  <c r="AEP244" i="143"/>
  <c r="AEQ244" i="143"/>
  <c r="AER244" i="143"/>
  <c r="AES244" i="143"/>
  <c r="AET244" i="143"/>
  <c r="AEU244" i="143"/>
  <c r="AEV244" i="143"/>
  <c r="AEW244" i="143"/>
  <c r="AEX244" i="143"/>
  <c r="AEY244" i="143"/>
  <c r="AEZ244" i="143"/>
  <c r="AFA244" i="143"/>
  <c r="AFB244" i="143"/>
  <c r="AFC244" i="143"/>
  <c r="AFD244" i="143"/>
  <c r="AFE244" i="143"/>
  <c r="AFF244" i="143"/>
  <c r="AFG244" i="143"/>
  <c r="AFH244" i="143"/>
  <c r="AFI244" i="143"/>
  <c r="AFJ244" i="143"/>
  <c r="AFK244" i="143"/>
  <c r="AFL244" i="143"/>
  <c r="AFM244" i="143"/>
  <c r="AFN244" i="143"/>
  <c r="AFO244" i="143"/>
  <c r="AFP244" i="143"/>
  <c r="AFQ244" i="143"/>
  <c r="AFR244" i="143"/>
  <c r="AFS244" i="143"/>
  <c r="AFT244" i="143"/>
  <c r="AFU244" i="143"/>
  <c r="AFV244" i="143"/>
  <c r="AFW244" i="143"/>
  <c r="AFX244" i="143"/>
  <c r="AFY244" i="143"/>
  <c r="AFZ244" i="143"/>
  <c r="AGA244" i="143"/>
  <c r="AGB244" i="143"/>
  <c r="AGC244" i="143"/>
  <c r="AGD244" i="143"/>
  <c r="AGE244" i="143"/>
  <c r="AGF244" i="143"/>
  <c r="AGG244" i="143"/>
  <c r="AGH244" i="143"/>
  <c r="AGI244" i="143"/>
  <c r="AGJ244" i="143"/>
  <c r="AGK244" i="143"/>
  <c r="AGL244" i="143"/>
  <c r="AGM244" i="143"/>
  <c r="AGN244" i="143"/>
  <c r="AGO244" i="143"/>
  <c r="AGP244" i="143"/>
  <c r="AGQ244" i="143"/>
  <c r="AGR244" i="143"/>
  <c r="AGS244" i="143"/>
  <c r="AGT244" i="143"/>
  <c r="AGU244" i="143"/>
  <c r="AGV244" i="143"/>
  <c r="AGW244" i="143"/>
  <c r="AGX244" i="143"/>
  <c r="AGY244" i="143"/>
  <c r="AGZ244" i="143"/>
  <c r="AHA244" i="143"/>
  <c r="AHB244" i="143"/>
  <c r="AHC244" i="143"/>
  <c r="AHD244" i="143"/>
  <c r="AHE244" i="143"/>
  <c r="AHF244" i="143"/>
  <c r="AHG244" i="143"/>
  <c r="AHH244" i="143"/>
  <c r="AHI244" i="143"/>
  <c r="AHJ244" i="143"/>
  <c r="AHK244" i="143"/>
  <c r="AHL244" i="143"/>
  <c r="AHM244" i="143"/>
  <c r="AHN244" i="143"/>
  <c r="AHO244" i="143"/>
  <c r="AHP244" i="143"/>
  <c r="AHQ244" i="143"/>
  <c r="AHR244" i="143"/>
  <c r="AHS244" i="143"/>
  <c r="AHT244" i="143"/>
  <c r="AHU244" i="143"/>
  <c r="AHV244" i="143"/>
  <c r="AHW244" i="143"/>
  <c r="AHX244" i="143"/>
  <c r="AHY244" i="143"/>
  <c r="AHZ244" i="143"/>
  <c r="AIA244" i="143"/>
  <c r="AIB244" i="143"/>
  <c r="AIC244" i="143"/>
  <c r="AID244" i="143"/>
  <c r="AIE244" i="143"/>
  <c r="AIF244" i="143"/>
  <c r="AIG244" i="143"/>
  <c r="AIH244" i="143"/>
  <c r="AII244" i="143"/>
  <c r="AIJ244" i="143"/>
  <c r="AIK244" i="143"/>
  <c r="AIL244" i="143"/>
  <c r="AIM244" i="143"/>
  <c r="AIN244" i="143"/>
  <c r="AIO244" i="143"/>
  <c r="AIP244" i="143"/>
  <c r="AIQ244" i="143"/>
  <c r="AIR244" i="143"/>
  <c r="AIS244" i="143"/>
  <c r="AIT244" i="143"/>
  <c r="AIU244" i="143"/>
  <c r="AIV244" i="143"/>
  <c r="AIW244" i="143"/>
  <c r="AIX244" i="143"/>
  <c r="AIY244" i="143"/>
  <c r="AIZ244" i="143"/>
  <c r="AJA244" i="143"/>
  <c r="AJB244" i="143"/>
  <c r="AJC244" i="143"/>
  <c r="AJD244" i="143"/>
  <c r="AJE244" i="143"/>
  <c r="AJF244" i="143"/>
  <c r="AJG244" i="143"/>
  <c r="AJH244" i="143"/>
  <c r="AJI244" i="143"/>
  <c r="AJJ244" i="143"/>
  <c r="AJK244" i="143"/>
  <c r="AJL244" i="143"/>
  <c r="AJM244" i="143"/>
  <c r="AJN244" i="143"/>
  <c r="AJO244" i="143"/>
  <c r="AJP244" i="143"/>
  <c r="AJQ244" i="143"/>
  <c r="AJR244" i="143"/>
  <c r="AJS244" i="143"/>
  <c r="AJT244" i="143"/>
  <c r="AJU244" i="143"/>
  <c r="AJV244" i="143"/>
  <c r="AJW244" i="143"/>
  <c r="AJX244" i="143"/>
  <c r="AJY244" i="143"/>
  <c r="AJZ244" i="143"/>
  <c r="AKA244" i="143"/>
  <c r="AKB244" i="143"/>
  <c r="AKC244" i="143"/>
  <c r="AKD244" i="143"/>
  <c r="AKE244" i="143"/>
  <c r="AKF244" i="143"/>
  <c r="AKG244" i="143"/>
  <c r="AKH244" i="143"/>
  <c r="AKI244" i="143"/>
  <c r="AKJ244" i="143"/>
  <c r="AKK244" i="143"/>
  <c r="AKL244" i="143"/>
  <c r="AKM244" i="143"/>
  <c r="AKN244" i="143"/>
  <c r="AKO244" i="143"/>
  <c r="AKP244" i="143"/>
  <c r="AKQ244" i="143"/>
  <c r="AKR244" i="143"/>
  <c r="AKS244" i="143"/>
  <c r="AKT244" i="143"/>
  <c r="AKU244" i="143"/>
  <c r="AKV244" i="143"/>
  <c r="AKW244" i="143"/>
  <c r="AKX244" i="143"/>
  <c r="AKY244" i="143"/>
  <c r="AKZ244" i="143"/>
  <c r="ALA244" i="143"/>
  <c r="ALB244" i="143"/>
  <c r="ALC244" i="143"/>
  <c r="ALD244" i="143"/>
  <c r="ALE244" i="143"/>
  <c r="ALF244" i="143"/>
  <c r="ALG244" i="143"/>
  <c r="ALH244" i="143"/>
  <c r="ALI244" i="143"/>
  <c r="ALJ244" i="143"/>
  <c r="ALK244" i="143"/>
  <c r="ALL244" i="143"/>
  <c r="ALM244" i="143"/>
  <c r="ALN244" i="143"/>
  <c r="ALO244" i="143"/>
  <c r="ALP244" i="143"/>
  <c r="ALQ244" i="143"/>
  <c r="ALR244" i="143"/>
  <c r="ALS244" i="143"/>
  <c r="ALT244" i="143"/>
  <c r="ALU244" i="143"/>
  <c r="ALV244" i="143"/>
  <c r="ALW244" i="143"/>
  <c r="ALX244" i="143"/>
  <c r="ALY244" i="143"/>
  <c r="ALZ244" i="143"/>
  <c r="AMA244" i="143"/>
  <c r="AMB244" i="143"/>
  <c r="AMC244" i="143"/>
  <c r="AMD244" i="143"/>
  <c r="AME244" i="143"/>
  <c r="AMF244" i="143"/>
  <c r="AMG244" i="143"/>
  <c r="AMH244" i="143"/>
  <c r="AMI244" i="143"/>
  <c r="AMJ244" i="143"/>
  <c r="AMK244" i="143"/>
  <c r="AML244" i="143"/>
  <c r="AMM244" i="143"/>
  <c r="AMN244" i="143"/>
  <c r="AMO244" i="143"/>
  <c r="AMP244" i="143"/>
  <c r="AMQ244" i="143"/>
  <c r="AMR244" i="143"/>
  <c r="AMS244" i="143"/>
  <c r="AMT244" i="143"/>
  <c r="AMU244" i="143"/>
  <c r="AMV244" i="143"/>
  <c r="AMW244" i="143"/>
  <c r="AMX244" i="143"/>
  <c r="AMY244" i="143"/>
  <c r="AMZ244" i="143"/>
  <c r="ANA244" i="143"/>
  <c r="ANB244" i="143"/>
  <c r="ANC244" i="143"/>
  <c r="AND244" i="143"/>
  <c r="ANE244" i="143"/>
  <c r="ANF244" i="143"/>
  <c r="ANG244" i="143"/>
  <c r="ANH244" i="143"/>
  <c r="ANI244" i="143"/>
  <c r="ANJ244" i="143"/>
  <c r="ANK244" i="143"/>
  <c r="ANL244" i="143"/>
  <c r="ANM244" i="143"/>
  <c r="ANN244" i="143"/>
  <c r="ANO244" i="143"/>
  <c r="ANP244" i="143"/>
  <c r="ANQ244" i="143"/>
  <c r="ANR244" i="143"/>
  <c r="ANS244" i="143"/>
  <c r="ANT244" i="143"/>
  <c r="ANU244" i="143"/>
  <c r="ANV244" i="143"/>
  <c r="ANW244" i="143"/>
  <c r="ANX244" i="143"/>
  <c r="ANY244" i="143"/>
  <c r="ANZ244" i="143"/>
  <c r="AOA244" i="143"/>
  <c r="AOB244" i="143"/>
  <c r="AOC244" i="143"/>
  <c r="AOD244" i="143"/>
  <c r="AOE244" i="143"/>
  <c r="AOF244" i="143"/>
  <c r="AOG244" i="143"/>
  <c r="AOH244" i="143"/>
  <c r="AOI244" i="143"/>
  <c r="AOJ244" i="143"/>
  <c r="AOK244" i="143"/>
  <c r="AOL244" i="143"/>
  <c r="AOM244" i="143"/>
  <c r="AON244" i="143"/>
  <c r="AOO244" i="143"/>
  <c r="AOP244" i="143"/>
  <c r="AOQ244" i="143"/>
  <c r="AOR244" i="143"/>
  <c r="AOS244" i="143"/>
  <c r="AOT244" i="143"/>
  <c r="AOU244" i="143"/>
  <c r="AOV244" i="143"/>
  <c r="AOW244" i="143"/>
  <c r="AOX244" i="143"/>
  <c r="AOY244" i="143"/>
  <c r="AOZ244" i="143"/>
  <c r="APA244" i="143"/>
  <c r="APB244" i="143"/>
  <c r="APC244" i="143"/>
  <c r="APD244" i="143"/>
  <c r="APE244" i="143"/>
  <c r="APF244" i="143"/>
  <c r="APG244" i="143"/>
  <c r="APH244" i="143"/>
  <c r="API244" i="143"/>
  <c r="APJ244" i="143"/>
  <c r="APK244" i="143"/>
  <c r="APL244" i="143"/>
  <c r="APM244" i="143"/>
  <c r="APN244" i="143"/>
  <c r="APO244" i="143"/>
  <c r="APP244" i="143"/>
  <c r="APQ244" i="143"/>
  <c r="APR244" i="143"/>
  <c r="APS244" i="143"/>
  <c r="APT244" i="143"/>
  <c r="APU244" i="143"/>
  <c r="APV244" i="143"/>
  <c r="APW244" i="143"/>
  <c r="APX244" i="143"/>
  <c r="APY244" i="143"/>
  <c r="APZ244" i="143"/>
  <c r="AQA244" i="143"/>
  <c r="AQB244" i="143"/>
  <c r="AQC244" i="143"/>
  <c r="AQD244" i="143"/>
  <c r="AQE244" i="143"/>
  <c r="AQF244" i="143"/>
  <c r="AQG244" i="143"/>
  <c r="AQH244" i="143"/>
  <c r="AQI244" i="143"/>
  <c r="AQJ244" i="143"/>
  <c r="AQK244" i="143"/>
  <c r="AQL244" i="143"/>
  <c r="AQM244" i="143"/>
  <c r="AQN244" i="143"/>
  <c r="AQO244" i="143"/>
  <c r="AQP244" i="143"/>
  <c r="AQQ244" i="143"/>
  <c r="AQR244" i="143"/>
  <c r="AQS244" i="143"/>
  <c r="AQT244" i="143"/>
  <c r="AQU244" i="143"/>
  <c r="AQV244" i="143"/>
  <c r="AQW244" i="143"/>
  <c r="AQX244" i="143"/>
  <c r="AQY244" i="143"/>
  <c r="AQZ244" i="143"/>
  <c r="ARA244" i="143"/>
  <c r="ARB244" i="143"/>
  <c r="ARC244" i="143"/>
  <c r="ARD244" i="143"/>
  <c r="ARE244" i="143"/>
  <c r="ARF244" i="143"/>
  <c r="ARG244" i="143"/>
  <c r="ARH244" i="143"/>
  <c r="ARI244" i="143"/>
  <c r="ARJ244" i="143"/>
  <c r="ARK244" i="143"/>
  <c r="ARL244" i="143"/>
  <c r="ARM244" i="143"/>
  <c r="ARN244" i="143"/>
  <c r="ARO244" i="143"/>
  <c r="ARP244" i="143"/>
  <c r="ARQ244" i="143"/>
  <c r="ARR244" i="143"/>
  <c r="ARS244" i="143"/>
  <c r="ART244" i="143"/>
  <c r="ARU244" i="143"/>
  <c r="ARV244" i="143"/>
  <c r="ARW244" i="143"/>
  <c r="ARX244" i="143"/>
  <c r="ARY244" i="143"/>
  <c r="ARZ244" i="143"/>
  <c r="ASA244" i="143"/>
  <c r="ASB244" i="143"/>
  <c r="ASC244" i="143"/>
  <c r="ASD244" i="143"/>
  <c r="ASE244" i="143"/>
  <c r="ASF244" i="143"/>
  <c r="ASG244" i="143"/>
  <c r="ASH244" i="143"/>
  <c r="ASI244" i="143"/>
  <c r="ASJ244" i="143"/>
  <c r="ASK244" i="143"/>
  <c r="ASL244" i="143"/>
  <c r="ASM244" i="143"/>
  <c r="ASN244" i="143"/>
  <c r="ASO244" i="143"/>
  <c r="ASP244" i="143"/>
  <c r="ASQ244" i="143"/>
  <c r="ASR244" i="143"/>
  <c r="ASS244" i="143"/>
  <c r="AST244" i="143"/>
  <c r="ASU244" i="143"/>
  <c r="ASV244" i="143"/>
  <c r="ASW244" i="143"/>
  <c r="ASX244" i="143"/>
  <c r="ASY244" i="143"/>
  <c r="ASZ244" i="143"/>
  <c r="ATA244" i="143"/>
  <c r="ATB244" i="143"/>
  <c r="ATC244" i="143"/>
  <c r="ATD244" i="143"/>
  <c r="ATE244" i="143"/>
  <c r="ATF244" i="143"/>
  <c r="ATG244" i="143"/>
  <c r="ATH244" i="143"/>
  <c r="ATI244" i="143"/>
  <c r="ATJ244" i="143"/>
  <c r="ATK244" i="143"/>
  <c r="ATL244" i="143"/>
  <c r="ATM244" i="143"/>
  <c r="ATN244" i="143"/>
  <c r="ATO244" i="143"/>
  <c r="ATP244" i="143"/>
  <c r="ATQ244" i="143"/>
  <c r="ATR244" i="143"/>
  <c r="ATS244" i="143"/>
  <c r="ATT244" i="143"/>
  <c r="ATU244" i="143"/>
  <c r="ATV244" i="143"/>
  <c r="ATW244" i="143"/>
  <c r="ATX244" i="143"/>
  <c r="ATY244" i="143"/>
  <c r="ATZ244" i="143"/>
  <c r="AUA244" i="143"/>
  <c r="AUB244" i="143"/>
  <c r="AUC244" i="143"/>
  <c r="AUD244" i="143"/>
  <c r="AUE244" i="143"/>
  <c r="AUF244" i="143"/>
  <c r="AUG244" i="143"/>
  <c r="AUH244" i="143"/>
  <c r="AUI244" i="143"/>
  <c r="AUJ244" i="143"/>
  <c r="AUK244" i="143"/>
  <c r="AUL244" i="143"/>
  <c r="AUM244" i="143"/>
  <c r="AUN244" i="143"/>
  <c r="AUO244" i="143"/>
  <c r="AUP244" i="143"/>
  <c r="AUQ244" i="143"/>
  <c r="AUR244" i="143"/>
  <c r="AUS244" i="143"/>
  <c r="AUT244" i="143"/>
  <c r="AUU244" i="143"/>
  <c r="AUV244" i="143"/>
  <c r="AUW244" i="143"/>
  <c r="AUX244" i="143"/>
  <c r="AUY244" i="143"/>
  <c r="AUZ244" i="143"/>
  <c r="AVA244" i="143"/>
  <c r="AVB244" i="143"/>
  <c r="AVC244" i="143"/>
  <c r="AVD244" i="143"/>
  <c r="AVE244" i="143"/>
  <c r="AVF244" i="143"/>
  <c r="AVG244" i="143"/>
  <c r="AVH244" i="143"/>
  <c r="AVI244" i="143"/>
  <c r="AVJ244" i="143"/>
  <c r="AVK244" i="143"/>
  <c r="AVL244" i="143"/>
  <c r="AVM244" i="143"/>
  <c r="AVN244" i="143"/>
  <c r="AVO244" i="143"/>
  <c r="AVP244" i="143"/>
  <c r="AVQ244" i="143"/>
  <c r="AVR244" i="143"/>
  <c r="AVS244" i="143"/>
  <c r="AVT244" i="143"/>
  <c r="AVU244" i="143"/>
  <c r="AVV244" i="143"/>
  <c r="AVW244" i="143"/>
  <c r="AVX244" i="143"/>
  <c r="AVY244" i="143"/>
  <c r="AVZ244" i="143"/>
  <c r="AWA244" i="143"/>
  <c r="AWB244" i="143"/>
  <c r="AWC244" i="143"/>
  <c r="AWD244" i="143"/>
  <c r="AWE244" i="143"/>
  <c r="AWF244" i="143"/>
  <c r="AWG244" i="143"/>
  <c r="AWH244" i="143"/>
  <c r="AWI244" i="143"/>
  <c r="AWJ244" i="143"/>
  <c r="AWK244" i="143"/>
  <c r="AWL244" i="143"/>
  <c r="AWM244" i="143"/>
  <c r="AWN244" i="143"/>
  <c r="AWO244" i="143"/>
  <c r="AWP244" i="143"/>
  <c r="AWQ244" i="143"/>
  <c r="AWR244" i="143"/>
  <c r="AWS244" i="143"/>
  <c r="AWT244" i="143"/>
  <c r="AWU244" i="143"/>
  <c r="AWV244" i="143"/>
  <c r="AWW244" i="143"/>
  <c r="AWX244" i="143"/>
  <c r="AWY244" i="143"/>
  <c r="AWZ244" i="143"/>
  <c r="AXA244" i="143"/>
  <c r="AXB244" i="143"/>
  <c r="AXC244" i="143"/>
  <c r="AXD244" i="143"/>
  <c r="AXE244" i="143"/>
  <c r="AXF244" i="143"/>
  <c r="AXG244" i="143"/>
  <c r="AXH244" i="143"/>
  <c r="AXI244" i="143"/>
  <c r="AXJ244" i="143"/>
  <c r="AXK244" i="143"/>
  <c r="AXL244" i="143"/>
  <c r="AXM244" i="143"/>
  <c r="AXN244" i="143"/>
  <c r="AXO244" i="143"/>
  <c r="AXP244" i="143"/>
  <c r="AXQ244" i="143"/>
  <c r="AXR244" i="143"/>
  <c r="AXS244" i="143"/>
  <c r="AXT244" i="143"/>
  <c r="AXU244" i="143"/>
  <c r="AXV244" i="143"/>
  <c r="AXW244" i="143"/>
  <c r="AXX244" i="143"/>
  <c r="AXY244" i="143"/>
  <c r="AXZ244" i="143"/>
  <c r="AYA244" i="143"/>
  <c r="AYB244" i="143"/>
  <c r="AYC244" i="143"/>
  <c r="AYD244" i="143"/>
  <c r="AYE244" i="143"/>
  <c r="AYF244" i="143"/>
  <c r="AYG244" i="143"/>
  <c r="AYH244" i="143"/>
  <c r="AYI244" i="143"/>
  <c r="AYJ244" i="143"/>
  <c r="AYK244" i="143"/>
  <c r="AYL244" i="143"/>
  <c r="AYM244" i="143"/>
  <c r="AYN244" i="143"/>
  <c r="AYO244" i="143"/>
  <c r="AYP244" i="143"/>
  <c r="AYQ244" i="143"/>
  <c r="AYR244" i="143"/>
  <c r="AYS244" i="143"/>
  <c r="AYT244" i="143"/>
  <c r="AYU244" i="143"/>
  <c r="AYV244" i="143"/>
  <c r="AYW244" i="143"/>
  <c r="AYX244" i="143"/>
  <c r="AYY244" i="143"/>
  <c r="AYZ244" i="143"/>
  <c r="AZA244" i="143"/>
  <c r="AZB244" i="143"/>
  <c r="AZC244" i="143"/>
  <c r="AZD244" i="143"/>
  <c r="AZE244" i="143"/>
  <c r="AZF244" i="143"/>
  <c r="AZG244" i="143"/>
  <c r="AZH244" i="143"/>
  <c r="AZI244" i="143"/>
  <c r="AZJ244" i="143"/>
  <c r="AZK244" i="143"/>
  <c r="AZL244" i="143"/>
  <c r="AZM244" i="143"/>
  <c r="AZN244" i="143"/>
  <c r="AZO244" i="143"/>
  <c r="AZP244" i="143"/>
  <c r="AZQ244" i="143"/>
  <c r="AZR244" i="143"/>
  <c r="AZS244" i="143"/>
  <c r="AZT244" i="143"/>
  <c r="AZU244" i="143"/>
  <c r="AZV244" i="143"/>
  <c r="AZW244" i="143"/>
  <c r="AZX244" i="143"/>
  <c r="AZY244" i="143"/>
  <c r="AZZ244" i="143"/>
  <c r="BAA244" i="143"/>
  <c r="BAB244" i="143"/>
  <c r="BAC244" i="143"/>
  <c r="BAD244" i="143"/>
  <c r="BAE244" i="143"/>
  <c r="BAF244" i="143"/>
  <c r="BAG244" i="143"/>
  <c r="BAH244" i="143"/>
  <c r="BAI244" i="143"/>
  <c r="BAJ244" i="143"/>
  <c r="BAK244" i="143"/>
  <c r="BAL244" i="143"/>
  <c r="BAM244" i="143"/>
  <c r="BAN244" i="143"/>
  <c r="BAO244" i="143"/>
  <c r="BAP244" i="143"/>
  <c r="BAQ244" i="143"/>
  <c r="BAR244" i="143"/>
  <c r="BAS244" i="143"/>
  <c r="BAT244" i="143"/>
  <c r="BAU244" i="143"/>
  <c r="BAV244" i="143"/>
  <c r="BAW244" i="143"/>
  <c r="BAX244" i="143"/>
  <c r="BAY244" i="143"/>
  <c r="BAZ244" i="143"/>
  <c r="BBA244" i="143"/>
  <c r="BBB244" i="143"/>
  <c r="BBC244" i="143"/>
  <c r="BBD244" i="143"/>
  <c r="BBE244" i="143"/>
  <c r="BBF244" i="143"/>
  <c r="BBG244" i="143"/>
  <c r="BBH244" i="143"/>
  <c r="BBI244" i="143"/>
  <c r="BBJ244" i="143"/>
  <c r="BBK244" i="143"/>
  <c r="BBL244" i="143"/>
  <c r="BBM244" i="143"/>
  <c r="BBN244" i="143"/>
  <c r="BBO244" i="143"/>
  <c r="BBP244" i="143"/>
  <c r="BBQ244" i="143"/>
  <c r="BBR244" i="143"/>
  <c r="BBS244" i="143"/>
  <c r="BBT244" i="143"/>
  <c r="BBU244" i="143"/>
  <c r="BBV244" i="143"/>
  <c r="BBW244" i="143"/>
  <c r="BBX244" i="143"/>
  <c r="BBY244" i="143"/>
  <c r="BBZ244" i="143"/>
  <c r="BCA244" i="143"/>
  <c r="BCB244" i="143"/>
  <c r="BCC244" i="143"/>
  <c r="BCD244" i="143"/>
  <c r="BCE244" i="143"/>
  <c r="BCF244" i="143"/>
  <c r="BCG244" i="143"/>
  <c r="BCH244" i="143"/>
  <c r="BCI244" i="143"/>
  <c r="BCJ244" i="143"/>
  <c r="BCK244" i="143"/>
  <c r="BCL244" i="143"/>
  <c r="BCM244" i="143"/>
  <c r="BCN244" i="143"/>
  <c r="BCO244" i="143"/>
  <c r="BCP244" i="143"/>
  <c r="BCQ244" i="143"/>
  <c r="BCR244" i="143"/>
  <c r="BCS244" i="143"/>
  <c r="BCT244" i="143"/>
  <c r="BCU244" i="143"/>
  <c r="BCV244" i="143"/>
  <c r="BCW244" i="143"/>
  <c r="BCX244" i="143"/>
  <c r="BCY244" i="143"/>
  <c r="BCZ244" i="143"/>
  <c r="BDA244" i="143"/>
  <c r="BDB244" i="143"/>
  <c r="BDC244" i="143"/>
  <c r="BDD244" i="143"/>
  <c r="BDE244" i="143"/>
  <c r="BDF244" i="143"/>
  <c r="BDG244" i="143"/>
  <c r="BDH244" i="143"/>
  <c r="BDI244" i="143"/>
  <c r="BDJ244" i="143"/>
  <c r="BDK244" i="143"/>
  <c r="BDL244" i="143"/>
  <c r="BDM244" i="143"/>
  <c r="BDN244" i="143"/>
  <c r="BDO244" i="143"/>
  <c r="BDP244" i="143"/>
  <c r="BDQ244" i="143"/>
  <c r="BDR244" i="143"/>
  <c r="BDS244" i="143"/>
  <c r="BDT244" i="143"/>
  <c r="BDU244" i="143"/>
  <c r="BDV244" i="143"/>
  <c r="BDW244" i="143"/>
  <c r="BDX244" i="143"/>
  <c r="BDY244" i="143"/>
  <c r="BDZ244" i="143"/>
  <c r="BEA244" i="143"/>
  <c r="BEB244" i="143"/>
  <c r="BEC244" i="143"/>
  <c r="BED244" i="143"/>
  <c r="BEE244" i="143"/>
  <c r="BEF244" i="143"/>
  <c r="BEG244" i="143"/>
  <c r="BEH244" i="143"/>
  <c r="BEI244" i="143"/>
  <c r="BEJ244" i="143"/>
  <c r="BEK244" i="143"/>
  <c r="BEL244" i="143"/>
  <c r="BEM244" i="143"/>
  <c r="BEN244" i="143"/>
  <c r="BEO244" i="143"/>
  <c r="BEP244" i="143"/>
  <c r="BEQ244" i="143"/>
  <c r="BER244" i="143"/>
  <c r="BES244" i="143"/>
  <c r="BET244" i="143"/>
  <c r="BEU244" i="143"/>
  <c r="BEV244" i="143"/>
  <c r="BEW244" i="143"/>
  <c r="BEX244" i="143"/>
  <c r="BEY244" i="143"/>
  <c r="BEZ244" i="143"/>
  <c r="BFA244" i="143"/>
  <c r="BFB244" i="143"/>
  <c r="BFC244" i="143"/>
  <c r="BFD244" i="143"/>
  <c r="BFE244" i="143"/>
  <c r="BFF244" i="143"/>
  <c r="BFG244" i="143"/>
  <c r="BFH244" i="143"/>
  <c r="BFI244" i="143"/>
  <c r="BFJ244" i="143"/>
  <c r="BFK244" i="143"/>
  <c r="BFL244" i="143"/>
  <c r="BFM244" i="143"/>
  <c r="BFN244" i="143"/>
  <c r="BFO244" i="143"/>
  <c r="BFP244" i="143"/>
  <c r="BFQ244" i="143"/>
  <c r="BFR244" i="143"/>
  <c r="BFS244" i="143"/>
  <c r="BFT244" i="143"/>
  <c r="BFU244" i="143"/>
  <c r="BFV244" i="143"/>
  <c r="BFW244" i="143"/>
  <c r="BFX244" i="143"/>
  <c r="BFY244" i="143"/>
  <c r="BFZ244" i="143"/>
  <c r="BGA244" i="143"/>
  <c r="BGB244" i="143"/>
  <c r="BGC244" i="143"/>
  <c r="BGD244" i="143"/>
  <c r="BGE244" i="143"/>
  <c r="BGF244" i="143"/>
  <c r="BGG244" i="143"/>
  <c r="BGH244" i="143"/>
  <c r="BGI244" i="143"/>
  <c r="BGJ244" i="143"/>
  <c r="BGK244" i="143"/>
  <c r="BGL244" i="143"/>
  <c r="BGM244" i="143"/>
  <c r="BGN244" i="143"/>
  <c r="BGO244" i="143"/>
  <c r="BGP244" i="143"/>
  <c r="BGQ244" i="143"/>
  <c r="BGR244" i="143"/>
  <c r="BGS244" i="143"/>
  <c r="BGT244" i="143"/>
  <c r="BGU244" i="143"/>
  <c r="BGV244" i="143"/>
  <c r="BGW244" i="143"/>
  <c r="BGX244" i="143"/>
  <c r="BGY244" i="143"/>
  <c r="BGZ244" i="143"/>
  <c r="BHA244" i="143"/>
  <c r="BHB244" i="143"/>
  <c r="BHC244" i="143"/>
  <c r="BHD244" i="143"/>
  <c r="BHE244" i="143"/>
  <c r="BHF244" i="143"/>
  <c r="BHG244" i="143"/>
  <c r="BHH244" i="143"/>
  <c r="BHI244" i="143"/>
  <c r="BHJ244" i="143"/>
  <c r="BHK244" i="143"/>
  <c r="BHL244" i="143"/>
  <c r="BHM244" i="143"/>
  <c r="BHN244" i="143"/>
  <c r="BHO244" i="143"/>
  <c r="BHP244" i="143"/>
  <c r="BHQ244" i="143"/>
  <c r="BHR244" i="143"/>
  <c r="BHS244" i="143"/>
  <c r="BHT244" i="143"/>
  <c r="BHU244" i="143"/>
  <c r="BHV244" i="143"/>
  <c r="BHW244" i="143"/>
  <c r="BHX244" i="143"/>
  <c r="BHY244" i="143"/>
  <c r="BHZ244" i="143"/>
  <c r="BIA244" i="143"/>
  <c r="BIB244" i="143"/>
  <c r="BIC244" i="143"/>
  <c r="BID244" i="143"/>
  <c r="BIE244" i="143"/>
  <c r="BIF244" i="143"/>
  <c r="BIG244" i="143"/>
  <c r="BIH244" i="143"/>
  <c r="BII244" i="143"/>
  <c r="BIJ244" i="143"/>
  <c r="BIK244" i="143"/>
  <c r="BIL244" i="143"/>
  <c r="BIM244" i="143"/>
  <c r="BIN244" i="143"/>
  <c r="BIO244" i="143"/>
  <c r="BIP244" i="143"/>
  <c r="BIQ244" i="143"/>
  <c r="BIR244" i="143"/>
  <c r="BIS244" i="143"/>
  <c r="BIT244" i="143"/>
  <c r="BIU244" i="143"/>
  <c r="BIV244" i="143"/>
  <c r="BIW244" i="143"/>
  <c r="BIX244" i="143"/>
  <c r="BIY244" i="143"/>
  <c r="BIZ244" i="143"/>
  <c r="BJA244" i="143"/>
  <c r="BJB244" i="143"/>
  <c r="BJC244" i="143"/>
  <c r="BJD244" i="143"/>
  <c r="BJE244" i="143"/>
  <c r="BJF244" i="143"/>
  <c r="BJG244" i="143"/>
  <c r="BJH244" i="143"/>
  <c r="BJI244" i="143"/>
  <c r="BJJ244" i="143"/>
  <c r="BJK244" i="143"/>
  <c r="BJL244" i="143"/>
  <c r="BJM244" i="143"/>
  <c r="BJN244" i="143"/>
  <c r="BJO244" i="143"/>
  <c r="BJP244" i="143"/>
  <c r="BJQ244" i="143"/>
  <c r="BJR244" i="143"/>
  <c r="BJS244" i="143"/>
  <c r="BJT244" i="143"/>
  <c r="BJU244" i="143"/>
  <c r="BJV244" i="143"/>
  <c r="BJW244" i="143"/>
  <c r="BJX244" i="143"/>
  <c r="BJY244" i="143"/>
  <c r="BJZ244" i="143"/>
  <c r="BKA244" i="143"/>
  <c r="BKB244" i="143"/>
  <c r="BKC244" i="143"/>
  <c r="BKD244" i="143"/>
  <c r="BKE244" i="143"/>
  <c r="BKF244" i="143"/>
  <c r="BKG244" i="143"/>
  <c r="BKH244" i="143"/>
  <c r="BKI244" i="143"/>
  <c r="BKJ244" i="143"/>
  <c r="BKK244" i="143"/>
  <c r="BKL244" i="143"/>
  <c r="BKM244" i="143"/>
  <c r="BKN244" i="143"/>
  <c r="BKO244" i="143"/>
  <c r="BKP244" i="143"/>
  <c r="BKQ244" i="143"/>
  <c r="BKR244" i="143"/>
  <c r="BKS244" i="143"/>
  <c r="BKT244" i="143"/>
  <c r="BKU244" i="143"/>
  <c r="BKV244" i="143"/>
  <c r="BKW244" i="143"/>
  <c r="BKX244" i="143"/>
  <c r="BKY244" i="143"/>
  <c r="BKZ244" i="143"/>
  <c r="BLA244" i="143"/>
  <c r="BLB244" i="143"/>
  <c r="BLC244" i="143"/>
  <c r="BLD244" i="143"/>
  <c r="BLE244" i="143"/>
  <c r="BLF244" i="143"/>
  <c r="BLG244" i="143"/>
  <c r="BLH244" i="143"/>
  <c r="BLI244" i="143"/>
  <c r="BLJ244" i="143"/>
  <c r="BLK244" i="143"/>
  <c r="BLL244" i="143"/>
  <c r="BLM244" i="143"/>
  <c r="BLN244" i="143"/>
  <c r="BLO244" i="143"/>
  <c r="BLP244" i="143"/>
  <c r="BLQ244" i="143"/>
  <c r="BLR244" i="143"/>
  <c r="BLS244" i="143"/>
  <c r="BLT244" i="143"/>
  <c r="BLU244" i="143"/>
  <c r="BLV244" i="143"/>
  <c r="BLW244" i="143"/>
  <c r="BLX244" i="143"/>
  <c r="BLY244" i="143"/>
  <c r="BLZ244" i="143"/>
  <c r="BMA244" i="143"/>
  <c r="BMB244" i="143"/>
  <c r="BMC244" i="143"/>
  <c r="BMD244" i="143"/>
  <c r="BME244" i="143"/>
  <c r="BMF244" i="143"/>
  <c r="BMG244" i="143"/>
  <c r="BMH244" i="143"/>
  <c r="BMI244" i="143"/>
  <c r="BMJ244" i="143"/>
  <c r="BMK244" i="143"/>
  <c r="BML244" i="143"/>
  <c r="BMM244" i="143"/>
  <c r="BMN244" i="143"/>
  <c r="BMO244" i="143"/>
  <c r="BMP244" i="143"/>
  <c r="BMQ244" i="143"/>
  <c r="BMR244" i="143"/>
  <c r="BMS244" i="143"/>
  <c r="BMT244" i="143"/>
  <c r="BMU244" i="143"/>
  <c r="BMV244" i="143"/>
  <c r="BMW244" i="143"/>
  <c r="BMX244" i="143"/>
  <c r="BMY244" i="143"/>
  <c r="BMZ244" i="143"/>
  <c r="BNA244" i="143"/>
  <c r="BNB244" i="143"/>
  <c r="BNC244" i="143"/>
  <c r="BND244" i="143"/>
  <c r="BNE244" i="143"/>
  <c r="BNF244" i="143"/>
  <c r="BNG244" i="143"/>
  <c r="BNH244" i="143"/>
  <c r="BNI244" i="143"/>
  <c r="BNJ244" i="143"/>
  <c r="BNK244" i="143"/>
  <c r="BNL244" i="143"/>
  <c r="BNM244" i="143"/>
  <c r="BNN244" i="143"/>
  <c r="BNO244" i="143"/>
  <c r="BNP244" i="143"/>
  <c r="BNQ244" i="143"/>
  <c r="BNR244" i="143"/>
  <c r="BNS244" i="143"/>
  <c r="BNT244" i="143"/>
  <c r="BNU244" i="143"/>
  <c r="BNV244" i="143"/>
  <c r="BNW244" i="143"/>
  <c r="BNX244" i="143"/>
  <c r="BNY244" i="143"/>
  <c r="BNZ244" i="143"/>
  <c r="BOA244" i="143"/>
  <c r="BOB244" i="143"/>
  <c r="BOC244" i="143"/>
  <c r="BOD244" i="143"/>
  <c r="BOE244" i="143"/>
  <c r="BOF244" i="143"/>
  <c r="BOG244" i="143"/>
  <c r="BOH244" i="143"/>
  <c r="BOI244" i="143"/>
  <c r="BOJ244" i="143"/>
  <c r="BOK244" i="143"/>
  <c r="BOL244" i="143"/>
  <c r="BOM244" i="143"/>
  <c r="BON244" i="143"/>
  <c r="BOO244" i="143"/>
  <c r="BOP244" i="143"/>
  <c r="BOQ244" i="143"/>
  <c r="BOR244" i="143"/>
  <c r="BOS244" i="143"/>
  <c r="BOT244" i="143"/>
  <c r="BOU244" i="143"/>
  <c r="BOV244" i="143"/>
  <c r="BOW244" i="143"/>
  <c r="BOX244" i="143"/>
  <c r="BOY244" i="143"/>
  <c r="BOZ244" i="143"/>
  <c r="BPA244" i="143"/>
  <c r="BPB244" i="143"/>
  <c r="BPC244" i="143"/>
  <c r="BPD244" i="143"/>
  <c r="BPE244" i="143"/>
  <c r="BPF244" i="143"/>
  <c r="BPG244" i="143"/>
  <c r="BPH244" i="143"/>
  <c r="BPI244" i="143"/>
  <c r="BPJ244" i="143"/>
  <c r="BPK244" i="143"/>
  <c r="BPL244" i="143"/>
  <c r="BPM244" i="143"/>
  <c r="BPN244" i="143"/>
  <c r="BPO244" i="143"/>
  <c r="BPP244" i="143"/>
  <c r="BPQ244" i="143"/>
  <c r="BPR244" i="143"/>
  <c r="BPS244" i="143"/>
  <c r="BPT244" i="143"/>
  <c r="BPU244" i="143"/>
  <c r="BPV244" i="143"/>
  <c r="BPW244" i="143"/>
  <c r="BPX244" i="143"/>
  <c r="BPY244" i="143"/>
  <c r="BPZ244" i="143"/>
  <c r="BQA244" i="143"/>
  <c r="BQB244" i="143"/>
  <c r="BQC244" i="143"/>
  <c r="BQD244" i="143"/>
  <c r="BQE244" i="143"/>
  <c r="BQF244" i="143"/>
  <c r="BQG244" i="143"/>
  <c r="BQH244" i="143"/>
  <c r="BQI244" i="143"/>
  <c r="BQJ244" i="143"/>
  <c r="BQK244" i="143"/>
  <c r="BQL244" i="143"/>
  <c r="BQM244" i="143"/>
  <c r="BQN244" i="143"/>
  <c r="BQO244" i="143"/>
  <c r="BQP244" i="143"/>
  <c r="BQQ244" i="143"/>
  <c r="BQR244" i="143"/>
  <c r="BQS244" i="143"/>
  <c r="BQT244" i="143"/>
  <c r="BQU244" i="143"/>
  <c r="BQV244" i="143"/>
  <c r="BQW244" i="143"/>
  <c r="BQX244" i="143"/>
  <c r="BQY244" i="143"/>
  <c r="BQZ244" i="143"/>
  <c r="BRA244" i="143"/>
  <c r="BRB244" i="143"/>
  <c r="BRC244" i="143"/>
  <c r="BRD244" i="143"/>
  <c r="BRE244" i="143"/>
  <c r="BRF244" i="143"/>
  <c r="BRG244" i="143"/>
  <c r="BRH244" i="143"/>
  <c r="BRI244" i="143"/>
  <c r="BRJ244" i="143"/>
  <c r="BRK244" i="143"/>
  <c r="BRL244" i="143"/>
  <c r="BRM244" i="143"/>
  <c r="BRN244" i="143"/>
  <c r="BRO244" i="143"/>
  <c r="BRP244" i="143"/>
  <c r="BRQ244" i="143"/>
  <c r="BRR244" i="143"/>
  <c r="BRS244" i="143"/>
  <c r="BRT244" i="143"/>
  <c r="BRU244" i="143"/>
  <c r="BRV244" i="143"/>
  <c r="BRW244" i="143"/>
  <c r="BRX244" i="143"/>
  <c r="BRY244" i="143"/>
  <c r="BRZ244" i="143"/>
  <c r="BSA244" i="143"/>
  <c r="BSB244" i="143"/>
  <c r="BSC244" i="143"/>
  <c r="BSD244" i="143"/>
  <c r="BSE244" i="143"/>
  <c r="BSF244" i="143"/>
  <c r="BSG244" i="143"/>
  <c r="BSH244" i="143"/>
  <c r="BSI244" i="143"/>
  <c r="BSJ244" i="143"/>
  <c r="BSK244" i="143"/>
  <c r="BSL244" i="143"/>
  <c r="BSM244" i="143"/>
  <c r="BSN244" i="143"/>
  <c r="BSO244" i="143"/>
  <c r="BSP244" i="143"/>
  <c r="BSQ244" i="143"/>
  <c r="BSR244" i="143"/>
  <c r="BSS244" i="143"/>
  <c r="BST244" i="143"/>
  <c r="BSU244" i="143"/>
  <c r="BSV244" i="143"/>
  <c r="BSW244" i="143"/>
  <c r="BSX244" i="143"/>
  <c r="BSY244" i="143"/>
  <c r="BSZ244" i="143"/>
  <c r="BTA244" i="143"/>
  <c r="BTB244" i="143"/>
  <c r="BTC244" i="143"/>
  <c r="BTD244" i="143"/>
  <c r="BTE244" i="143"/>
  <c r="BTF244" i="143"/>
  <c r="BTG244" i="143"/>
  <c r="BTH244" i="143"/>
  <c r="BTI244" i="143"/>
  <c r="BTJ244" i="143"/>
  <c r="BTK244" i="143"/>
  <c r="BTL244" i="143"/>
  <c r="BTM244" i="143"/>
  <c r="BTN244" i="143"/>
  <c r="BTO244" i="143"/>
  <c r="BTP244" i="143"/>
  <c r="BTQ244" i="143"/>
  <c r="BTR244" i="143"/>
  <c r="BTS244" i="143"/>
  <c r="BTT244" i="143"/>
  <c r="BTU244" i="143"/>
  <c r="BTV244" i="143"/>
  <c r="BTW244" i="143"/>
  <c r="BTX244" i="143"/>
  <c r="BTY244" i="143"/>
  <c r="BTZ244" i="143"/>
  <c r="BUA244" i="143"/>
  <c r="BUB244" i="143"/>
  <c r="BUC244" i="143"/>
  <c r="BUD244" i="143"/>
  <c r="BUE244" i="143"/>
  <c r="BUF244" i="143"/>
  <c r="BUG244" i="143"/>
  <c r="BUH244" i="143"/>
  <c r="BUI244" i="143"/>
  <c r="BUJ244" i="143"/>
  <c r="BUK244" i="143"/>
  <c r="BUL244" i="143"/>
  <c r="BUM244" i="143"/>
  <c r="BUN244" i="143"/>
  <c r="BUO244" i="143"/>
  <c r="BUP244" i="143"/>
  <c r="BUQ244" i="143"/>
  <c r="BUR244" i="143"/>
  <c r="BUS244" i="143"/>
  <c r="BUT244" i="143"/>
  <c r="BUU244" i="143"/>
  <c r="BUV244" i="143"/>
  <c r="BUW244" i="143"/>
  <c r="BUX244" i="143"/>
  <c r="BUY244" i="143"/>
  <c r="BUZ244" i="143"/>
  <c r="BVA244" i="143"/>
  <c r="BVB244" i="143"/>
  <c r="BVC244" i="143"/>
  <c r="BVD244" i="143"/>
  <c r="BVE244" i="143"/>
  <c r="BVF244" i="143"/>
  <c r="BVG244" i="143"/>
  <c r="BVH244" i="143"/>
  <c r="BVI244" i="143"/>
  <c r="BVJ244" i="143"/>
  <c r="BVK244" i="143"/>
  <c r="BVL244" i="143"/>
  <c r="BVM244" i="143"/>
  <c r="BVN244" i="143"/>
  <c r="BVO244" i="143"/>
  <c r="BVP244" i="143"/>
  <c r="BVQ244" i="143"/>
  <c r="BVR244" i="143"/>
  <c r="BVS244" i="143"/>
  <c r="BVT244" i="143"/>
  <c r="BVU244" i="143"/>
  <c r="BVV244" i="143"/>
  <c r="BVW244" i="143"/>
  <c r="BVX244" i="143"/>
  <c r="BVY244" i="143"/>
  <c r="BVZ244" i="143"/>
  <c r="BWA244" i="143"/>
  <c r="BWB244" i="143"/>
  <c r="BWC244" i="143"/>
  <c r="BWD244" i="143"/>
  <c r="BWE244" i="143"/>
  <c r="BWF244" i="143"/>
  <c r="BWG244" i="143"/>
  <c r="BWH244" i="143"/>
  <c r="BWI244" i="143"/>
  <c r="BWJ244" i="143"/>
  <c r="BWK244" i="143"/>
  <c r="BWL244" i="143"/>
  <c r="BWM244" i="143"/>
  <c r="BWN244" i="143"/>
  <c r="BWO244" i="143"/>
  <c r="BWP244" i="143"/>
  <c r="BWQ244" i="143"/>
  <c r="BWR244" i="143"/>
  <c r="BWS244" i="143"/>
  <c r="BWT244" i="143"/>
  <c r="BWU244" i="143"/>
  <c r="BWV244" i="143"/>
  <c r="BWW244" i="143"/>
  <c r="BWX244" i="143"/>
  <c r="BWY244" i="143"/>
  <c r="BWZ244" i="143"/>
  <c r="BXA244" i="143"/>
  <c r="BXB244" i="143"/>
  <c r="BXC244" i="143"/>
  <c r="BXD244" i="143"/>
  <c r="BXE244" i="143"/>
  <c r="BXF244" i="143"/>
  <c r="BXG244" i="143"/>
  <c r="BXH244" i="143"/>
  <c r="BXI244" i="143"/>
  <c r="BXJ244" i="143"/>
  <c r="BXK244" i="143"/>
  <c r="BXL244" i="143"/>
  <c r="BXM244" i="143"/>
  <c r="BXN244" i="143"/>
  <c r="BXO244" i="143"/>
  <c r="BXP244" i="143"/>
  <c r="BXQ244" i="143"/>
  <c r="BXR244" i="143"/>
  <c r="BXS244" i="143"/>
  <c r="BXT244" i="143"/>
  <c r="BXU244" i="143"/>
  <c r="BXV244" i="143"/>
  <c r="BXW244" i="143"/>
  <c r="BXX244" i="143"/>
  <c r="BXY244" i="143"/>
  <c r="BXZ244" i="143"/>
  <c r="BYA244" i="143"/>
  <c r="BYB244" i="143"/>
  <c r="BYC244" i="143"/>
  <c r="BYD244" i="143"/>
  <c r="BYE244" i="143"/>
  <c r="BYF244" i="143"/>
  <c r="BYG244" i="143"/>
  <c r="BYH244" i="143"/>
  <c r="BYI244" i="143"/>
  <c r="BYJ244" i="143"/>
  <c r="BYK244" i="143"/>
  <c r="BYL244" i="143"/>
  <c r="BYM244" i="143"/>
  <c r="BYN244" i="143"/>
  <c r="BYO244" i="143"/>
  <c r="BYP244" i="143"/>
  <c r="BYQ244" i="143"/>
  <c r="BYR244" i="143"/>
  <c r="BYS244" i="143"/>
  <c r="BYT244" i="143"/>
  <c r="BYU244" i="143"/>
  <c r="BYV244" i="143"/>
  <c r="BYW244" i="143"/>
  <c r="BYX244" i="143"/>
  <c r="BYY244" i="143"/>
  <c r="BYZ244" i="143"/>
  <c r="BZA244" i="143"/>
  <c r="BZB244" i="143"/>
  <c r="BZC244" i="143"/>
  <c r="BZD244" i="143"/>
  <c r="BZE244" i="143"/>
  <c r="BZF244" i="143"/>
  <c r="BZG244" i="143"/>
  <c r="BZH244" i="143"/>
  <c r="BZI244" i="143"/>
  <c r="BZJ244" i="143"/>
  <c r="BZK244" i="143"/>
  <c r="BZL244" i="143"/>
  <c r="BZM244" i="143"/>
  <c r="BZN244" i="143"/>
  <c r="BZO244" i="143"/>
  <c r="BZP244" i="143"/>
  <c r="BZQ244" i="143"/>
  <c r="BZR244" i="143"/>
  <c r="BZS244" i="143"/>
  <c r="BZT244" i="143"/>
  <c r="BZU244" i="143"/>
  <c r="BZV244" i="143"/>
  <c r="BZW244" i="143"/>
  <c r="BZX244" i="143"/>
  <c r="BZY244" i="143"/>
  <c r="BZZ244" i="143"/>
  <c r="CAA244" i="143"/>
  <c r="CAB244" i="143"/>
  <c r="CAC244" i="143"/>
  <c r="CAD244" i="143"/>
  <c r="CAE244" i="143"/>
  <c r="CAF244" i="143"/>
  <c r="CAG244" i="143"/>
  <c r="CAH244" i="143"/>
  <c r="CAI244" i="143"/>
  <c r="CAJ244" i="143"/>
  <c r="CAK244" i="143"/>
  <c r="CAL244" i="143"/>
  <c r="CAM244" i="143"/>
  <c r="CAN244" i="143"/>
  <c r="CAO244" i="143"/>
  <c r="CAP244" i="143"/>
  <c r="CAQ244" i="143"/>
  <c r="CAR244" i="143"/>
  <c r="CAS244" i="143"/>
  <c r="CAT244" i="143"/>
  <c r="CAU244" i="143"/>
  <c r="CAV244" i="143"/>
  <c r="CAW244" i="143"/>
  <c r="CAX244" i="143"/>
  <c r="CAY244" i="143"/>
  <c r="CAZ244" i="143"/>
  <c r="CBA244" i="143"/>
  <c r="CBB244" i="143"/>
  <c r="CBC244" i="143"/>
  <c r="CBD244" i="143"/>
  <c r="CBE244" i="143"/>
  <c r="CBF244" i="143"/>
  <c r="CBG244" i="143"/>
  <c r="CBH244" i="143"/>
  <c r="CBI244" i="143"/>
  <c r="CBJ244" i="143"/>
  <c r="CBK244" i="143"/>
  <c r="CBL244" i="143"/>
  <c r="CBM244" i="143"/>
  <c r="CBN244" i="143"/>
  <c r="CBO244" i="143"/>
  <c r="CBP244" i="143"/>
  <c r="CBQ244" i="143"/>
  <c r="CBR244" i="143"/>
  <c r="CBS244" i="143"/>
  <c r="CBT244" i="143"/>
  <c r="CBU244" i="143"/>
  <c r="CBV244" i="143"/>
  <c r="CBW244" i="143"/>
  <c r="CBX244" i="143"/>
  <c r="CBY244" i="143"/>
  <c r="CBZ244" i="143"/>
  <c r="CCA244" i="143"/>
  <c r="CCB244" i="143"/>
  <c r="CCC244" i="143"/>
  <c r="CCD244" i="143"/>
  <c r="CCE244" i="143"/>
  <c r="CCF244" i="143"/>
  <c r="CCG244" i="143"/>
  <c r="CCH244" i="143"/>
  <c r="CCI244" i="143"/>
  <c r="CCJ244" i="143"/>
  <c r="CCK244" i="143"/>
  <c r="CCL244" i="143"/>
  <c r="CCM244" i="143"/>
  <c r="CCN244" i="143"/>
  <c r="CCO244" i="143"/>
  <c r="CCP244" i="143"/>
  <c r="CCQ244" i="143"/>
  <c r="CCR244" i="143"/>
  <c r="CCS244" i="143"/>
  <c r="CCT244" i="143"/>
  <c r="CCU244" i="143"/>
  <c r="CCV244" i="143"/>
  <c r="CCW244" i="143"/>
  <c r="CCX244" i="143"/>
  <c r="CCY244" i="143"/>
  <c r="CCZ244" i="143"/>
  <c r="CDA244" i="143"/>
  <c r="CDB244" i="143"/>
  <c r="CDC244" i="143"/>
  <c r="CDD244" i="143"/>
  <c r="CDE244" i="143"/>
  <c r="CDF244" i="143"/>
  <c r="CDG244" i="143"/>
  <c r="CDH244" i="143"/>
  <c r="CDI244" i="143"/>
  <c r="CDJ244" i="143"/>
  <c r="CDK244" i="143"/>
  <c r="CDL244" i="143"/>
  <c r="CDM244" i="143"/>
  <c r="CDN244" i="143"/>
  <c r="CDO244" i="143"/>
  <c r="CDP244" i="143"/>
  <c r="CDQ244" i="143"/>
  <c r="CDR244" i="143"/>
  <c r="CDS244" i="143"/>
  <c r="CDT244" i="143"/>
  <c r="CDU244" i="143"/>
  <c r="CDV244" i="143"/>
  <c r="CDW244" i="143"/>
  <c r="CDX244" i="143"/>
  <c r="CDY244" i="143"/>
  <c r="CDZ244" i="143"/>
  <c r="CEA244" i="143"/>
  <c r="CEB244" i="143"/>
  <c r="CEC244" i="143"/>
  <c r="CED244" i="143"/>
  <c r="CEE244" i="143"/>
  <c r="CEF244" i="143"/>
  <c r="CEG244" i="143"/>
  <c r="CEH244" i="143"/>
  <c r="CEI244" i="143"/>
  <c r="CEJ244" i="143"/>
  <c r="CEK244" i="143"/>
  <c r="CEL244" i="143"/>
  <c r="CEM244" i="143"/>
  <c r="CEN244" i="143"/>
  <c r="CEO244" i="143"/>
  <c r="CEP244" i="143"/>
  <c r="CEQ244" i="143"/>
  <c r="CER244" i="143"/>
  <c r="CES244" i="143"/>
  <c r="CET244" i="143"/>
  <c r="CEU244" i="143"/>
  <c r="CEV244" i="143"/>
  <c r="CEW244" i="143"/>
  <c r="CEX244" i="143"/>
  <c r="CEY244" i="143"/>
  <c r="CEZ244" i="143"/>
  <c r="CFA244" i="143"/>
  <c r="CFB244" i="143"/>
  <c r="CFC244" i="143"/>
  <c r="CFD244" i="143"/>
  <c r="CFE244" i="143"/>
  <c r="CFF244" i="143"/>
  <c r="CFG244" i="143"/>
  <c r="CFH244" i="143"/>
  <c r="CFI244" i="143"/>
  <c r="CFJ244" i="143"/>
  <c r="CFK244" i="143"/>
  <c r="CFL244" i="143"/>
  <c r="CFM244" i="143"/>
  <c r="CFN244" i="143"/>
  <c r="CFO244" i="143"/>
  <c r="CFP244" i="143"/>
  <c r="CFQ244" i="143"/>
  <c r="CFR244" i="143"/>
  <c r="CFS244" i="143"/>
  <c r="CFT244" i="143"/>
  <c r="CFU244" i="143"/>
  <c r="CFV244" i="143"/>
  <c r="CFW244" i="143"/>
  <c r="CFX244" i="143"/>
  <c r="CFY244" i="143"/>
  <c r="CFZ244" i="143"/>
  <c r="CGA244" i="143"/>
  <c r="CGB244" i="143"/>
  <c r="CGC244" i="143"/>
  <c r="CGD244" i="143"/>
  <c r="CGE244" i="143"/>
  <c r="CGF244" i="143"/>
  <c r="CGG244" i="143"/>
  <c r="CGH244" i="143"/>
  <c r="CGI244" i="143"/>
  <c r="CGJ244" i="143"/>
  <c r="CGK244" i="143"/>
  <c r="CGL244" i="143"/>
  <c r="CGM244" i="143"/>
  <c r="CGN244" i="143"/>
  <c r="CGO244" i="143"/>
  <c r="CGP244" i="143"/>
  <c r="CGQ244" i="143"/>
  <c r="CGR244" i="143"/>
  <c r="CGS244" i="143"/>
  <c r="CGT244" i="143"/>
  <c r="CGU244" i="143"/>
  <c r="CGV244" i="143"/>
  <c r="CGW244" i="143"/>
  <c r="CGX244" i="143"/>
  <c r="CGY244" i="143"/>
  <c r="CGZ244" i="143"/>
  <c r="CHA244" i="143"/>
  <c r="CHB244" i="143"/>
  <c r="CHC244" i="143"/>
  <c r="CHD244" i="143"/>
  <c r="CHE244" i="143"/>
  <c r="CHF244" i="143"/>
  <c r="CHG244" i="143"/>
  <c r="CHH244" i="143"/>
  <c r="CHI244" i="143"/>
  <c r="CHJ244" i="143"/>
  <c r="CHK244" i="143"/>
  <c r="CHL244" i="143"/>
  <c r="CHM244" i="143"/>
  <c r="CHN244" i="143"/>
  <c r="CHO244" i="143"/>
  <c r="CHP244" i="143"/>
  <c r="CHQ244" i="143"/>
  <c r="CHR244" i="143"/>
  <c r="CHS244" i="143"/>
  <c r="CHT244" i="143"/>
  <c r="CHU244" i="143"/>
  <c r="CHV244" i="143"/>
  <c r="CHW244" i="143"/>
  <c r="CHX244" i="143"/>
  <c r="CHY244" i="143"/>
  <c r="CHZ244" i="143"/>
  <c r="CIA244" i="143"/>
  <c r="CIB244" i="143"/>
  <c r="CIC244" i="143"/>
  <c r="CID244" i="143"/>
  <c r="CIE244" i="143"/>
  <c r="CIF244" i="143"/>
  <c r="CIG244" i="143"/>
  <c r="CIH244" i="143"/>
  <c r="CII244" i="143"/>
  <c r="CIJ244" i="143"/>
  <c r="CIK244" i="143"/>
  <c r="CIL244" i="143"/>
  <c r="CIM244" i="143"/>
  <c r="CIN244" i="143"/>
  <c r="CIO244" i="143"/>
  <c r="CIP244" i="143"/>
  <c r="CIQ244" i="143"/>
  <c r="CIR244" i="143"/>
  <c r="CIS244" i="143"/>
  <c r="CIT244" i="143"/>
  <c r="CIU244" i="143"/>
  <c r="CIV244" i="143"/>
  <c r="CIW244" i="143"/>
  <c r="CIX244" i="143"/>
  <c r="CIY244" i="143"/>
  <c r="CIZ244" i="143"/>
  <c r="CJA244" i="143"/>
  <c r="CJB244" i="143"/>
  <c r="CJC244" i="143"/>
  <c r="CJD244" i="143"/>
  <c r="CJE244" i="143"/>
  <c r="CJF244" i="143"/>
  <c r="CJG244" i="143"/>
  <c r="CJH244" i="143"/>
  <c r="CJI244" i="143"/>
  <c r="CJJ244" i="143"/>
  <c r="CJK244" i="143"/>
  <c r="CJL244" i="143"/>
  <c r="CJM244" i="143"/>
  <c r="CJN244" i="143"/>
  <c r="CJO244" i="143"/>
  <c r="CJP244" i="143"/>
  <c r="CJQ244" i="143"/>
  <c r="CJR244" i="143"/>
  <c r="CJS244" i="143"/>
  <c r="CJT244" i="143"/>
  <c r="CJU244" i="143"/>
  <c r="CJV244" i="143"/>
  <c r="CJW244" i="143"/>
  <c r="CJX244" i="143"/>
  <c r="CJY244" i="143"/>
  <c r="CJZ244" i="143"/>
  <c r="CKA244" i="143"/>
  <c r="CKB244" i="143"/>
  <c r="CKC244" i="143"/>
  <c r="CKD244" i="143"/>
  <c r="CKE244" i="143"/>
  <c r="CKF244" i="143"/>
  <c r="CKG244" i="143"/>
  <c r="CKH244" i="143"/>
  <c r="CKI244" i="143"/>
  <c r="CKJ244" i="143"/>
  <c r="CKK244" i="143"/>
  <c r="CKL244" i="143"/>
  <c r="CKM244" i="143"/>
  <c r="CKN244" i="143"/>
  <c r="CKO244" i="143"/>
  <c r="CKP244" i="143"/>
  <c r="CKQ244" i="143"/>
  <c r="CKR244" i="143"/>
  <c r="CKS244" i="143"/>
  <c r="CKT244" i="143"/>
  <c r="CKU244" i="143"/>
  <c r="CKV244" i="143"/>
  <c r="CKW244" i="143"/>
  <c r="CKX244" i="143"/>
  <c r="CKY244" i="143"/>
  <c r="CKZ244" i="143"/>
  <c r="CLA244" i="143"/>
  <c r="CLB244" i="143"/>
  <c r="CLC244" i="143"/>
  <c r="CLD244" i="143"/>
  <c r="CLE244" i="143"/>
  <c r="CLF244" i="143"/>
  <c r="CLG244" i="143"/>
  <c r="CLH244" i="143"/>
  <c r="CLI244" i="143"/>
  <c r="CLJ244" i="143"/>
  <c r="CLK244" i="143"/>
  <c r="CLL244" i="143"/>
  <c r="CLM244" i="143"/>
  <c r="CLN244" i="143"/>
  <c r="CLO244" i="143"/>
  <c r="CLP244" i="143"/>
  <c r="CLQ244" i="143"/>
  <c r="CLR244" i="143"/>
  <c r="CLS244" i="143"/>
  <c r="CLT244" i="143"/>
  <c r="CLU244" i="143"/>
  <c r="CLV244" i="143"/>
  <c r="CLW244" i="143"/>
  <c r="CLX244" i="143"/>
  <c r="CLY244" i="143"/>
  <c r="CLZ244" i="143"/>
  <c r="CMA244" i="143"/>
  <c r="CMB244" i="143"/>
  <c r="CMC244" i="143"/>
  <c r="CMD244" i="143"/>
  <c r="CME244" i="143"/>
  <c r="CMF244" i="143"/>
  <c r="CMG244" i="143"/>
  <c r="CMH244" i="143"/>
  <c r="CMI244" i="143"/>
  <c r="CMJ244" i="143"/>
  <c r="CMK244" i="143"/>
  <c r="CML244" i="143"/>
  <c r="CMM244" i="143"/>
  <c r="CMN244" i="143"/>
  <c r="CMO244" i="143"/>
  <c r="CMP244" i="143"/>
  <c r="CMQ244" i="143"/>
  <c r="CMR244" i="143"/>
  <c r="CMS244" i="143"/>
  <c r="CMT244" i="143"/>
  <c r="CMU244" i="143"/>
  <c r="CMV244" i="143"/>
  <c r="CMW244" i="143"/>
  <c r="CMX244" i="143"/>
  <c r="CMY244" i="143"/>
  <c r="CMZ244" i="143"/>
  <c r="CNA244" i="143"/>
  <c r="CNB244" i="143"/>
  <c r="CNC244" i="143"/>
  <c r="CND244" i="143"/>
  <c r="CNE244" i="143"/>
  <c r="CNF244" i="143"/>
  <c r="CNG244" i="143"/>
  <c r="CNH244" i="143"/>
  <c r="CNI244" i="143"/>
  <c r="CNJ244" i="143"/>
  <c r="CNK244" i="143"/>
  <c r="CNL244" i="143"/>
  <c r="CNM244" i="143"/>
  <c r="CNN244" i="143"/>
  <c r="CNO244" i="143"/>
  <c r="CNP244" i="143"/>
  <c r="CNQ244" i="143"/>
  <c r="CNR244" i="143"/>
  <c r="CNS244" i="143"/>
  <c r="CNT244" i="143"/>
  <c r="CNU244" i="143"/>
  <c r="CNV244" i="143"/>
  <c r="CNW244" i="143"/>
  <c r="CNX244" i="143"/>
  <c r="CNY244" i="143"/>
  <c r="CNZ244" i="143"/>
  <c r="COA244" i="143"/>
  <c r="COB244" i="143"/>
  <c r="COC244" i="143"/>
  <c r="COD244" i="143"/>
  <c r="COE244" i="143"/>
  <c r="COF244" i="143"/>
  <c r="COG244" i="143"/>
  <c r="COH244" i="143"/>
  <c r="COI244" i="143"/>
  <c r="COJ244" i="143"/>
  <c r="COK244" i="143"/>
  <c r="COL244" i="143"/>
  <c r="COM244" i="143"/>
  <c r="CON244" i="143"/>
  <c r="COO244" i="143"/>
  <c r="COP244" i="143"/>
  <c r="COQ244" i="143"/>
  <c r="COR244" i="143"/>
  <c r="COS244" i="143"/>
  <c r="COT244" i="143"/>
  <c r="COU244" i="143"/>
  <c r="COV244" i="143"/>
  <c r="COW244" i="143"/>
  <c r="COX244" i="143"/>
  <c r="COY244" i="143"/>
  <c r="COZ244" i="143"/>
  <c r="CPA244" i="143"/>
  <c r="CPB244" i="143"/>
  <c r="CPC244" i="143"/>
  <c r="CPD244" i="143"/>
  <c r="CPE244" i="143"/>
  <c r="CPF244" i="143"/>
  <c r="CPG244" i="143"/>
  <c r="CPH244" i="143"/>
  <c r="CPI244" i="143"/>
  <c r="CPJ244" i="143"/>
  <c r="CPK244" i="143"/>
  <c r="CPL244" i="143"/>
  <c r="CPM244" i="143"/>
  <c r="CPN244" i="143"/>
  <c r="CPO244" i="143"/>
  <c r="CPP244" i="143"/>
  <c r="CPQ244" i="143"/>
  <c r="CPR244" i="143"/>
  <c r="CPS244" i="143"/>
  <c r="CPT244" i="143"/>
  <c r="CPU244" i="143"/>
  <c r="CPV244" i="143"/>
  <c r="CPW244" i="143"/>
  <c r="CPX244" i="143"/>
  <c r="CPY244" i="143"/>
  <c r="CPZ244" i="143"/>
  <c r="CQA244" i="143"/>
  <c r="CQB244" i="143"/>
  <c r="CQC244" i="143"/>
  <c r="CQD244" i="143"/>
  <c r="CQE244" i="143"/>
  <c r="CQF244" i="143"/>
  <c r="CQG244" i="143"/>
  <c r="CQH244" i="143"/>
  <c r="CQI244" i="143"/>
  <c r="CQJ244" i="143"/>
  <c r="CQK244" i="143"/>
  <c r="CQL244" i="143"/>
  <c r="CQM244" i="143"/>
  <c r="CQN244" i="143"/>
  <c r="CQO244" i="143"/>
  <c r="CQP244" i="143"/>
  <c r="CQQ244" i="143"/>
  <c r="CQR244" i="143"/>
  <c r="CQS244" i="143"/>
  <c r="CQT244" i="143"/>
  <c r="CQU244" i="143"/>
  <c r="CQV244" i="143"/>
  <c r="CQW244" i="143"/>
  <c r="CQX244" i="143"/>
  <c r="CQY244" i="143"/>
  <c r="CQZ244" i="143"/>
  <c r="CRA244" i="143"/>
  <c r="CRB244" i="143"/>
  <c r="CRC244" i="143"/>
  <c r="CRD244" i="143"/>
  <c r="CRE244" i="143"/>
  <c r="CRF244" i="143"/>
  <c r="CRG244" i="143"/>
  <c r="CRH244" i="143"/>
  <c r="CRI244" i="143"/>
  <c r="CRJ244" i="143"/>
  <c r="CRK244" i="143"/>
  <c r="CRL244" i="143"/>
  <c r="CRM244" i="143"/>
  <c r="CRN244" i="143"/>
  <c r="CRO244" i="143"/>
  <c r="CRP244" i="143"/>
  <c r="CRQ244" i="143"/>
  <c r="CRR244" i="143"/>
  <c r="CRS244" i="143"/>
  <c r="CRT244" i="143"/>
  <c r="CRU244" i="143"/>
  <c r="CRV244" i="143"/>
  <c r="CRW244" i="143"/>
  <c r="CRX244" i="143"/>
  <c r="CRY244" i="143"/>
  <c r="CRZ244" i="143"/>
  <c r="CSA244" i="143"/>
  <c r="CSB244" i="143"/>
  <c r="CSC244" i="143"/>
  <c r="CSD244" i="143"/>
  <c r="CSE244" i="143"/>
  <c r="CSF244" i="143"/>
  <c r="CSG244" i="143"/>
  <c r="CSH244" i="143"/>
  <c r="CSI244" i="143"/>
  <c r="CSJ244" i="143"/>
  <c r="CSK244" i="143"/>
  <c r="CSL244" i="143"/>
  <c r="CSM244" i="143"/>
  <c r="CSN244" i="143"/>
  <c r="CSO244" i="143"/>
  <c r="CSP244" i="143"/>
  <c r="CSQ244" i="143"/>
  <c r="CSR244" i="143"/>
  <c r="CSS244" i="143"/>
  <c r="CST244" i="143"/>
  <c r="CSU244" i="143"/>
  <c r="CSV244" i="143"/>
  <c r="CSW244" i="143"/>
  <c r="CSX244" i="143"/>
  <c r="CSY244" i="143"/>
  <c r="CSZ244" i="143"/>
  <c r="CTA244" i="143"/>
  <c r="CTB244" i="143"/>
  <c r="CTC244" i="143"/>
  <c r="CTD244" i="143"/>
  <c r="CTE244" i="143"/>
  <c r="CTF244" i="143"/>
  <c r="CTG244" i="143"/>
  <c r="CTH244" i="143"/>
  <c r="CTI244" i="143"/>
  <c r="CTJ244" i="143"/>
  <c r="CTK244" i="143"/>
  <c r="CTL244" i="143"/>
  <c r="CTM244" i="143"/>
  <c r="CTN244" i="143"/>
  <c r="CTO244" i="143"/>
  <c r="CTP244" i="143"/>
  <c r="CTQ244" i="143"/>
  <c r="CTR244" i="143"/>
  <c r="CTS244" i="143"/>
  <c r="CTT244" i="143"/>
  <c r="CTU244" i="143"/>
  <c r="CTV244" i="143"/>
  <c r="CTW244" i="143"/>
  <c r="CTX244" i="143"/>
  <c r="CTY244" i="143"/>
  <c r="CTZ244" i="143"/>
  <c r="CUA244" i="143"/>
  <c r="CUB244" i="143"/>
  <c r="CUC244" i="143"/>
  <c r="CUD244" i="143"/>
  <c r="CUE244" i="143"/>
  <c r="CUF244" i="143"/>
  <c r="CUG244" i="143"/>
  <c r="CUH244" i="143"/>
  <c r="CUI244" i="143"/>
  <c r="CUJ244" i="143"/>
  <c r="CUK244" i="143"/>
  <c r="CUL244" i="143"/>
  <c r="CUM244" i="143"/>
  <c r="CUN244" i="143"/>
  <c r="CUO244" i="143"/>
  <c r="CUP244" i="143"/>
  <c r="CUQ244" i="143"/>
  <c r="CUR244" i="143"/>
  <c r="CUS244" i="143"/>
  <c r="CUT244" i="143"/>
  <c r="CUU244" i="143"/>
  <c r="CUV244" i="143"/>
  <c r="CUW244" i="143"/>
  <c r="CUX244" i="143"/>
  <c r="CUY244" i="143"/>
  <c r="CUZ244" i="143"/>
  <c r="CVA244" i="143"/>
  <c r="CVB244" i="143"/>
  <c r="CVC244" i="143"/>
  <c r="CVD244" i="143"/>
  <c r="CVE244" i="143"/>
  <c r="CVF244" i="143"/>
  <c r="CVG244" i="143"/>
  <c r="CVH244" i="143"/>
  <c r="CVI244" i="143"/>
  <c r="CVJ244" i="143"/>
  <c r="CVK244" i="143"/>
  <c r="CVL244" i="143"/>
  <c r="CVM244" i="143"/>
  <c r="CVN244" i="143"/>
  <c r="CVO244" i="143"/>
  <c r="CVP244" i="143"/>
  <c r="CVQ244" i="143"/>
  <c r="CVR244" i="143"/>
  <c r="CVS244" i="143"/>
  <c r="CVT244" i="143"/>
  <c r="CVU244" i="143"/>
  <c r="CVV244" i="143"/>
  <c r="CVW244" i="143"/>
  <c r="CVX244" i="143"/>
  <c r="CVY244" i="143"/>
  <c r="CVZ244" i="143"/>
  <c r="CWA244" i="143"/>
  <c r="CWB244" i="143"/>
  <c r="CWC244" i="143"/>
  <c r="CWD244" i="143"/>
  <c r="CWE244" i="143"/>
  <c r="CWF244" i="143"/>
  <c r="CWG244" i="143"/>
  <c r="CWH244" i="143"/>
  <c r="CWI244" i="143"/>
  <c r="CWJ244" i="143"/>
  <c r="CWK244" i="143"/>
  <c r="CWL244" i="143"/>
  <c r="CWM244" i="143"/>
  <c r="CWN244" i="143"/>
  <c r="CWO244" i="143"/>
  <c r="CWP244" i="143"/>
  <c r="CWQ244" i="143"/>
  <c r="CWR244" i="143"/>
  <c r="CWS244" i="143"/>
  <c r="CWT244" i="143"/>
  <c r="CWU244" i="143"/>
  <c r="CWV244" i="143"/>
  <c r="CWW244" i="143"/>
  <c r="CWX244" i="143"/>
  <c r="CWY244" i="143"/>
  <c r="CWZ244" i="143"/>
  <c r="CXA244" i="143"/>
  <c r="CXB244" i="143"/>
  <c r="CXC244" i="143"/>
  <c r="CXD244" i="143"/>
  <c r="CXE244" i="143"/>
  <c r="CXF244" i="143"/>
  <c r="CXG244" i="143"/>
  <c r="CXH244" i="143"/>
  <c r="CXI244" i="143"/>
  <c r="CXJ244" i="143"/>
  <c r="CXK244" i="143"/>
  <c r="CXL244" i="143"/>
  <c r="CXM244" i="143"/>
  <c r="CXN244" i="143"/>
  <c r="CXO244" i="143"/>
  <c r="CXP244" i="143"/>
  <c r="CXQ244" i="143"/>
  <c r="CXR244" i="143"/>
  <c r="CXS244" i="143"/>
  <c r="CXT244" i="143"/>
  <c r="CXU244" i="143"/>
  <c r="CXV244" i="143"/>
  <c r="CXW244" i="143"/>
  <c r="CXX244" i="143"/>
  <c r="CXY244" i="143"/>
  <c r="CXZ244" i="143"/>
  <c r="CYA244" i="143"/>
  <c r="CYB244" i="143"/>
  <c r="CYC244" i="143"/>
  <c r="CYD244" i="143"/>
  <c r="CYE244" i="143"/>
  <c r="CYF244" i="143"/>
  <c r="CYG244" i="143"/>
  <c r="CYH244" i="143"/>
  <c r="CYI244" i="143"/>
  <c r="CYJ244" i="143"/>
  <c r="CYK244" i="143"/>
  <c r="CYL244" i="143"/>
  <c r="CYM244" i="143"/>
  <c r="CYN244" i="143"/>
  <c r="CYO244" i="143"/>
  <c r="CYP244" i="143"/>
  <c r="CYQ244" i="143"/>
  <c r="CYR244" i="143"/>
  <c r="CYS244" i="143"/>
  <c r="CYT244" i="143"/>
  <c r="CYU244" i="143"/>
  <c r="CYV244" i="143"/>
  <c r="CYW244" i="143"/>
  <c r="CYX244" i="143"/>
  <c r="CYY244" i="143"/>
  <c r="CYZ244" i="143"/>
  <c r="CZA244" i="143"/>
  <c r="CZB244" i="143"/>
  <c r="CZC244" i="143"/>
  <c r="CZD244" i="143"/>
  <c r="CZE244" i="143"/>
  <c r="CZF244" i="143"/>
  <c r="CZG244" i="143"/>
  <c r="CZH244" i="143"/>
  <c r="CZI244" i="143"/>
  <c r="CZJ244" i="143"/>
  <c r="CZK244" i="143"/>
  <c r="CZL244" i="143"/>
  <c r="CZM244" i="143"/>
  <c r="CZN244" i="143"/>
  <c r="CZO244" i="143"/>
  <c r="CZP244" i="143"/>
  <c r="CZQ244" i="143"/>
  <c r="CZR244" i="143"/>
  <c r="CZS244" i="143"/>
  <c r="CZT244" i="143"/>
  <c r="CZU244" i="143"/>
  <c r="CZV244" i="143"/>
  <c r="CZW244" i="143"/>
  <c r="CZX244" i="143"/>
  <c r="CZY244" i="143"/>
  <c r="CZZ244" i="143"/>
  <c r="DAA244" i="143"/>
  <c r="DAB244" i="143"/>
  <c r="DAC244" i="143"/>
  <c r="DAD244" i="143"/>
  <c r="DAE244" i="143"/>
  <c r="DAF244" i="143"/>
  <c r="DAG244" i="143"/>
  <c r="DAH244" i="143"/>
  <c r="DAI244" i="143"/>
  <c r="DAJ244" i="143"/>
  <c r="DAK244" i="143"/>
  <c r="DAL244" i="143"/>
  <c r="DAM244" i="143"/>
  <c r="DAN244" i="143"/>
  <c r="DAO244" i="143"/>
  <c r="DAP244" i="143"/>
  <c r="DAQ244" i="143"/>
  <c r="DAR244" i="143"/>
  <c r="DAS244" i="143"/>
  <c r="DAT244" i="143"/>
  <c r="DAU244" i="143"/>
  <c r="DAV244" i="143"/>
  <c r="DAW244" i="143"/>
  <c r="DAX244" i="143"/>
  <c r="DAY244" i="143"/>
  <c r="DAZ244" i="143"/>
  <c r="DBA244" i="143"/>
  <c r="DBB244" i="143"/>
  <c r="DBC244" i="143"/>
  <c r="DBD244" i="143"/>
  <c r="DBE244" i="143"/>
  <c r="DBF244" i="143"/>
  <c r="DBG244" i="143"/>
  <c r="DBH244" i="143"/>
  <c r="DBI244" i="143"/>
  <c r="DBJ244" i="143"/>
  <c r="DBK244" i="143"/>
  <c r="DBL244" i="143"/>
  <c r="DBM244" i="143"/>
  <c r="DBN244" i="143"/>
  <c r="DBO244" i="143"/>
  <c r="DBP244" i="143"/>
  <c r="DBQ244" i="143"/>
  <c r="DBR244" i="143"/>
  <c r="DBS244" i="143"/>
  <c r="DBT244" i="143"/>
  <c r="DBU244" i="143"/>
  <c r="DBV244" i="143"/>
  <c r="DBW244" i="143"/>
  <c r="DBX244" i="143"/>
  <c r="DBY244" i="143"/>
  <c r="DBZ244" i="143"/>
  <c r="DCA244" i="143"/>
  <c r="DCB244" i="143"/>
  <c r="DCC244" i="143"/>
  <c r="DCD244" i="143"/>
  <c r="DCE244" i="143"/>
  <c r="DCF244" i="143"/>
  <c r="DCG244" i="143"/>
  <c r="DCH244" i="143"/>
  <c r="DCI244" i="143"/>
  <c r="DCJ244" i="143"/>
  <c r="DCK244" i="143"/>
  <c r="DCL244" i="143"/>
  <c r="DCM244" i="143"/>
  <c r="DCN244" i="143"/>
  <c r="DCO244" i="143"/>
  <c r="DCP244" i="143"/>
  <c r="DCQ244" i="143"/>
  <c r="DCR244" i="143"/>
  <c r="DCS244" i="143"/>
  <c r="DCT244" i="143"/>
  <c r="DCU244" i="143"/>
  <c r="DCV244" i="143"/>
  <c r="DCW244" i="143"/>
  <c r="DCX244" i="143"/>
  <c r="DCY244" i="143"/>
  <c r="DCZ244" i="143"/>
  <c r="DDA244" i="143"/>
  <c r="DDB244" i="143"/>
  <c r="DDC244" i="143"/>
  <c r="DDD244" i="143"/>
  <c r="DDE244" i="143"/>
  <c r="DDF244" i="143"/>
  <c r="DDG244" i="143"/>
  <c r="DDH244" i="143"/>
  <c r="DDI244" i="143"/>
  <c r="DDJ244" i="143"/>
  <c r="DDK244" i="143"/>
  <c r="DDL244" i="143"/>
  <c r="DDM244" i="143"/>
  <c r="DDN244" i="143"/>
  <c r="DDO244" i="143"/>
  <c r="DDP244" i="143"/>
  <c r="DDQ244" i="143"/>
  <c r="DDR244" i="143"/>
  <c r="DDS244" i="143"/>
  <c r="DDT244" i="143"/>
  <c r="DDU244" i="143"/>
  <c r="DDV244" i="143"/>
  <c r="DDW244" i="143"/>
  <c r="DDX244" i="143"/>
  <c r="DDY244" i="143"/>
  <c r="DDZ244" i="143"/>
  <c r="DEA244" i="143"/>
  <c r="DEB244" i="143"/>
  <c r="DEC244" i="143"/>
  <c r="DED244" i="143"/>
  <c r="DEE244" i="143"/>
  <c r="DEF244" i="143"/>
  <c r="DEG244" i="143"/>
  <c r="DEH244" i="143"/>
  <c r="DEI244" i="143"/>
  <c r="DEJ244" i="143"/>
  <c r="DEK244" i="143"/>
  <c r="DEL244" i="143"/>
  <c r="DEM244" i="143"/>
  <c r="DEN244" i="143"/>
  <c r="DEO244" i="143"/>
  <c r="DEP244" i="143"/>
  <c r="DEQ244" i="143"/>
  <c r="DER244" i="143"/>
  <c r="DES244" i="143"/>
  <c r="DET244" i="143"/>
  <c r="DEU244" i="143"/>
  <c r="DEV244" i="143"/>
  <c r="DEW244" i="143"/>
  <c r="DEX244" i="143"/>
  <c r="DEY244" i="143"/>
  <c r="DEZ244" i="143"/>
  <c r="DFA244" i="143"/>
  <c r="DFB244" i="143"/>
  <c r="DFC244" i="143"/>
  <c r="DFD244" i="143"/>
  <c r="DFE244" i="143"/>
  <c r="DFF244" i="143"/>
  <c r="DFG244" i="143"/>
  <c r="DFH244" i="143"/>
  <c r="DFI244" i="143"/>
  <c r="DFJ244" i="143"/>
  <c r="DFK244" i="143"/>
  <c r="DFL244" i="143"/>
  <c r="DFM244" i="143"/>
  <c r="DFN244" i="143"/>
  <c r="DFO244" i="143"/>
  <c r="DFP244" i="143"/>
  <c r="DFQ244" i="143"/>
  <c r="DFR244" i="143"/>
  <c r="DFS244" i="143"/>
  <c r="DFT244" i="143"/>
  <c r="DFU244" i="143"/>
  <c r="DFV244" i="143"/>
  <c r="DFW244" i="143"/>
  <c r="DFX244" i="143"/>
  <c r="DFY244" i="143"/>
  <c r="DFZ244" i="143"/>
  <c r="DGA244" i="143"/>
  <c r="DGB244" i="143"/>
  <c r="DGC244" i="143"/>
  <c r="DGD244" i="143"/>
  <c r="DGE244" i="143"/>
  <c r="DGF244" i="143"/>
  <c r="DGG244" i="143"/>
  <c r="DGH244" i="143"/>
  <c r="DGI244" i="143"/>
  <c r="DGJ244" i="143"/>
  <c r="DGK244" i="143"/>
  <c r="DGL244" i="143"/>
  <c r="DGM244" i="143"/>
  <c r="DGN244" i="143"/>
  <c r="DGO244" i="143"/>
  <c r="DGP244" i="143"/>
  <c r="DGQ244" i="143"/>
  <c r="DGR244" i="143"/>
  <c r="DGS244" i="143"/>
  <c r="DGT244" i="143"/>
  <c r="DGU244" i="143"/>
  <c r="DGV244" i="143"/>
  <c r="DGW244" i="143"/>
  <c r="DGX244" i="143"/>
  <c r="DGY244" i="143"/>
  <c r="DGZ244" i="143"/>
  <c r="DHA244" i="143"/>
  <c r="DHB244" i="143"/>
  <c r="DHC244" i="143"/>
  <c r="DHD244" i="143"/>
  <c r="DHE244" i="143"/>
  <c r="DHF244" i="143"/>
  <c r="DHG244" i="143"/>
  <c r="DHH244" i="143"/>
  <c r="DHI244" i="143"/>
  <c r="DHJ244" i="143"/>
  <c r="DHK244" i="143"/>
  <c r="DHL244" i="143"/>
  <c r="DHM244" i="143"/>
  <c r="DHN244" i="143"/>
  <c r="DHO244" i="143"/>
  <c r="DHP244" i="143"/>
  <c r="DHQ244" i="143"/>
  <c r="DHR244" i="143"/>
  <c r="DHS244" i="143"/>
  <c r="DHT244" i="143"/>
  <c r="DHU244" i="143"/>
  <c r="DHV244" i="143"/>
  <c r="DHW244" i="143"/>
  <c r="DHX244" i="143"/>
  <c r="DHY244" i="143"/>
  <c r="DHZ244" i="143"/>
  <c r="DIA244" i="143"/>
  <c r="DIB244" i="143"/>
  <c r="DIC244" i="143"/>
  <c r="DID244" i="143"/>
  <c r="DIE244" i="143"/>
  <c r="DIF244" i="143"/>
  <c r="DIG244" i="143"/>
  <c r="DIH244" i="143"/>
  <c r="DII244" i="143"/>
  <c r="DIJ244" i="143"/>
  <c r="DIK244" i="143"/>
  <c r="DIL244" i="143"/>
  <c r="DIM244" i="143"/>
  <c r="DIN244" i="143"/>
  <c r="DIO244" i="143"/>
  <c r="DIP244" i="143"/>
  <c r="DIQ244" i="143"/>
  <c r="DIR244" i="143"/>
  <c r="DIS244" i="143"/>
  <c r="DIT244" i="143"/>
  <c r="DIU244" i="143"/>
  <c r="DIV244" i="143"/>
  <c r="DIW244" i="143"/>
  <c r="DIX244" i="143"/>
  <c r="DIY244" i="143"/>
  <c r="DIZ244" i="143"/>
  <c r="DJA244" i="143"/>
  <c r="DJB244" i="143"/>
  <c r="DJC244" i="143"/>
  <c r="DJD244" i="143"/>
  <c r="DJE244" i="143"/>
  <c r="DJF244" i="143"/>
  <c r="DJG244" i="143"/>
  <c r="DJH244" i="143"/>
  <c r="DJI244" i="143"/>
  <c r="DJJ244" i="143"/>
  <c r="DJK244" i="143"/>
  <c r="DJL244" i="143"/>
  <c r="DJM244" i="143"/>
  <c r="DJN244" i="143"/>
  <c r="DJO244" i="143"/>
  <c r="DJP244" i="143"/>
  <c r="DJQ244" i="143"/>
  <c r="DJR244" i="143"/>
  <c r="DJS244" i="143"/>
  <c r="DJT244" i="143"/>
  <c r="DJU244" i="143"/>
  <c r="DJV244" i="143"/>
  <c r="DJW244" i="143"/>
  <c r="DJX244" i="143"/>
  <c r="DJY244" i="143"/>
  <c r="DJZ244" i="143"/>
  <c r="DKA244" i="143"/>
  <c r="DKB244" i="143"/>
  <c r="DKC244" i="143"/>
  <c r="DKD244" i="143"/>
  <c r="DKE244" i="143"/>
  <c r="DKF244" i="143"/>
  <c r="DKG244" i="143"/>
  <c r="DKH244" i="143"/>
  <c r="DKI244" i="143"/>
  <c r="DKJ244" i="143"/>
  <c r="DKK244" i="143"/>
  <c r="DKL244" i="143"/>
  <c r="DKM244" i="143"/>
  <c r="DKN244" i="143"/>
  <c r="DKO244" i="143"/>
  <c r="DKP244" i="143"/>
  <c r="DKQ244" i="143"/>
  <c r="DKR244" i="143"/>
  <c r="DKS244" i="143"/>
  <c r="DKT244" i="143"/>
  <c r="DKU244" i="143"/>
  <c r="DKV244" i="143"/>
  <c r="DKW244" i="143"/>
  <c r="DKX244" i="143"/>
  <c r="DKY244" i="143"/>
  <c r="DKZ244" i="143"/>
  <c r="DLA244" i="143"/>
  <c r="DLB244" i="143"/>
  <c r="DLC244" i="143"/>
  <c r="DLD244" i="143"/>
  <c r="DLE244" i="143"/>
  <c r="DLF244" i="143"/>
  <c r="DLG244" i="143"/>
  <c r="DLH244" i="143"/>
  <c r="DLI244" i="143"/>
  <c r="DLJ244" i="143"/>
  <c r="DLK244" i="143"/>
  <c r="DLL244" i="143"/>
  <c r="DLM244" i="143"/>
  <c r="DLN244" i="143"/>
  <c r="DLO244" i="143"/>
  <c r="DLP244" i="143"/>
  <c r="DLQ244" i="143"/>
  <c r="DLR244" i="143"/>
  <c r="DLS244" i="143"/>
  <c r="DLT244" i="143"/>
  <c r="DLU244" i="143"/>
  <c r="DLV244" i="143"/>
  <c r="DLW244" i="143"/>
  <c r="DLX244" i="143"/>
  <c r="DLY244" i="143"/>
  <c r="DLZ244" i="143"/>
  <c r="DMA244" i="143"/>
  <c r="DMB244" i="143"/>
  <c r="DMC244" i="143"/>
  <c r="DMD244" i="143"/>
  <c r="DME244" i="143"/>
  <c r="DMF244" i="143"/>
  <c r="DMG244" i="143"/>
  <c r="DMH244" i="143"/>
  <c r="DMI244" i="143"/>
  <c r="DMJ244" i="143"/>
  <c r="DMK244" i="143"/>
  <c r="DML244" i="143"/>
  <c r="DMM244" i="143"/>
  <c r="DMN244" i="143"/>
  <c r="DMO244" i="143"/>
  <c r="DMP244" i="143"/>
  <c r="DMQ244" i="143"/>
  <c r="DMR244" i="143"/>
  <c r="DMS244" i="143"/>
  <c r="DMT244" i="143"/>
  <c r="DMU244" i="143"/>
  <c r="DMV244" i="143"/>
  <c r="DMW244" i="143"/>
  <c r="DMX244" i="143"/>
  <c r="DMY244" i="143"/>
  <c r="DMZ244" i="143"/>
  <c r="DNA244" i="143"/>
  <c r="DNB244" i="143"/>
  <c r="DNC244" i="143"/>
  <c r="DND244" i="143"/>
  <c r="DNE244" i="143"/>
  <c r="DNF244" i="143"/>
  <c r="DNG244" i="143"/>
  <c r="DNH244" i="143"/>
  <c r="DNI244" i="143"/>
  <c r="DNJ244" i="143"/>
  <c r="DNK244" i="143"/>
  <c r="DNL244" i="143"/>
  <c r="DNM244" i="143"/>
  <c r="DNN244" i="143"/>
  <c r="DNO244" i="143"/>
  <c r="DNP244" i="143"/>
  <c r="DNQ244" i="143"/>
  <c r="DNR244" i="143"/>
  <c r="DNS244" i="143"/>
  <c r="DNT244" i="143"/>
  <c r="DNU244" i="143"/>
  <c r="DNV244" i="143"/>
  <c r="DNW244" i="143"/>
  <c r="DNX244" i="143"/>
  <c r="DNY244" i="143"/>
  <c r="DNZ244" i="143"/>
  <c r="DOA244" i="143"/>
  <c r="DOB244" i="143"/>
  <c r="DOC244" i="143"/>
  <c r="DOD244" i="143"/>
  <c r="DOE244" i="143"/>
  <c r="DOF244" i="143"/>
  <c r="DOG244" i="143"/>
  <c r="DOH244" i="143"/>
  <c r="DOI244" i="143"/>
  <c r="DOJ244" i="143"/>
  <c r="DOK244" i="143"/>
  <c r="DOL244" i="143"/>
  <c r="DOM244" i="143"/>
  <c r="DON244" i="143"/>
  <c r="DOO244" i="143"/>
  <c r="DOP244" i="143"/>
  <c r="DOQ244" i="143"/>
  <c r="DOR244" i="143"/>
  <c r="DOS244" i="143"/>
  <c r="DOT244" i="143"/>
  <c r="DOU244" i="143"/>
  <c r="DOV244" i="143"/>
  <c r="DOW244" i="143"/>
  <c r="DOX244" i="143"/>
  <c r="DOY244" i="143"/>
  <c r="DOZ244" i="143"/>
  <c r="DPA244" i="143"/>
  <c r="DPB244" i="143"/>
  <c r="DPC244" i="143"/>
  <c r="DPD244" i="143"/>
  <c r="DPE244" i="143"/>
  <c r="DPF244" i="143"/>
  <c r="DPG244" i="143"/>
  <c r="DPH244" i="143"/>
  <c r="DPI244" i="143"/>
  <c r="DPJ244" i="143"/>
  <c r="DPK244" i="143"/>
  <c r="DPL244" i="143"/>
  <c r="DPM244" i="143"/>
  <c r="DPN244" i="143"/>
  <c r="DPO244" i="143"/>
  <c r="DPP244" i="143"/>
  <c r="DPQ244" i="143"/>
  <c r="DPR244" i="143"/>
  <c r="DPS244" i="143"/>
  <c r="DPT244" i="143"/>
  <c r="DPU244" i="143"/>
  <c r="DPV244" i="143"/>
  <c r="DPW244" i="143"/>
  <c r="DPX244" i="143"/>
  <c r="DPY244" i="143"/>
  <c r="DPZ244" i="143"/>
  <c r="DQA244" i="143"/>
  <c r="DQB244" i="143"/>
  <c r="DQC244" i="143"/>
  <c r="DQD244" i="143"/>
  <c r="DQE244" i="143"/>
  <c r="DQF244" i="143"/>
  <c r="DQG244" i="143"/>
  <c r="DQH244" i="143"/>
  <c r="DQI244" i="143"/>
  <c r="DQJ244" i="143"/>
  <c r="DQK244" i="143"/>
  <c r="DQL244" i="143"/>
  <c r="DQM244" i="143"/>
  <c r="DQN244" i="143"/>
  <c r="DQO244" i="143"/>
  <c r="DQP244" i="143"/>
  <c r="DQQ244" i="143"/>
  <c r="DQR244" i="143"/>
  <c r="DQS244" i="143"/>
  <c r="DQT244" i="143"/>
  <c r="DQU244" i="143"/>
  <c r="DQV244" i="143"/>
  <c r="DQW244" i="143"/>
  <c r="DQX244" i="143"/>
  <c r="DQY244" i="143"/>
  <c r="DQZ244" i="143"/>
  <c r="DRA244" i="143"/>
  <c r="DRB244" i="143"/>
  <c r="DRC244" i="143"/>
  <c r="DRD244" i="143"/>
  <c r="DRE244" i="143"/>
  <c r="DRF244" i="143"/>
  <c r="DRG244" i="143"/>
  <c r="DRH244" i="143"/>
  <c r="DRI244" i="143"/>
  <c r="DRJ244" i="143"/>
  <c r="DRK244" i="143"/>
  <c r="DRL244" i="143"/>
  <c r="DRM244" i="143"/>
  <c r="DRN244" i="143"/>
  <c r="DRO244" i="143"/>
  <c r="DRP244" i="143"/>
  <c r="DRQ244" i="143"/>
  <c r="DRR244" i="143"/>
  <c r="DRS244" i="143"/>
  <c r="DRT244" i="143"/>
  <c r="DRU244" i="143"/>
  <c r="DRV244" i="143"/>
  <c r="DRW244" i="143"/>
  <c r="DRX244" i="143"/>
  <c r="DRY244" i="143"/>
  <c r="DRZ244" i="143"/>
  <c r="DSA244" i="143"/>
  <c r="DSB244" i="143"/>
  <c r="DSC244" i="143"/>
  <c r="DSD244" i="143"/>
  <c r="DSE244" i="143"/>
  <c r="DSF244" i="143"/>
  <c r="DSG244" i="143"/>
  <c r="DSH244" i="143"/>
  <c r="DSI244" i="143"/>
  <c r="DSJ244" i="143"/>
  <c r="DSK244" i="143"/>
  <c r="DSL244" i="143"/>
  <c r="DSM244" i="143"/>
  <c r="DSN244" i="143"/>
  <c r="DSO244" i="143"/>
  <c r="DSP244" i="143"/>
  <c r="DSQ244" i="143"/>
  <c r="DSR244" i="143"/>
  <c r="DSS244" i="143"/>
  <c r="DST244" i="143"/>
  <c r="DSU244" i="143"/>
  <c r="DSV244" i="143"/>
  <c r="DSW244" i="143"/>
  <c r="DSX244" i="143"/>
  <c r="DSY244" i="143"/>
  <c r="DSZ244" i="143"/>
  <c r="DTA244" i="143"/>
  <c r="DTB244" i="143"/>
  <c r="DTC244" i="143"/>
  <c r="DTD244" i="143"/>
  <c r="DTE244" i="143"/>
  <c r="DTF244" i="143"/>
  <c r="DTG244" i="143"/>
  <c r="DTH244" i="143"/>
  <c r="DTI244" i="143"/>
  <c r="DTJ244" i="143"/>
  <c r="DTK244" i="143"/>
  <c r="DTL244" i="143"/>
  <c r="DTM244" i="143"/>
  <c r="DTN244" i="143"/>
  <c r="DTO244" i="143"/>
  <c r="DTP244" i="143"/>
  <c r="DTQ244" i="143"/>
  <c r="DTR244" i="143"/>
  <c r="DTS244" i="143"/>
  <c r="DTT244" i="143"/>
  <c r="DTU244" i="143"/>
  <c r="DTV244" i="143"/>
  <c r="DTW244" i="143"/>
  <c r="DTX244" i="143"/>
  <c r="DTY244" i="143"/>
  <c r="DTZ244" i="143"/>
  <c r="DUA244" i="143"/>
  <c r="DUB244" i="143"/>
  <c r="DUC244" i="143"/>
  <c r="DUD244" i="143"/>
  <c r="DUE244" i="143"/>
  <c r="DUF244" i="143"/>
  <c r="DUG244" i="143"/>
  <c r="DUH244" i="143"/>
  <c r="DUI244" i="143"/>
  <c r="DUJ244" i="143"/>
  <c r="DUK244" i="143"/>
  <c r="DUL244" i="143"/>
  <c r="DUM244" i="143"/>
  <c r="DUN244" i="143"/>
  <c r="DUO244" i="143"/>
  <c r="DUP244" i="143"/>
  <c r="DUQ244" i="143"/>
  <c r="DUR244" i="143"/>
  <c r="DUS244" i="143"/>
  <c r="DUT244" i="143"/>
  <c r="DUU244" i="143"/>
  <c r="DUV244" i="143"/>
  <c r="DUW244" i="143"/>
  <c r="DUX244" i="143"/>
  <c r="DUY244" i="143"/>
  <c r="DUZ244" i="143"/>
  <c r="DVA244" i="143"/>
  <c r="DVB244" i="143"/>
  <c r="DVC244" i="143"/>
  <c r="DVD244" i="143"/>
  <c r="DVE244" i="143"/>
  <c r="DVF244" i="143"/>
  <c r="DVG244" i="143"/>
  <c r="DVH244" i="143"/>
  <c r="DVI244" i="143"/>
  <c r="DVJ244" i="143"/>
  <c r="DVK244" i="143"/>
  <c r="DVL244" i="143"/>
  <c r="DVM244" i="143"/>
  <c r="DVN244" i="143"/>
  <c r="DVO244" i="143"/>
  <c r="DVP244" i="143"/>
  <c r="DVQ244" i="143"/>
  <c r="DVR244" i="143"/>
  <c r="DVS244" i="143"/>
  <c r="DVT244" i="143"/>
  <c r="DVU244" i="143"/>
  <c r="DVV244" i="143"/>
  <c r="DVW244" i="143"/>
  <c r="DVX244" i="143"/>
  <c r="DVY244" i="143"/>
  <c r="DVZ244" i="143"/>
  <c r="DWA244" i="143"/>
  <c r="DWB244" i="143"/>
  <c r="DWC244" i="143"/>
  <c r="DWD244" i="143"/>
  <c r="DWE244" i="143"/>
  <c r="DWF244" i="143"/>
  <c r="DWG244" i="143"/>
  <c r="DWH244" i="143"/>
  <c r="DWI244" i="143"/>
  <c r="DWJ244" i="143"/>
  <c r="DWK244" i="143"/>
  <c r="DWL244" i="143"/>
  <c r="DWM244" i="143"/>
  <c r="DWN244" i="143"/>
  <c r="DWO244" i="143"/>
  <c r="DWP244" i="143"/>
  <c r="DWQ244" i="143"/>
  <c r="DWR244" i="143"/>
  <c r="DWS244" i="143"/>
  <c r="DWT244" i="143"/>
  <c r="DWU244" i="143"/>
  <c r="DWV244" i="143"/>
  <c r="DWW244" i="143"/>
  <c r="DWX244" i="143"/>
  <c r="DWY244" i="143"/>
  <c r="DWZ244" i="143"/>
  <c r="DXA244" i="143"/>
  <c r="DXB244" i="143"/>
  <c r="DXC244" i="143"/>
  <c r="DXD244" i="143"/>
  <c r="DXE244" i="143"/>
  <c r="DXF244" i="143"/>
  <c r="DXG244" i="143"/>
  <c r="DXH244" i="143"/>
  <c r="DXI244" i="143"/>
  <c r="DXJ244" i="143"/>
  <c r="DXK244" i="143"/>
  <c r="DXL244" i="143"/>
  <c r="DXM244" i="143"/>
  <c r="DXN244" i="143"/>
  <c r="DXO244" i="143"/>
  <c r="DXP244" i="143"/>
  <c r="DXQ244" i="143"/>
  <c r="DXR244" i="143"/>
  <c r="DXS244" i="143"/>
  <c r="DXT244" i="143"/>
  <c r="DXU244" i="143"/>
  <c r="DXV244" i="143"/>
  <c r="DXW244" i="143"/>
  <c r="DXX244" i="143"/>
  <c r="DXY244" i="143"/>
  <c r="DXZ244" i="143"/>
  <c r="DYA244" i="143"/>
  <c r="DYB244" i="143"/>
  <c r="DYC244" i="143"/>
  <c r="DYD244" i="143"/>
  <c r="DYE244" i="143"/>
  <c r="DYF244" i="143"/>
  <c r="DYG244" i="143"/>
  <c r="DYH244" i="143"/>
  <c r="DYI244" i="143"/>
  <c r="DYJ244" i="143"/>
  <c r="DYK244" i="143"/>
  <c r="DYL244" i="143"/>
  <c r="DYM244" i="143"/>
  <c r="DYN244" i="143"/>
  <c r="DYO244" i="143"/>
  <c r="DYP244" i="143"/>
  <c r="DYQ244" i="143"/>
  <c r="DYR244" i="143"/>
  <c r="DYS244" i="143"/>
  <c r="DYT244" i="143"/>
  <c r="DYU244" i="143"/>
  <c r="DYV244" i="143"/>
  <c r="DYW244" i="143"/>
  <c r="DYX244" i="143"/>
  <c r="DYY244" i="143"/>
  <c r="DYZ244" i="143"/>
  <c r="DZA244" i="143"/>
  <c r="DZB244" i="143"/>
  <c r="DZC244" i="143"/>
  <c r="DZD244" i="143"/>
  <c r="DZE244" i="143"/>
  <c r="DZF244" i="143"/>
  <c r="DZG244" i="143"/>
  <c r="DZH244" i="143"/>
  <c r="DZI244" i="143"/>
  <c r="DZJ244" i="143"/>
  <c r="DZK244" i="143"/>
  <c r="DZL244" i="143"/>
  <c r="DZM244" i="143"/>
  <c r="DZN244" i="143"/>
  <c r="DZO244" i="143"/>
  <c r="DZP244" i="143"/>
  <c r="DZQ244" i="143"/>
  <c r="DZR244" i="143"/>
  <c r="DZS244" i="143"/>
  <c r="DZT244" i="143"/>
  <c r="DZU244" i="143"/>
  <c r="DZV244" i="143"/>
  <c r="DZW244" i="143"/>
  <c r="DZX244" i="143"/>
  <c r="DZY244" i="143"/>
  <c r="DZZ244" i="143"/>
  <c r="EAA244" i="143"/>
  <c r="EAB244" i="143"/>
  <c r="EAC244" i="143"/>
  <c r="EAD244" i="143"/>
  <c r="EAE244" i="143"/>
  <c r="EAF244" i="143"/>
  <c r="EAG244" i="143"/>
  <c r="EAH244" i="143"/>
  <c r="EAI244" i="143"/>
  <c r="EAJ244" i="143"/>
  <c r="EAK244" i="143"/>
  <c r="EAL244" i="143"/>
  <c r="EAM244" i="143"/>
  <c r="EAN244" i="143"/>
  <c r="EAO244" i="143"/>
  <c r="EAP244" i="143"/>
  <c r="EAQ244" i="143"/>
  <c r="EAR244" i="143"/>
  <c r="EAS244" i="143"/>
  <c r="EAT244" i="143"/>
  <c r="EAU244" i="143"/>
  <c r="EAV244" i="143"/>
  <c r="EAW244" i="143"/>
  <c r="EAX244" i="143"/>
  <c r="EAY244" i="143"/>
  <c r="EAZ244" i="143"/>
  <c r="EBA244" i="143"/>
  <c r="EBB244" i="143"/>
  <c r="EBC244" i="143"/>
  <c r="EBD244" i="143"/>
  <c r="EBE244" i="143"/>
  <c r="EBF244" i="143"/>
  <c r="EBG244" i="143"/>
  <c r="EBH244" i="143"/>
  <c r="EBI244" i="143"/>
  <c r="EBJ244" i="143"/>
  <c r="EBK244" i="143"/>
  <c r="EBL244" i="143"/>
  <c r="EBM244" i="143"/>
  <c r="EBN244" i="143"/>
  <c r="EBO244" i="143"/>
  <c r="EBP244" i="143"/>
  <c r="EBQ244" i="143"/>
  <c r="EBR244" i="143"/>
  <c r="EBS244" i="143"/>
  <c r="EBT244" i="143"/>
  <c r="EBU244" i="143"/>
  <c r="EBV244" i="143"/>
  <c r="EBW244" i="143"/>
  <c r="EBX244" i="143"/>
  <c r="EBY244" i="143"/>
  <c r="EBZ244" i="143"/>
  <c r="ECA244" i="143"/>
  <c r="ECB244" i="143"/>
  <c r="ECC244" i="143"/>
  <c r="ECD244" i="143"/>
  <c r="ECE244" i="143"/>
  <c r="ECF244" i="143"/>
  <c r="ECG244" i="143"/>
  <c r="ECH244" i="143"/>
  <c r="ECI244" i="143"/>
  <c r="ECJ244" i="143"/>
  <c r="ECK244" i="143"/>
  <c r="ECL244" i="143"/>
  <c r="ECM244" i="143"/>
  <c r="ECN244" i="143"/>
  <c r="ECO244" i="143"/>
  <c r="ECP244" i="143"/>
  <c r="ECQ244" i="143"/>
  <c r="ECR244" i="143"/>
  <c r="ECS244" i="143"/>
  <c r="ECT244" i="143"/>
  <c r="ECU244" i="143"/>
  <c r="ECV244" i="143"/>
  <c r="ECW244" i="143"/>
  <c r="ECX244" i="143"/>
  <c r="ECY244" i="143"/>
  <c r="ECZ244" i="143"/>
  <c r="EDA244" i="143"/>
  <c r="EDB244" i="143"/>
  <c r="EDC244" i="143"/>
  <c r="EDD244" i="143"/>
  <c r="EDE244" i="143"/>
  <c r="EDF244" i="143"/>
  <c r="EDG244" i="143"/>
  <c r="EDH244" i="143"/>
  <c r="EDI244" i="143"/>
  <c r="EDJ244" i="143"/>
  <c r="EDK244" i="143"/>
  <c r="EDL244" i="143"/>
  <c r="EDM244" i="143"/>
  <c r="EDN244" i="143"/>
  <c r="EDO244" i="143"/>
  <c r="EDP244" i="143"/>
  <c r="EDQ244" i="143"/>
  <c r="EDR244" i="143"/>
  <c r="EDS244" i="143"/>
  <c r="EDT244" i="143"/>
  <c r="EDU244" i="143"/>
  <c r="EDV244" i="143"/>
  <c r="EDW244" i="143"/>
  <c r="EDX244" i="143"/>
  <c r="EDY244" i="143"/>
  <c r="EDZ244" i="143"/>
  <c r="EEA244" i="143"/>
  <c r="EEB244" i="143"/>
  <c r="EEC244" i="143"/>
  <c r="EED244" i="143"/>
  <c r="EEE244" i="143"/>
  <c r="EEF244" i="143"/>
  <c r="EEG244" i="143"/>
  <c r="EEH244" i="143"/>
  <c r="EEI244" i="143"/>
  <c r="EEJ244" i="143"/>
  <c r="EEK244" i="143"/>
  <c r="EEL244" i="143"/>
  <c r="EEM244" i="143"/>
  <c r="EEN244" i="143"/>
  <c r="EEO244" i="143"/>
  <c r="EEP244" i="143"/>
  <c r="EEQ244" i="143"/>
  <c r="EER244" i="143"/>
  <c r="EES244" i="143"/>
  <c r="EET244" i="143"/>
  <c r="EEU244" i="143"/>
  <c r="EEV244" i="143"/>
  <c r="EEW244" i="143"/>
  <c r="EEX244" i="143"/>
  <c r="EEY244" i="143"/>
  <c r="EEZ244" i="143"/>
  <c r="EFA244" i="143"/>
  <c r="EFB244" i="143"/>
  <c r="EFC244" i="143"/>
  <c r="EFD244" i="143"/>
  <c r="EFE244" i="143"/>
  <c r="EFF244" i="143"/>
  <c r="EFG244" i="143"/>
  <c r="EFH244" i="143"/>
  <c r="EFI244" i="143"/>
  <c r="EFJ244" i="143"/>
  <c r="EFK244" i="143"/>
  <c r="EFL244" i="143"/>
  <c r="EFM244" i="143"/>
  <c r="EFN244" i="143"/>
  <c r="EFO244" i="143"/>
  <c r="EFP244" i="143"/>
  <c r="EFQ244" i="143"/>
  <c r="EFR244" i="143"/>
  <c r="EFS244" i="143"/>
  <c r="EFT244" i="143"/>
  <c r="EFU244" i="143"/>
  <c r="EFV244" i="143"/>
  <c r="EFW244" i="143"/>
  <c r="EFX244" i="143"/>
  <c r="EFY244" i="143"/>
  <c r="EFZ244" i="143"/>
  <c r="EGA244" i="143"/>
  <c r="EGB244" i="143"/>
  <c r="EGC244" i="143"/>
  <c r="EGD244" i="143"/>
  <c r="EGE244" i="143"/>
  <c r="EGF244" i="143"/>
  <c r="EGG244" i="143"/>
  <c r="EGH244" i="143"/>
  <c r="EGI244" i="143"/>
  <c r="EGJ244" i="143"/>
  <c r="EGK244" i="143"/>
  <c r="EGL244" i="143"/>
  <c r="EGM244" i="143"/>
  <c r="EGN244" i="143"/>
  <c r="EGO244" i="143"/>
  <c r="EGP244" i="143"/>
  <c r="EGQ244" i="143"/>
  <c r="EGR244" i="143"/>
  <c r="EGS244" i="143"/>
  <c r="EGT244" i="143"/>
  <c r="EGU244" i="143"/>
  <c r="EGV244" i="143"/>
  <c r="EGW244" i="143"/>
  <c r="EGX244" i="143"/>
  <c r="EGY244" i="143"/>
  <c r="EGZ244" i="143"/>
  <c r="EHA244" i="143"/>
  <c r="EHB244" i="143"/>
  <c r="EHC244" i="143"/>
  <c r="EHD244" i="143"/>
  <c r="EHE244" i="143"/>
  <c r="EHF244" i="143"/>
  <c r="EHG244" i="143"/>
  <c r="EHH244" i="143"/>
  <c r="EHI244" i="143"/>
  <c r="EHJ244" i="143"/>
  <c r="EHK244" i="143"/>
  <c r="EHL244" i="143"/>
  <c r="EHM244" i="143"/>
  <c r="EHN244" i="143"/>
  <c r="EHO244" i="143"/>
  <c r="EHP244" i="143"/>
  <c r="EHQ244" i="143"/>
  <c r="EHR244" i="143"/>
  <c r="EHS244" i="143"/>
  <c r="EHT244" i="143"/>
  <c r="EHU244" i="143"/>
  <c r="EHV244" i="143"/>
  <c r="EHW244" i="143"/>
  <c r="EHX244" i="143"/>
  <c r="EHY244" i="143"/>
  <c r="EHZ244" i="143"/>
  <c r="EIA244" i="143"/>
  <c r="EIB244" i="143"/>
  <c r="EIC244" i="143"/>
  <c r="EID244" i="143"/>
  <c r="EIE244" i="143"/>
  <c r="EIF244" i="143"/>
  <c r="EIG244" i="143"/>
  <c r="EIH244" i="143"/>
  <c r="EII244" i="143"/>
  <c r="EIJ244" i="143"/>
  <c r="EIK244" i="143"/>
  <c r="EIL244" i="143"/>
  <c r="EIM244" i="143"/>
  <c r="EIN244" i="143"/>
  <c r="EIO244" i="143"/>
  <c r="EIP244" i="143"/>
  <c r="EIQ244" i="143"/>
  <c r="EIR244" i="143"/>
  <c r="EIS244" i="143"/>
  <c r="EIT244" i="143"/>
  <c r="EIU244" i="143"/>
  <c r="EIV244" i="143"/>
  <c r="EIW244" i="143"/>
  <c r="EIX244" i="143"/>
  <c r="EIY244" i="143"/>
  <c r="EIZ244" i="143"/>
  <c r="EJA244" i="143"/>
  <c r="EJB244" i="143"/>
  <c r="EJC244" i="143"/>
  <c r="EJD244" i="143"/>
  <c r="EJE244" i="143"/>
  <c r="EJF244" i="143"/>
  <c r="EJG244" i="143"/>
  <c r="EJH244" i="143"/>
  <c r="EJI244" i="143"/>
  <c r="EJJ244" i="143"/>
  <c r="EJK244" i="143"/>
  <c r="EJL244" i="143"/>
  <c r="EJM244" i="143"/>
  <c r="EJN244" i="143"/>
  <c r="EJO244" i="143"/>
  <c r="EJP244" i="143"/>
  <c r="EJQ244" i="143"/>
  <c r="EJR244" i="143"/>
  <c r="EJS244" i="143"/>
  <c r="EJT244" i="143"/>
  <c r="EJU244" i="143"/>
  <c r="EJV244" i="143"/>
  <c r="EJW244" i="143"/>
  <c r="EJX244" i="143"/>
  <c r="EJY244" i="143"/>
  <c r="EJZ244" i="143"/>
  <c r="EKA244" i="143"/>
  <c r="EKB244" i="143"/>
  <c r="EKC244" i="143"/>
  <c r="EKD244" i="143"/>
  <c r="EKE244" i="143"/>
  <c r="EKF244" i="143"/>
  <c r="EKG244" i="143"/>
  <c r="EKH244" i="143"/>
  <c r="EKI244" i="143"/>
  <c r="EKJ244" i="143"/>
  <c r="EKK244" i="143"/>
  <c r="EKL244" i="143"/>
  <c r="EKM244" i="143"/>
  <c r="EKN244" i="143"/>
  <c r="EKO244" i="143"/>
  <c r="EKP244" i="143"/>
  <c r="EKQ244" i="143"/>
  <c r="EKR244" i="143"/>
  <c r="EKS244" i="143"/>
  <c r="EKT244" i="143"/>
  <c r="EKU244" i="143"/>
  <c r="EKV244" i="143"/>
  <c r="EKW244" i="143"/>
  <c r="EKX244" i="143"/>
  <c r="EKY244" i="143"/>
  <c r="EKZ244" i="143"/>
  <c r="ELA244" i="143"/>
  <c r="ELB244" i="143"/>
  <c r="ELC244" i="143"/>
  <c r="ELD244" i="143"/>
  <c r="ELE244" i="143"/>
  <c r="ELF244" i="143"/>
  <c r="ELG244" i="143"/>
  <c r="ELH244" i="143"/>
  <c r="ELI244" i="143"/>
  <c r="ELJ244" i="143"/>
  <c r="ELK244" i="143"/>
  <c r="ELL244" i="143"/>
  <c r="ELM244" i="143"/>
  <c r="ELN244" i="143"/>
  <c r="ELO244" i="143"/>
  <c r="ELP244" i="143"/>
  <c r="ELQ244" i="143"/>
  <c r="ELR244" i="143"/>
  <c r="ELS244" i="143"/>
  <c r="ELT244" i="143"/>
  <c r="ELU244" i="143"/>
  <c r="ELV244" i="143"/>
  <c r="ELW244" i="143"/>
  <c r="ELX244" i="143"/>
  <c r="ELY244" i="143"/>
  <c r="ELZ244" i="143"/>
  <c r="EMA244" i="143"/>
  <c r="EMB244" i="143"/>
  <c r="EMC244" i="143"/>
  <c r="EMD244" i="143"/>
  <c r="EME244" i="143"/>
  <c r="EMF244" i="143"/>
  <c r="EMG244" i="143"/>
  <c r="EMH244" i="143"/>
  <c r="EMI244" i="143"/>
  <c r="EMJ244" i="143"/>
  <c r="EMK244" i="143"/>
  <c r="EML244" i="143"/>
  <c r="EMM244" i="143"/>
  <c r="EMN244" i="143"/>
  <c r="EMO244" i="143"/>
  <c r="EMP244" i="143"/>
  <c r="EMQ244" i="143"/>
  <c r="EMR244" i="143"/>
  <c r="EMS244" i="143"/>
  <c r="EMT244" i="143"/>
  <c r="EMU244" i="143"/>
  <c r="EMV244" i="143"/>
  <c r="EMW244" i="143"/>
  <c r="EMX244" i="143"/>
  <c r="EMY244" i="143"/>
  <c r="EMZ244" i="143"/>
  <c r="ENA244" i="143"/>
  <c r="ENB244" i="143"/>
  <c r="ENC244" i="143"/>
  <c r="END244" i="143"/>
  <c r="ENE244" i="143"/>
  <c r="ENF244" i="143"/>
  <c r="ENG244" i="143"/>
  <c r="ENH244" i="143"/>
  <c r="ENI244" i="143"/>
  <c r="ENJ244" i="143"/>
  <c r="ENK244" i="143"/>
  <c r="ENL244" i="143"/>
  <c r="ENM244" i="143"/>
  <c r="ENN244" i="143"/>
  <c r="ENO244" i="143"/>
  <c r="ENP244" i="143"/>
  <c r="ENQ244" i="143"/>
  <c r="ENR244" i="143"/>
  <c r="ENS244" i="143"/>
  <c r="ENT244" i="143"/>
  <c r="ENU244" i="143"/>
  <c r="ENV244" i="143"/>
  <c r="ENW244" i="143"/>
  <c r="ENX244" i="143"/>
  <c r="ENY244" i="143"/>
  <c r="ENZ244" i="143"/>
  <c r="EOA244" i="143"/>
  <c r="EOB244" i="143"/>
  <c r="EOC244" i="143"/>
  <c r="EOD244" i="143"/>
  <c r="EOE244" i="143"/>
  <c r="EOF244" i="143"/>
  <c r="EOG244" i="143"/>
  <c r="EOH244" i="143"/>
  <c r="EOI244" i="143"/>
  <c r="EOJ244" i="143"/>
  <c r="EOK244" i="143"/>
  <c r="EOL244" i="143"/>
  <c r="EOM244" i="143"/>
  <c r="EON244" i="143"/>
  <c r="EOO244" i="143"/>
  <c r="EOP244" i="143"/>
  <c r="EOQ244" i="143"/>
  <c r="EOR244" i="143"/>
  <c r="EOS244" i="143"/>
  <c r="EOT244" i="143"/>
  <c r="EOU244" i="143"/>
  <c r="EOV244" i="143"/>
  <c r="EOW244" i="143"/>
  <c r="EOX244" i="143"/>
  <c r="EOY244" i="143"/>
  <c r="EOZ244" i="143"/>
  <c r="EPA244" i="143"/>
  <c r="EPB244" i="143"/>
  <c r="EPC244" i="143"/>
  <c r="EPD244" i="143"/>
  <c r="EPE244" i="143"/>
  <c r="EPF244" i="143"/>
  <c r="EPG244" i="143"/>
  <c r="EPH244" i="143"/>
  <c r="EPI244" i="143"/>
  <c r="EPJ244" i="143"/>
  <c r="EPK244" i="143"/>
  <c r="EPL244" i="143"/>
  <c r="EPM244" i="143"/>
  <c r="EPN244" i="143"/>
  <c r="EPO244" i="143"/>
  <c r="EPP244" i="143"/>
  <c r="EPQ244" i="143"/>
  <c r="EPR244" i="143"/>
  <c r="EPS244" i="143"/>
  <c r="EPT244" i="143"/>
  <c r="EPU244" i="143"/>
  <c r="EPV244" i="143"/>
  <c r="EPW244" i="143"/>
  <c r="EPX244" i="143"/>
  <c r="EPY244" i="143"/>
  <c r="EPZ244" i="143"/>
  <c r="EQA244" i="143"/>
  <c r="EQB244" i="143"/>
  <c r="EQC244" i="143"/>
  <c r="EQD244" i="143"/>
  <c r="EQE244" i="143"/>
  <c r="EQF244" i="143"/>
  <c r="EQG244" i="143"/>
  <c r="EQH244" i="143"/>
  <c r="EQI244" i="143"/>
  <c r="EQJ244" i="143"/>
  <c r="EQK244" i="143"/>
  <c r="EQL244" i="143"/>
  <c r="EQM244" i="143"/>
  <c r="EQN244" i="143"/>
  <c r="EQO244" i="143"/>
  <c r="EQP244" i="143"/>
  <c r="EQQ244" i="143"/>
  <c r="EQR244" i="143"/>
  <c r="EQS244" i="143"/>
  <c r="EQT244" i="143"/>
  <c r="EQU244" i="143"/>
  <c r="EQV244" i="143"/>
  <c r="EQW244" i="143"/>
  <c r="EQX244" i="143"/>
  <c r="EQY244" i="143"/>
  <c r="EQZ244" i="143"/>
  <c r="ERA244" i="143"/>
  <c r="ERB244" i="143"/>
  <c r="ERC244" i="143"/>
  <c r="ERD244" i="143"/>
  <c r="ERE244" i="143"/>
  <c r="ERF244" i="143"/>
  <c r="ERG244" i="143"/>
  <c r="ERH244" i="143"/>
  <c r="ERI244" i="143"/>
  <c r="ERJ244" i="143"/>
  <c r="ERK244" i="143"/>
  <c r="ERL244" i="143"/>
  <c r="ERM244" i="143"/>
  <c r="ERN244" i="143"/>
  <c r="ERO244" i="143"/>
  <c r="ERP244" i="143"/>
  <c r="ERQ244" i="143"/>
  <c r="ERR244" i="143"/>
  <c r="ERS244" i="143"/>
  <c r="ERT244" i="143"/>
  <c r="ERU244" i="143"/>
  <c r="ERV244" i="143"/>
  <c r="ERW244" i="143"/>
  <c r="ERX244" i="143"/>
  <c r="ERY244" i="143"/>
  <c r="ERZ244" i="143"/>
  <c r="ESA244" i="143"/>
  <c r="ESB244" i="143"/>
  <c r="ESC244" i="143"/>
  <c r="ESD244" i="143"/>
  <c r="ESE244" i="143"/>
  <c r="ESF244" i="143"/>
  <c r="ESG244" i="143"/>
  <c r="ESH244" i="143"/>
  <c r="ESI244" i="143"/>
  <c r="ESJ244" i="143"/>
  <c r="ESK244" i="143"/>
  <c r="ESL244" i="143"/>
  <c r="ESM244" i="143"/>
  <c r="ESN244" i="143"/>
  <c r="ESO244" i="143"/>
  <c r="ESP244" i="143"/>
  <c r="ESQ244" i="143"/>
  <c r="ESR244" i="143"/>
  <c r="ESS244" i="143"/>
  <c r="EST244" i="143"/>
  <c r="ESU244" i="143"/>
  <c r="ESV244" i="143"/>
  <c r="ESW244" i="143"/>
  <c r="ESX244" i="143"/>
  <c r="ESY244" i="143"/>
  <c r="ESZ244" i="143"/>
  <c r="ETA244" i="143"/>
  <c r="ETB244" i="143"/>
  <c r="ETC244" i="143"/>
  <c r="ETD244" i="143"/>
  <c r="ETE244" i="143"/>
  <c r="ETF244" i="143"/>
  <c r="ETG244" i="143"/>
  <c r="ETH244" i="143"/>
  <c r="ETI244" i="143"/>
  <c r="ETJ244" i="143"/>
  <c r="ETK244" i="143"/>
  <c r="ETL244" i="143"/>
  <c r="ETM244" i="143"/>
  <c r="ETN244" i="143"/>
  <c r="ETO244" i="143"/>
  <c r="ETP244" i="143"/>
  <c r="ETQ244" i="143"/>
  <c r="ETR244" i="143"/>
  <c r="ETS244" i="143"/>
  <c r="ETT244" i="143"/>
  <c r="ETU244" i="143"/>
  <c r="ETV244" i="143"/>
  <c r="ETW244" i="143"/>
  <c r="ETX244" i="143"/>
  <c r="ETY244" i="143"/>
  <c r="ETZ244" i="143"/>
  <c r="EUA244" i="143"/>
  <c r="EUB244" i="143"/>
  <c r="EUC244" i="143"/>
  <c r="EUD244" i="143"/>
  <c r="EUE244" i="143"/>
  <c r="EUF244" i="143"/>
  <c r="EUG244" i="143"/>
  <c r="EUH244" i="143"/>
  <c r="EUI244" i="143"/>
  <c r="EUJ244" i="143"/>
  <c r="EUK244" i="143"/>
  <c r="EUL244" i="143"/>
  <c r="EUM244" i="143"/>
  <c r="EUN244" i="143"/>
  <c r="EUO244" i="143"/>
  <c r="EUP244" i="143"/>
  <c r="EUQ244" i="143"/>
  <c r="EUR244" i="143"/>
  <c r="EUS244" i="143"/>
  <c r="EUT244" i="143"/>
  <c r="EUU244" i="143"/>
  <c r="EUV244" i="143"/>
  <c r="EUW244" i="143"/>
  <c r="EUX244" i="143"/>
  <c r="EUY244" i="143"/>
  <c r="EUZ244" i="143"/>
  <c r="EVA244" i="143"/>
  <c r="EVB244" i="143"/>
  <c r="EVC244" i="143"/>
  <c r="EVD244" i="143"/>
  <c r="EVE244" i="143"/>
  <c r="EVF244" i="143"/>
  <c r="EVG244" i="143"/>
  <c r="EVH244" i="143"/>
  <c r="EVI244" i="143"/>
  <c r="EVJ244" i="143"/>
  <c r="EVK244" i="143"/>
  <c r="EVL244" i="143"/>
  <c r="EVM244" i="143"/>
  <c r="EVN244" i="143"/>
  <c r="EVO244" i="143"/>
  <c r="EVP244" i="143"/>
  <c r="EVQ244" i="143"/>
  <c r="EVR244" i="143"/>
  <c r="EVS244" i="143"/>
  <c r="EVT244" i="143"/>
  <c r="EVU244" i="143"/>
  <c r="EVV244" i="143"/>
  <c r="EVW244" i="143"/>
  <c r="EVX244" i="143"/>
  <c r="EVY244" i="143"/>
  <c r="EVZ244" i="143"/>
  <c r="EWA244" i="143"/>
  <c r="EWB244" i="143"/>
  <c r="EWC244" i="143"/>
  <c r="EWD244" i="143"/>
  <c r="EWE244" i="143"/>
  <c r="EWF244" i="143"/>
  <c r="EWG244" i="143"/>
  <c r="EWH244" i="143"/>
  <c r="EWI244" i="143"/>
  <c r="EWJ244" i="143"/>
  <c r="EWK244" i="143"/>
  <c r="EWL244" i="143"/>
  <c r="EWM244" i="143"/>
  <c r="EWN244" i="143"/>
  <c r="EWO244" i="143"/>
  <c r="EWP244" i="143"/>
  <c r="EWQ244" i="143"/>
  <c r="EWR244" i="143"/>
  <c r="EWS244" i="143"/>
  <c r="EWT244" i="143"/>
  <c r="EWU244" i="143"/>
  <c r="EWV244" i="143"/>
  <c r="EWW244" i="143"/>
  <c r="EWX244" i="143"/>
  <c r="EWY244" i="143"/>
  <c r="EWZ244" i="143"/>
  <c r="EXA244" i="143"/>
  <c r="EXB244" i="143"/>
  <c r="EXC244" i="143"/>
  <c r="EXD244" i="143"/>
  <c r="EXE244" i="143"/>
  <c r="EXF244" i="143"/>
  <c r="EXG244" i="143"/>
  <c r="EXH244" i="143"/>
  <c r="EXI244" i="143"/>
  <c r="EXJ244" i="143"/>
  <c r="EXK244" i="143"/>
  <c r="EXL244" i="143"/>
  <c r="EXM244" i="143"/>
  <c r="EXN244" i="143"/>
  <c r="EXO244" i="143"/>
  <c r="EXP244" i="143"/>
  <c r="EXQ244" i="143"/>
  <c r="EXR244" i="143"/>
  <c r="EXS244" i="143"/>
  <c r="EXT244" i="143"/>
  <c r="EXU244" i="143"/>
  <c r="EXV244" i="143"/>
  <c r="EXW244" i="143"/>
  <c r="EXX244" i="143"/>
  <c r="EXY244" i="143"/>
  <c r="EXZ244" i="143"/>
  <c r="EYA244" i="143"/>
  <c r="EYB244" i="143"/>
  <c r="EYC244" i="143"/>
  <c r="EYD244" i="143"/>
  <c r="EYE244" i="143"/>
  <c r="EYF244" i="143"/>
  <c r="EYG244" i="143"/>
  <c r="EYH244" i="143"/>
  <c r="EYI244" i="143"/>
  <c r="EYJ244" i="143"/>
  <c r="EYK244" i="143"/>
  <c r="EYL244" i="143"/>
  <c r="EYM244" i="143"/>
  <c r="EYN244" i="143"/>
  <c r="EYO244" i="143"/>
  <c r="EYP244" i="143"/>
  <c r="EYQ244" i="143"/>
  <c r="EYR244" i="143"/>
  <c r="EYS244" i="143"/>
  <c r="EYT244" i="143"/>
  <c r="EYU244" i="143"/>
  <c r="EYV244" i="143"/>
  <c r="EYW244" i="143"/>
  <c r="EYX244" i="143"/>
  <c r="EYY244" i="143"/>
  <c r="EYZ244" i="143"/>
  <c r="EZA244" i="143"/>
  <c r="EZB244" i="143"/>
  <c r="EZC244" i="143"/>
  <c r="EZD244" i="143"/>
  <c r="EZE244" i="143"/>
  <c r="EZF244" i="143"/>
  <c r="EZG244" i="143"/>
  <c r="EZH244" i="143"/>
  <c r="EZI244" i="143"/>
  <c r="EZJ244" i="143"/>
  <c r="EZK244" i="143"/>
  <c r="EZL244" i="143"/>
  <c r="EZM244" i="143"/>
  <c r="EZN244" i="143"/>
  <c r="EZO244" i="143"/>
  <c r="EZP244" i="143"/>
  <c r="EZQ244" i="143"/>
  <c r="EZR244" i="143"/>
  <c r="EZS244" i="143"/>
  <c r="EZT244" i="143"/>
  <c r="EZU244" i="143"/>
  <c r="EZV244" i="143"/>
  <c r="EZW244" i="143"/>
  <c r="EZX244" i="143"/>
  <c r="EZY244" i="143"/>
  <c r="EZZ244" i="143"/>
  <c r="FAA244" i="143"/>
  <c r="FAB244" i="143"/>
  <c r="FAC244" i="143"/>
  <c r="FAD244" i="143"/>
  <c r="FAE244" i="143"/>
  <c r="FAF244" i="143"/>
  <c r="FAG244" i="143"/>
  <c r="FAH244" i="143"/>
  <c r="FAI244" i="143"/>
  <c r="FAJ244" i="143"/>
  <c r="FAK244" i="143"/>
  <c r="FAL244" i="143"/>
  <c r="FAM244" i="143"/>
  <c r="FAN244" i="143"/>
  <c r="FAO244" i="143"/>
  <c r="FAP244" i="143"/>
  <c r="FAQ244" i="143"/>
  <c r="FAR244" i="143"/>
  <c r="FAS244" i="143"/>
  <c r="FAT244" i="143"/>
  <c r="FAU244" i="143"/>
  <c r="FAV244" i="143"/>
  <c r="FAW244" i="143"/>
  <c r="FAX244" i="143"/>
  <c r="FAY244" i="143"/>
  <c r="FAZ244" i="143"/>
  <c r="FBA244" i="143"/>
  <c r="FBB244" i="143"/>
  <c r="FBC244" i="143"/>
  <c r="FBD244" i="143"/>
  <c r="FBE244" i="143"/>
  <c r="FBF244" i="143"/>
  <c r="FBG244" i="143"/>
  <c r="FBH244" i="143"/>
  <c r="FBI244" i="143"/>
  <c r="FBJ244" i="143"/>
  <c r="FBK244" i="143"/>
  <c r="FBL244" i="143"/>
  <c r="FBM244" i="143"/>
  <c r="FBN244" i="143"/>
  <c r="FBO244" i="143"/>
  <c r="FBP244" i="143"/>
  <c r="FBQ244" i="143"/>
  <c r="FBR244" i="143"/>
  <c r="FBS244" i="143"/>
  <c r="FBT244" i="143"/>
  <c r="FBU244" i="143"/>
  <c r="FBV244" i="143"/>
  <c r="FBW244" i="143"/>
  <c r="FBX244" i="143"/>
  <c r="FBY244" i="143"/>
  <c r="FBZ244" i="143"/>
  <c r="FCA244" i="143"/>
  <c r="FCB244" i="143"/>
  <c r="FCC244" i="143"/>
  <c r="FCD244" i="143"/>
  <c r="FCE244" i="143"/>
  <c r="FCF244" i="143"/>
  <c r="FCG244" i="143"/>
  <c r="FCH244" i="143"/>
  <c r="FCI244" i="143"/>
  <c r="FCJ244" i="143"/>
  <c r="FCK244" i="143"/>
  <c r="FCL244" i="143"/>
  <c r="FCM244" i="143"/>
  <c r="FCN244" i="143"/>
  <c r="FCO244" i="143"/>
  <c r="FCP244" i="143"/>
  <c r="FCQ244" i="143"/>
  <c r="FCR244" i="143"/>
  <c r="FCS244" i="143"/>
  <c r="FCT244" i="143"/>
  <c r="FCU244" i="143"/>
  <c r="FCV244" i="143"/>
  <c r="FCW244" i="143"/>
  <c r="FCX244" i="143"/>
  <c r="FCY244" i="143"/>
  <c r="FCZ244" i="143"/>
  <c r="FDA244" i="143"/>
  <c r="FDB244" i="143"/>
  <c r="FDC244" i="143"/>
  <c r="FDD244" i="143"/>
  <c r="FDE244" i="143"/>
  <c r="FDF244" i="143"/>
  <c r="FDG244" i="143"/>
  <c r="FDH244" i="143"/>
  <c r="FDI244" i="143"/>
  <c r="FDJ244" i="143"/>
  <c r="FDK244" i="143"/>
  <c r="FDL244" i="143"/>
  <c r="FDM244" i="143"/>
  <c r="FDN244" i="143"/>
  <c r="FDO244" i="143"/>
  <c r="FDP244" i="143"/>
  <c r="FDQ244" i="143"/>
  <c r="FDR244" i="143"/>
  <c r="FDS244" i="143"/>
  <c r="FDT244" i="143"/>
  <c r="FDU244" i="143"/>
  <c r="FDV244" i="143"/>
  <c r="FDW244" i="143"/>
  <c r="FDX244" i="143"/>
  <c r="FDY244" i="143"/>
  <c r="FDZ244" i="143"/>
  <c r="FEA244" i="143"/>
  <c r="FEB244" i="143"/>
  <c r="FEC244" i="143"/>
  <c r="FED244" i="143"/>
  <c r="FEE244" i="143"/>
  <c r="FEF244" i="143"/>
  <c r="FEG244" i="143"/>
  <c r="FEH244" i="143"/>
  <c r="FEI244" i="143"/>
  <c r="FEJ244" i="143"/>
  <c r="FEK244" i="143"/>
  <c r="FEL244" i="143"/>
  <c r="FEM244" i="143"/>
  <c r="FEN244" i="143"/>
  <c r="FEO244" i="143"/>
  <c r="FEP244" i="143"/>
  <c r="FEQ244" i="143"/>
  <c r="FER244" i="143"/>
  <c r="FES244" i="143"/>
  <c r="FET244" i="143"/>
  <c r="FEU244" i="143"/>
  <c r="FEV244" i="143"/>
  <c r="FEW244" i="143"/>
  <c r="FEX244" i="143"/>
  <c r="FEY244" i="143"/>
  <c r="FEZ244" i="143"/>
  <c r="FFA244" i="143"/>
  <c r="FFB244" i="143"/>
  <c r="FFC244" i="143"/>
  <c r="FFD244" i="143"/>
  <c r="FFE244" i="143"/>
  <c r="FFF244" i="143"/>
  <c r="FFG244" i="143"/>
  <c r="FFH244" i="143"/>
  <c r="FFI244" i="143"/>
  <c r="FFJ244" i="143"/>
  <c r="FFK244" i="143"/>
  <c r="FFL244" i="143"/>
  <c r="FFM244" i="143"/>
  <c r="FFN244" i="143"/>
  <c r="FFO244" i="143"/>
  <c r="FFP244" i="143"/>
  <c r="FFQ244" i="143"/>
  <c r="FFR244" i="143"/>
  <c r="FFS244" i="143"/>
  <c r="FFT244" i="143"/>
  <c r="FFU244" i="143"/>
  <c r="FFV244" i="143"/>
  <c r="FFW244" i="143"/>
  <c r="FFX244" i="143"/>
  <c r="FFY244" i="143"/>
  <c r="FFZ244" i="143"/>
  <c r="FGA244" i="143"/>
  <c r="FGB244" i="143"/>
  <c r="FGC244" i="143"/>
  <c r="FGD244" i="143"/>
  <c r="FGE244" i="143"/>
  <c r="FGF244" i="143"/>
  <c r="FGG244" i="143"/>
  <c r="FGH244" i="143"/>
  <c r="FGI244" i="143"/>
  <c r="FGJ244" i="143"/>
  <c r="FGK244" i="143"/>
  <c r="FGL244" i="143"/>
  <c r="FGM244" i="143"/>
  <c r="FGN244" i="143"/>
  <c r="FGO244" i="143"/>
  <c r="FGP244" i="143"/>
  <c r="FGQ244" i="143"/>
  <c r="FGR244" i="143"/>
  <c r="FGS244" i="143"/>
  <c r="FGT244" i="143"/>
  <c r="FGU244" i="143"/>
  <c r="FGV244" i="143"/>
  <c r="FGW244" i="143"/>
  <c r="FGX244" i="143"/>
  <c r="FGY244" i="143"/>
  <c r="FGZ244" i="143"/>
  <c r="FHA244" i="143"/>
  <c r="FHB244" i="143"/>
  <c r="FHC244" i="143"/>
  <c r="FHD244" i="143"/>
  <c r="FHE244" i="143"/>
  <c r="FHF244" i="143"/>
  <c r="FHG244" i="143"/>
  <c r="FHH244" i="143"/>
  <c r="FHI244" i="143"/>
  <c r="FHJ244" i="143"/>
  <c r="FHK244" i="143"/>
  <c r="FHL244" i="143"/>
  <c r="FHM244" i="143"/>
  <c r="FHN244" i="143"/>
  <c r="FHO244" i="143"/>
  <c r="FHP244" i="143"/>
  <c r="FHQ244" i="143"/>
  <c r="FHR244" i="143"/>
  <c r="FHS244" i="143"/>
  <c r="FHT244" i="143"/>
  <c r="FHU244" i="143"/>
  <c r="FHV244" i="143"/>
  <c r="FHW244" i="143"/>
  <c r="FHX244" i="143"/>
  <c r="FHY244" i="143"/>
  <c r="FHZ244" i="143"/>
  <c r="FIA244" i="143"/>
  <c r="FIB244" i="143"/>
  <c r="FIC244" i="143"/>
  <c r="FID244" i="143"/>
  <c r="FIE244" i="143"/>
  <c r="FIF244" i="143"/>
  <c r="FIG244" i="143"/>
  <c r="FIH244" i="143"/>
  <c r="FII244" i="143"/>
  <c r="FIJ244" i="143"/>
  <c r="FIK244" i="143"/>
  <c r="FIL244" i="143"/>
  <c r="FIM244" i="143"/>
  <c r="FIN244" i="143"/>
  <c r="FIO244" i="143"/>
  <c r="FIP244" i="143"/>
  <c r="FIQ244" i="143"/>
  <c r="FIR244" i="143"/>
  <c r="FIS244" i="143"/>
  <c r="FIT244" i="143"/>
  <c r="FIU244" i="143"/>
  <c r="FIV244" i="143"/>
  <c r="FIW244" i="143"/>
  <c r="FIX244" i="143"/>
  <c r="FIY244" i="143"/>
  <c r="FIZ244" i="143"/>
  <c r="FJA244" i="143"/>
  <c r="FJB244" i="143"/>
  <c r="FJC244" i="143"/>
  <c r="FJD244" i="143"/>
  <c r="FJE244" i="143"/>
  <c r="FJF244" i="143"/>
  <c r="FJG244" i="143"/>
  <c r="FJH244" i="143"/>
  <c r="FJI244" i="143"/>
  <c r="FJJ244" i="143"/>
  <c r="FJK244" i="143"/>
  <c r="FJL244" i="143"/>
  <c r="FJM244" i="143"/>
  <c r="FJN244" i="143"/>
  <c r="FJO244" i="143"/>
  <c r="FJP244" i="143"/>
  <c r="FJQ244" i="143"/>
  <c r="FJR244" i="143"/>
  <c r="FJS244" i="143"/>
  <c r="FJT244" i="143"/>
  <c r="FJU244" i="143"/>
  <c r="FJV244" i="143"/>
  <c r="FJW244" i="143"/>
  <c r="FJX244" i="143"/>
  <c r="FJY244" i="143"/>
  <c r="FJZ244" i="143"/>
  <c r="FKA244" i="143"/>
  <c r="FKB244" i="143"/>
  <c r="FKC244" i="143"/>
  <c r="FKD244" i="143"/>
  <c r="FKE244" i="143"/>
  <c r="FKF244" i="143"/>
  <c r="FKG244" i="143"/>
  <c r="FKH244" i="143"/>
  <c r="FKI244" i="143"/>
  <c r="FKJ244" i="143"/>
  <c r="FKK244" i="143"/>
  <c r="FKL244" i="143"/>
  <c r="FKM244" i="143"/>
  <c r="FKN244" i="143"/>
  <c r="FKO244" i="143"/>
  <c r="FKP244" i="143"/>
  <c r="FKQ244" i="143"/>
  <c r="FKR244" i="143"/>
  <c r="FKS244" i="143"/>
  <c r="FKT244" i="143"/>
  <c r="FKU244" i="143"/>
  <c r="FKV244" i="143"/>
  <c r="FKW244" i="143"/>
  <c r="FKX244" i="143"/>
  <c r="FKY244" i="143"/>
  <c r="FKZ244" i="143"/>
  <c r="FLA244" i="143"/>
  <c r="FLB244" i="143"/>
  <c r="FLC244" i="143"/>
  <c r="FLD244" i="143"/>
  <c r="FLE244" i="143"/>
  <c r="FLF244" i="143"/>
  <c r="FLG244" i="143"/>
  <c r="FLH244" i="143"/>
  <c r="FLI244" i="143"/>
  <c r="FLJ244" i="143"/>
  <c r="FLK244" i="143"/>
  <c r="FLL244" i="143"/>
  <c r="FLM244" i="143"/>
  <c r="FLN244" i="143"/>
  <c r="FLO244" i="143"/>
  <c r="FLP244" i="143"/>
  <c r="FLQ244" i="143"/>
  <c r="FLR244" i="143"/>
  <c r="FLS244" i="143"/>
  <c r="FLT244" i="143"/>
  <c r="FLU244" i="143"/>
  <c r="FLV244" i="143"/>
  <c r="FLW244" i="143"/>
  <c r="FLX244" i="143"/>
  <c r="FLY244" i="143"/>
  <c r="FLZ244" i="143"/>
  <c r="FMA244" i="143"/>
  <c r="FMB244" i="143"/>
  <c r="FMC244" i="143"/>
  <c r="FMD244" i="143"/>
  <c r="FME244" i="143"/>
  <c r="FMF244" i="143"/>
  <c r="FMG244" i="143"/>
  <c r="FMH244" i="143"/>
  <c r="FMI244" i="143"/>
  <c r="FMJ244" i="143"/>
  <c r="FMK244" i="143"/>
  <c r="FML244" i="143"/>
  <c r="FMM244" i="143"/>
  <c r="FMN244" i="143"/>
  <c r="FMO244" i="143"/>
  <c r="FMP244" i="143"/>
  <c r="FMQ244" i="143"/>
  <c r="FMR244" i="143"/>
  <c r="FMS244" i="143"/>
  <c r="FMT244" i="143"/>
  <c r="FMU244" i="143"/>
  <c r="FMV244" i="143"/>
  <c r="FMW244" i="143"/>
  <c r="FMX244" i="143"/>
  <c r="FMY244" i="143"/>
  <c r="FMZ244" i="143"/>
  <c r="FNA244" i="143"/>
  <c r="FNB244" i="143"/>
  <c r="FNC244" i="143"/>
  <c r="FND244" i="143"/>
  <c r="FNE244" i="143"/>
  <c r="FNF244" i="143"/>
  <c r="FNG244" i="143"/>
  <c r="FNH244" i="143"/>
  <c r="FNI244" i="143"/>
  <c r="FNJ244" i="143"/>
  <c r="FNK244" i="143"/>
  <c r="FNL244" i="143"/>
  <c r="FNM244" i="143"/>
  <c r="FNN244" i="143"/>
  <c r="FNO244" i="143"/>
  <c r="FNP244" i="143"/>
  <c r="FNQ244" i="143"/>
  <c r="FNR244" i="143"/>
  <c r="FNS244" i="143"/>
  <c r="FNT244" i="143"/>
  <c r="FNU244" i="143"/>
  <c r="FNV244" i="143"/>
  <c r="FNW244" i="143"/>
  <c r="FNX244" i="143"/>
  <c r="FNY244" i="143"/>
  <c r="FNZ244" i="143"/>
  <c r="FOA244" i="143"/>
  <c r="FOB244" i="143"/>
  <c r="FOC244" i="143"/>
  <c r="FOD244" i="143"/>
  <c r="FOE244" i="143"/>
  <c r="FOF244" i="143"/>
  <c r="FOG244" i="143"/>
  <c r="FOH244" i="143"/>
  <c r="FOI244" i="143"/>
  <c r="FOJ244" i="143"/>
  <c r="FOK244" i="143"/>
  <c r="FOL244" i="143"/>
  <c r="FOM244" i="143"/>
  <c r="FON244" i="143"/>
  <c r="FOO244" i="143"/>
  <c r="FOP244" i="143"/>
  <c r="FOQ244" i="143"/>
  <c r="FOR244" i="143"/>
  <c r="FOS244" i="143"/>
  <c r="FOT244" i="143"/>
  <c r="FOU244" i="143"/>
  <c r="FOV244" i="143"/>
  <c r="FOW244" i="143"/>
  <c r="FOX244" i="143"/>
  <c r="FOY244" i="143"/>
  <c r="FOZ244" i="143"/>
  <c r="FPA244" i="143"/>
  <c r="FPB244" i="143"/>
  <c r="FPC244" i="143"/>
  <c r="FPD244" i="143"/>
  <c r="FPE244" i="143"/>
  <c r="FPF244" i="143"/>
  <c r="FPG244" i="143"/>
  <c r="FPH244" i="143"/>
  <c r="FPI244" i="143"/>
  <c r="FPJ244" i="143"/>
  <c r="FPK244" i="143"/>
  <c r="FPL244" i="143"/>
  <c r="FPM244" i="143"/>
  <c r="FPN244" i="143"/>
  <c r="FPO244" i="143"/>
  <c r="FPP244" i="143"/>
  <c r="FPQ244" i="143"/>
  <c r="FPR244" i="143"/>
  <c r="FPS244" i="143"/>
  <c r="FPT244" i="143"/>
  <c r="FPU244" i="143"/>
  <c r="FPV244" i="143"/>
  <c r="FPW244" i="143"/>
  <c r="FPX244" i="143"/>
  <c r="FPY244" i="143"/>
  <c r="FPZ244" i="143"/>
  <c r="FQA244" i="143"/>
  <c r="FQB244" i="143"/>
  <c r="FQC244" i="143"/>
  <c r="FQD244" i="143"/>
  <c r="FQE244" i="143"/>
  <c r="FQF244" i="143"/>
  <c r="FQG244" i="143"/>
  <c r="FQH244" i="143"/>
  <c r="FQI244" i="143"/>
  <c r="FQJ244" i="143"/>
  <c r="FQK244" i="143"/>
  <c r="FQL244" i="143"/>
  <c r="FQM244" i="143"/>
  <c r="FQN244" i="143"/>
  <c r="FQO244" i="143"/>
  <c r="FQP244" i="143"/>
  <c r="FQQ244" i="143"/>
  <c r="FQR244" i="143"/>
  <c r="FQS244" i="143"/>
  <c r="FQT244" i="143"/>
  <c r="FQU244" i="143"/>
  <c r="FQV244" i="143"/>
  <c r="FQW244" i="143"/>
  <c r="FQX244" i="143"/>
  <c r="FQY244" i="143"/>
  <c r="FQZ244" i="143"/>
  <c r="FRA244" i="143"/>
  <c r="FRB244" i="143"/>
  <c r="FRC244" i="143"/>
  <c r="FRD244" i="143"/>
  <c r="FRE244" i="143"/>
  <c r="FRF244" i="143"/>
  <c r="FRG244" i="143"/>
  <c r="FRH244" i="143"/>
  <c r="FRI244" i="143"/>
  <c r="FRJ244" i="143"/>
  <c r="FRK244" i="143"/>
  <c r="FRL244" i="143"/>
  <c r="FRM244" i="143"/>
  <c r="FRN244" i="143"/>
  <c r="FRO244" i="143"/>
  <c r="FRP244" i="143"/>
  <c r="FRQ244" i="143"/>
  <c r="FRR244" i="143"/>
  <c r="FRS244" i="143"/>
  <c r="FRT244" i="143"/>
  <c r="FRU244" i="143"/>
  <c r="FRV244" i="143"/>
  <c r="FRW244" i="143"/>
  <c r="FRX244" i="143"/>
  <c r="FRY244" i="143"/>
  <c r="FRZ244" i="143"/>
  <c r="FSA244" i="143"/>
  <c r="FSB244" i="143"/>
  <c r="FSC244" i="143"/>
  <c r="FSD244" i="143"/>
  <c r="FSE244" i="143"/>
  <c r="FSF244" i="143"/>
  <c r="FSG244" i="143"/>
  <c r="FSH244" i="143"/>
  <c r="FSI244" i="143"/>
  <c r="FSJ244" i="143"/>
  <c r="FSK244" i="143"/>
  <c r="FSL244" i="143"/>
  <c r="FSM244" i="143"/>
  <c r="FSN244" i="143"/>
  <c r="FSO244" i="143"/>
  <c r="FSP244" i="143"/>
  <c r="FSQ244" i="143"/>
  <c r="FSR244" i="143"/>
  <c r="FSS244" i="143"/>
  <c r="FST244" i="143"/>
  <c r="FSU244" i="143"/>
  <c r="FSV244" i="143"/>
  <c r="FSW244" i="143"/>
  <c r="FSX244" i="143"/>
  <c r="FSY244" i="143"/>
  <c r="FSZ244" i="143"/>
  <c r="FTA244" i="143"/>
  <c r="FTB244" i="143"/>
  <c r="FTC244" i="143"/>
  <c r="FTD244" i="143"/>
  <c r="FTE244" i="143"/>
  <c r="FTF244" i="143"/>
  <c r="FTG244" i="143"/>
  <c r="FTH244" i="143"/>
  <c r="FTI244" i="143"/>
  <c r="FTJ244" i="143"/>
  <c r="FTK244" i="143"/>
  <c r="FTL244" i="143"/>
  <c r="FTM244" i="143"/>
  <c r="FTN244" i="143"/>
  <c r="FTO244" i="143"/>
  <c r="FTP244" i="143"/>
  <c r="FTQ244" i="143"/>
  <c r="FTR244" i="143"/>
  <c r="FTS244" i="143"/>
  <c r="FTT244" i="143"/>
  <c r="FTU244" i="143"/>
  <c r="FTV244" i="143"/>
  <c r="FTW244" i="143"/>
  <c r="FTX244" i="143"/>
  <c r="FTY244" i="143"/>
  <c r="FTZ244" i="143"/>
  <c r="FUA244" i="143"/>
  <c r="FUB244" i="143"/>
  <c r="FUC244" i="143"/>
  <c r="FUD244" i="143"/>
  <c r="FUE244" i="143"/>
  <c r="FUF244" i="143"/>
  <c r="FUG244" i="143"/>
  <c r="FUH244" i="143"/>
  <c r="FUI244" i="143"/>
  <c r="FUJ244" i="143"/>
  <c r="FUK244" i="143"/>
  <c r="FUL244" i="143"/>
  <c r="FUM244" i="143"/>
  <c r="FUN244" i="143"/>
  <c r="FUO244" i="143"/>
  <c r="FUP244" i="143"/>
  <c r="FUQ244" i="143"/>
  <c r="FUR244" i="143"/>
  <c r="FUS244" i="143"/>
  <c r="FUT244" i="143"/>
  <c r="FUU244" i="143"/>
  <c r="FUV244" i="143"/>
  <c r="FUW244" i="143"/>
  <c r="FUX244" i="143"/>
  <c r="FUY244" i="143"/>
  <c r="FUZ244" i="143"/>
  <c r="FVA244" i="143"/>
  <c r="FVB244" i="143"/>
  <c r="FVC244" i="143"/>
  <c r="FVD244" i="143"/>
  <c r="FVE244" i="143"/>
  <c r="FVF244" i="143"/>
  <c r="FVG244" i="143"/>
  <c r="FVH244" i="143"/>
  <c r="FVI244" i="143"/>
  <c r="FVJ244" i="143"/>
  <c r="FVK244" i="143"/>
  <c r="FVL244" i="143"/>
  <c r="FVM244" i="143"/>
  <c r="FVN244" i="143"/>
  <c r="FVO244" i="143"/>
  <c r="FVP244" i="143"/>
  <c r="FVQ244" i="143"/>
  <c r="FVR244" i="143"/>
  <c r="FVS244" i="143"/>
  <c r="FVT244" i="143"/>
  <c r="FVU244" i="143"/>
  <c r="FVV244" i="143"/>
  <c r="FVW244" i="143"/>
  <c r="FVX244" i="143"/>
  <c r="FVY244" i="143"/>
  <c r="FVZ244" i="143"/>
  <c r="FWA244" i="143"/>
  <c r="FWB244" i="143"/>
  <c r="FWC244" i="143"/>
  <c r="FWD244" i="143"/>
  <c r="FWE244" i="143"/>
  <c r="FWF244" i="143"/>
  <c r="FWG244" i="143"/>
  <c r="FWH244" i="143"/>
  <c r="FWI244" i="143"/>
  <c r="FWJ244" i="143"/>
  <c r="FWK244" i="143"/>
  <c r="FWL244" i="143"/>
  <c r="FWM244" i="143"/>
  <c r="FWN244" i="143"/>
  <c r="FWO244" i="143"/>
  <c r="FWP244" i="143"/>
  <c r="FWQ244" i="143"/>
  <c r="FWR244" i="143"/>
  <c r="FWS244" i="143"/>
  <c r="FWT244" i="143"/>
  <c r="FWU244" i="143"/>
  <c r="FWV244" i="143"/>
  <c r="FWW244" i="143"/>
  <c r="FWX244" i="143"/>
  <c r="FWY244" i="143"/>
  <c r="FWZ244" i="143"/>
  <c r="FXA244" i="143"/>
  <c r="FXB244" i="143"/>
  <c r="FXC244" i="143"/>
  <c r="FXD244" i="143"/>
  <c r="FXE244" i="143"/>
  <c r="FXF244" i="143"/>
  <c r="FXG244" i="143"/>
  <c r="FXH244" i="143"/>
  <c r="FXI244" i="143"/>
  <c r="FXJ244" i="143"/>
  <c r="FXK244" i="143"/>
  <c r="FXL244" i="143"/>
  <c r="FXM244" i="143"/>
  <c r="FXN244" i="143"/>
  <c r="FXO244" i="143"/>
  <c r="FXP244" i="143"/>
  <c r="FXQ244" i="143"/>
  <c r="FXR244" i="143"/>
  <c r="FXS244" i="143"/>
  <c r="FXT244" i="143"/>
  <c r="FXU244" i="143"/>
  <c r="FXV244" i="143"/>
  <c r="FXW244" i="143"/>
  <c r="FXX244" i="143"/>
  <c r="FXY244" i="143"/>
  <c r="FXZ244" i="143"/>
  <c r="FYA244" i="143"/>
  <c r="FYB244" i="143"/>
  <c r="FYC244" i="143"/>
  <c r="FYD244" i="143"/>
  <c r="FYE244" i="143"/>
  <c r="FYF244" i="143"/>
  <c r="FYG244" i="143"/>
  <c r="FYH244" i="143"/>
  <c r="FYI244" i="143"/>
  <c r="FYJ244" i="143"/>
  <c r="FYK244" i="143"/>
  <c r="FYL244" i="143"/>
  <c r="FYM244" i="143"/>
  <c r="FYN244" i="143"/>
  <c r="FYO244" i="143"/>
  <c r="FYP244" i="143"/>
  <c r="FYQ244" i="143"/>
  <c r="FYR244" i="143"/>
  <c r="FYS244" i="143"/>
  <c r="FYT244" i="143"/>
  <c r="FYU244" i="143"/>
  <c r="FYV244" i="143"/>
  <c r="FYW244" i="143"/>
  <c r="FYX244" i="143"/>
  <c r="FYY244" i="143"/>
  <c r="FYZ244" i="143"/>
  <c r="FZA244" i="143"/>
  <c r="FZB244" i="143"/>
  <c r="FZC244" i="143"/>
  <c r="FZD244" i="143"/>
  <c r="FZE244" i="143"/>
  <c r="FZF244" i="143"/>
  <c r="FZG244" i="143"/>
  <c r="FZH244" i="143"/>
  <c r="FZI244" i="143"/>
  <c r="FZJ244" i="143"/>
  <c r="FZK244" i="143"/>
  <c r="FZL244" i="143"/>
  <c r="FZM244" i="143"/>
  <c r="FZN244" i="143"/>
  <c r="FZO244" i="143"/>
  <c r="FZP244" i="143"/>
  <c r="FZQ244" i="143"/>
  <c r="FZR244" i="143"/>
  <c r="FZS244" i="143"/>
  <c r="FZT244" i="143"/>
  <c r="FZU244" i="143"/>
  <c r="FZV244" i="143"/>
  <c r="FZW244" i="143"/>
  <c r="FZX244" i="143"/>
  <c r="FZY244" i="143"/>
  <c r="FZZ244" i="143"/>
  <c r="GAA244" i="143"/>
  <c r="GAB244" i="143"/>
  <c r="GAC244" i="143"/>
  <c r="GAD244" i="143"/>
  <c r="GAE244" i="143"/>
  <c r="GAF244" i="143"/>
  <c r="GAG244" i="143"/>
  <c r="GAH244" i="143"/>
  <c r="GAI244" i="143"/>
  <c r="GAJ244" i="143"/>
  <c r="GAK244" i="143"/>
  <c r="GAL244" i="143"/>
  <c r="GAM244" i="143"/>
  <c r="GAN244" i="143"/>
  <c r="GAO244" i="143"/>
  <c r="GAP244" i="143"/>
  <c r="GAQ244" i="143"/>
  <c r="GAR244" i="143"/>
  <c r="GAS244" i="143"/>
  <c r="GAT244" i="143"/>
  <c r="GAU244" i="143"/>
  <c r="GAV244" i="143"/>
  <c r="GAW244" i="143"/>
  <c r="GAX244" i="143"/>
  <c r="GAY244" i="143"/>
  <c r="GAZ244" i="143"/>
  <c r="GBA244" i="143"/>
  <c r="GBB244" i="143"/>
  <c r="GBC244" i="143"/>
  <c r="GBD244" i="143"/>
  <c r="GBE244" i="143"/>
  <c r="GBF244" i="143"/>
  <c r="GBG244" i="143"/>
  <c r="GBH244" i="143"/>
  <c r="GBI244" i="143"/>
  <c r="GBJ244" i="143"/>
  <c r="GBK244" i="143"/>
  <c r="GBL244" i="143"/>
  <c r="GBM244" i="143"/>
  <c r="GBN244" i="143"/>
  <c r="GBO244" i="143"/>
  <c r="GBP244" i="143"/>
  <c r="GBQ244" i="143"/>
  <c r="GBR244" i="143"/>
  <c r="GBS244" i="143"/>
  <c r="GBT244" i="143"/>
  <c r="GBU244" i="143"/>
  <c r="GBV244" i="143"/>
  <c r="GBW244" i="143"/>
  <c r="GBX244" i="143"/>
  <c r="GBY244" i="143"/>
  <c r="GBZ244" i="143"/>
  <c r="GCA244" i="143"/>
  <c r="GCB244" i="143"/>
  <c r="GCC244" i="143"/>
  <c r="GCD244" i="143"/>
  <c r="GCE244" i="143"/>
  <c r="GCF244" i="143"/>
  <c r="GCG244" i="143"/>
  <c r="GCH244" i="143"/>
  <c r="GCI244" i="143"/>
  <c r="GCJ244" i="143"/>
  <c r="GCK244" i="143"/>
  <c r="GCL244" i="143"/>
  <c r="GCM244" i="143"/>
  <c r="GCN244" i="143"/>
  <c r="GCO244" i="143"/>
  <c r="GCP244" i="143"/>
  <c r="GCQ244" i="143"/>
  <c r="GCR244" i="143"/>
  <c r="GCS244" i="143"/>
  <c r="GCT244" i="143"/>
  <c r="GCU244" i="143"/>
  <c r="GCV244" i="143"/>
  <c r="GCW244" i="143"/>
  <c r="GCX244" i="143"/>
  <c r="GCY244" i="143"/>
  <c r="GCZ244" i="143"/>
  <c r="GDA244" i="143"/>
  <c r="GDB244" i="143"/>
  <c r="GDC244" i="143"/>
  <c r="GDD244" i="143"/>
  <c r="GDE244" i="143"/>
  <c r="GDF244" i="143"/>
  <c r="GDG244" i="143"/>
  <c r="GDH244" i="143"/>
  <c r="GDI244" i="143"/>
  <c r="GDJ244" i="143"/>
  <c r="GDK244" i="143"/>
  <c r="GDL244" i="143"/>
  <c r="GDM244" i="143"/>
  <c r="GDN244" i="143"/>
  <c r="GDO244" i="143"/>
  <c r="GDP244" i="143"/>
  <c r="GDQ244" i="143"/>
  <c r="GDR244" i="143"/>
  <c r="GDS244" i="143"/>
  <c r="GDT244" i="143"/>
  <c r="GDU244" i="143"/>
  <c r="GDV244" i="143"/>
  <c r="GDW244" i="143"/>
  <c r="GDX244" i="143"/>
  <c r="GDY244" i="143"/>
  <c r="GDZ244" i="143"/>
  <c r="GEA244" i="143"/>
  <c r="GEB244" i="143"/>
  <c r="GEC244" i="143"/>
  <c r="GED244" i="143"/>
  <c r="GEE244" i="143"/>
  <c r="GEF244" i="143"/>
  <c r="GEG244" i="143"/>
  <c r="GEH244" i="143"/>
  <c r="GEI244" i="143"/>
  <c r="GEJ244" i="143"/>
  <c r="GEK244" i="143"/>
  <c r="GEL244" i="143"/>
  <c r="GEM244" i="143"/>
  <c r="GEN244" i="143"/>
  <c r="GEO244" i="143"/>
  <c r="GEP244" i="143"/>
  <c r="GEQ244" i="143"/>
  <c r="GER244" i="143"/>
  <c r="GES244" i="143"/>
  <c r="GET244" i="143"/>
  <c r="GEU244" i="143"/>
  <c r="GEV244" i="143"/>
  <c r="GEW244" i="143"/>
  <c r="GEX244" i="143"/>
  <c r="GEY244" i="143"/>
  <c r="GEZ244" i="143"/>
  <c r="GFA244" i="143"/>
  <c r="GFB244" i="143"/>
  <c r="GFC244" i="143"/>
  <c r="GFD244" i="143"/>
  <c r="GFE244" i="143"/>
  <c r="GFF244" i="143"/>
  <c r="GFG244" i="143"/>
  <c r="GFH244" i="143"/>
  <c r="GFI244" i="143"/>
  <c r="GFJ244" i="143"/>
  <c r="GFK244" i="143"/>
  <c r="GFL244" i="143"/>
  <c r="GFM244" i="143"/>
  <c r="GFN244" i="143"/>
  <c r="GFO244" i="143"/>
  <c r="GFP244" i="143"/>
  <c r="GFQ244" i="143"/>
  <c r="GFR244" i="143"/>
  <c r="GFS244" i="143"/>
  <c r="GFT244" i="143"/>
  <c r="GFU244" i="143"/>
  <c r="GFV244" i="143"/>
  <c r="GFW244" i="143"/>
  <c r="GFX244" i="143"/>
  <c r="GFY244" i="143"/>
  <c r="GFZ244" i="143"/>
  <c r="GGA244" i="143"/>
  <c r="GGB244" i="143"/>
  <c r="GGC244" i="143"/>
  <c r="GGD244" i="143"/>
  <c r="GGE244" i="143"/>
  <c r="GGF244" i="143"/>
  <c r="GGG244" i="143"/>
  <c r="GGH244" i="143"/>
  <c r="GGI244" i="143"/>
  <c r="GGJ244" i="143"/>
  <c r="GGK244" i="143"/>
  <c r="GGL244" i="143"/>
  <c r="GGM244" i="143"/>
  <c r="GGN244" i="143"/>
  <c r="GGO244" i="143"/>
  <c r="GGP244" i="143"/>
  <c r="GGQ244" i="143"/>
  <c r="GGR244" i="143"/>
  <c r="GGS244" i="143"/>
  <c r="GGT244" i="143"/>
  <c r="GGU244" i="143"/>
  <c r="GGV244" i="143"/>
  <c r="GGW244" i="143"/>
  <c r="GGX244" i="143"/>
  <c r="GGY244" i="143"/>
  <c r="GGZ244" i="143"/>
  <c r="GHA244" i="143"/>
  <c r="GHB244" i="143"/>
  <c r="GHC244" i="143"/>
  <c r="GHD244" i="143"/>
  <c r="GHE244" i="143"/>
  <c r="GHF244" i="143"/>
  <c r="GHG244" i="143"/>
  <c r="GHH244" i="143"/>
  <c r="GHI244" i="143"/>
  <c r="GHJ244" i="143"/>
  <c r="GHK244" i="143"/>
  <c r="GHL244" i="143"/>
  <c r="GHM244" i="143"/>
  <c r="GHN244" i="143"/>
  <c r="GHO244" i="143"/>
  <c r="GHP244" i="143"/>
  <c r="GHQ244" i="143"/>
  <c r="GHR244" i="143"/>
  <c r="GHS244" i="143"/>
  <c r="GHT244" i="143"/>
  <c r="GHU244" i="143"/>
  <c r="GHV244" i="143"/>
  <c r="GHW244" i="143"/>
  <c r="GHX244" i="143"/>
  <c r="GHY244" i="143"/>
  <c r="GHZ244" i="143"/>
  <c r="GIA244" i="143"/>
  <c r="GIB244" i="143"/>
  <c r="GIC244" i="143"/>
  <c r="GID244" i="143"/>
  <c r="GIE244" i="143"/>
  <c r="GIF244" i="143"/>
  <c r="GIG244" i="143"/>
  <c r="GIH244" i="143"/>
  <c r="GII244" i="143"/>
  <c r="GIJ244" i="143"/>
  <c r="GIK244" i="143"/>
  <c r="GIL244" i="143"/>
  <c r="GIM244" i="143"/>
  <c r="GIN244" i="143"/>
  <c r="GIO244" i="143"/>
  <c r="GIP244" i="143"/>
  <c r="GIQ244" i="143"/>
  <c r="GIR244" i="143"/>
  <c r="GIS244" i="143"/>
  <c r="GIT244" i="143"/>
  <c r="GIU244" i="143"/>
  <c r="GIV244" i="143"/>
  <c r="GIW244" i="143"/>
  <c r="GIX244" i="143"/>
  <c r="GIY244" i="143"/>
  <c r="GIZ244" i="143"/>
  <c r="GJA244" i="143"/>
  <c r="GJB244" i="143"/>
  <c r="GJC244" i="143"/>
  <c r="GJD244" i="143"/>
  <c r="GJE244" i="143"/>
  <c r="GJF244" i="143"/>
  <c r="GJG244" i="143"/>
  <c r="GJH244" i="143"/>
  <c r="GJI244" i="143"/>
  <c r="GJJ244" i="143"/>
  <c r="GJK244" i="143"/>
  <c r="GJL244" i="143"/>
  <c r="GJM244" i="143"/>
  <c r="GJN244" i="143"/>
  <c r="GJO244" i="143"/>
  <c r="GJP244" i="143"/>
  <c r="GJQ244" i="143"/>
  <c r="GJR244" i="143"/>
  <c r="GJS244" i="143"/>
  <c r="GJT244" i="143"/>
  <c r="GJU244" i="143"/>
  <c r="GJV244" i="143"/>
  <c r="GJW244" i="143"/>
  <c r="GJX244" i="143"/>
  <c r="GJY244" i="143"/>
  <c r="GJZ244" i="143"/>
  <c r="GKA244" i="143"/>
  <c r="GKB244" i="143"/>
  <c r="GKC244" i="143"/>
  <c r="GKD244" i="143"/>
  <c r="GKE244" i="143"/>
  <c r="GKF244" i="143"/>
  <c r="GKG244" i="143"/>
  <c r="GKH244" i="143"/>
  <c r="GKI244" i="143"/>
  <c r="GKJ244" i="143"/>
  <c r="GKK244" i="143"/>
  <c r="GKL244" i="143"/>
  <c r="GKM244" i="143"/>
  <c r="GKN244" i="143"/>
  <c r="GKO244" i="143"/>
  <c r="GKP244" i="143"/>
  <c r="GKQ244" i="143"/>
  <c r="GKR244" i="143"/>
  <c r="GKS244" i="143"/>
  <c r="GKT244" i="143"/>
  <c r="GKU244" i="143"/>
  <c r="GKV244" i="143"/>
  <c r="GKW244" i="143"/>
  <c r="GKX244" i="143"/>
  <c r="GKY244" i="143"/>
  <c r="GKZ244" i="143"/>
  <c r="GLA244" i="143"/>
  <c r="GLB244" i="143"/>
  <c r="GLC244" i="143"/>
  <c r="GLD244" i="143"/>
  <c r="GLE244" i="143"/>
  <c r="GLF244" i="143"/>
  <c r="GLG244" i="143"/>
  <c r="GLH244" i="143"/>
  <c r="GLI244" i="143"/>
  <c r="GLJ244" i="143"/>
  <c r="GLK244" i="143"/>
  <c r="GLL244" i="143"/>
  <c r="GLM244" i="143"/>
  <c r="GLN244" i="143"/>
  <c r="GLO244" i="143"/>
  <c r="GLP244" i="143"/>
  <c r="GLQ244" i="143"/>
  <c r="GLR244" i="143"/>
  <c r="GLS244" i="143"/>
  <c r="GLT244" i="143"/>
  <c r="GLU244" i="143"/>
  <c r="GLV244" i="143"/>
  <c r="GLW244" i="143"/>
  <c r="GLX244" i="143"/>
  <c r="GLY244" i="143"/>
  <c r="GLZ244" i="143"/>
  <c r="GMA244" i="143"/>
  <c r="GMB244" i="143"/>
  <c r="GMC244" i="143"/>
  <c r="GMD244" i="143"/>
  <c r="GME244" i="143"/>
  <c r="GMF244" i="143"/>
  <c r="GMG244" i="143"/>
  <c r="GMH244" i="143"/>
  <c r="GMI244" i="143"/>
  <c r="GMJ244" i="143"/>
  <c r="GMK244" i="143"/>
  <c r="GML244" i="143"/>
  <c r="GMM244" i="143"/>
  <c r="GMN244" i="143"/>
  <c r="GMO244" i="143"/>
  <c r="GMP244" i="143"/>
  <c r="GMQ244" i="143"/>
  <c r="GMR244" i="143"/>
  <c r="GMS244" i="143"/>
  <c r="GMT244" i="143"/>
  <c r="GMU244" i="143"/>
  <c r="GMV244" i="143"/>
  <c r="GMW244" i="143"/>
  <c r="GMX244" i="143"/>
  <c r="GMY244" i="143"/>
  <c r="GMZ244" i="143"/>
  <c r="GNA244" i="143"/>
  <c r="GNB244" i="143"/>
  <c r="GNC244" i="143"/>
  <c r="GND244" i="143"/>
  <c r="GNE244" i="143"/>
  <c r="GNF244" i="143"/>
  <c r="GNG244" i="143"/>
  <c r="GNH244" i="143"/>
  <c r="GNI244" i="143"/>
  <c r="GNJ244" i="143"/>
  <c r="GNK244" i="143"/>
  <c r="GNL244" i="143"/>
  <c r="GNM244" i="143"/>
  <c r="GNN244" i="143"/>
  <c r="GNO244" i="143"/>
  <c r="GNP244" i="143"/>
  <c r="GNQ244" i="143"/>
  <c r="GNR244" i="143"/>
  <c r="GNS244" i="143"/>
  <c r="GNT244" i="143"/>
  <c r="GNU244" i="143"/>
  <c r="GNV244" i="143"/>
  <c r="GNW244" i="143"/>
  <c r="GNX244" i="143"/>
  <c r="GNY244" i="143"/>
  <c r="GNZ244" i="143"/>
  <c r="GOA244" i="143"/>
  <c r="GOB244" i="143"/>
  <c r="GOC244" i="143"/>
  <c r="GOD244" i="143"/>
  <c r="GOE244" i="143"/>
  <c r="GOF244" i="143"/>
  <c r="GOG244" i="143"/>
  <c r="GOH244" i="143"/>
  <c r="GOI244" i="143"/>
  <c r="GOJ244" i="143"/>
  <c r="GOK244" i="143"/>
  <c r="GOL244" i="143"/>
  <c r="GOM244" i="143"/>
  <c r="GON244" i="143"/>
  <c r="GOO244" i="143"/>
  <c r="GOP244" i="143"/>
  <c r="GOQ244" i="143"/>
  <c r="GOR244" i="143"/>
  <c r="GOS244" i="143"/>
  <c r="GOT244" i="143"/>
  <c r="GOU244" i="143"/>
  <c r="GOV244" i="143"/>
  <c r="GOW244" i="143"/>
  <c r="GOX244" i="143"/>
  <c r="GOY244" i="143"/>
  <c r="GOZ244" i="143"/>
  <c r="GPA244" i="143"/>
  <c r="GPB244" i="143"/>
  <c r="GPC244" i="143"/>
  <c r="GPD244" i="143"/>
  <c r="GPE244" i="143"/>
  <c r="GPF244" i="143"/>
  <c r="GPG244" i="143"/>
  <c r="GPH244" i="143"/>
  <c r="GPI244" i="143"/>
  <c r="GPJ244" i="143"/>
  <c r="GPK244" i="143"/>
  <c r="GPL244" i="143"/>
  <c r="GPM244" i="143"/>
  <c r="GPN244" i="143"/>
  <c r="GPO244" i="143"/>
  <c r="GPP244" i="143"/>
  <c r="GPQ244" i="143"/>
  <c r="GPR244" i="143"/>
  <c r="GPS244" i="143"/>
  <c r="GPT244" i="143"/>
  <c r="GPU244" i="143"/>
  <c r="GPV244" i="143"/>
  <c r="GPW244" i="143"/>
  <c r="GPX244" i="143"/>
  <c r="GPY244" i="143"/>
  <c r="GPZ244" i="143"/>
  <c r="GQA244" i="143"/>
  <c r="GQB244" i="143"/>
  <c r="GQC244" i="143"/>
  <c r="GQD244" i="143"/>
  <c r="GQE244" i="143"/>
  <c r="GQF244" i="143"/>
  <c r="GQG244" i="143"/>
  <c r="GQH244" i="143"/>
  <c r="GQI244" i="143"/>
  <c r="GQJ244" i="143"/>
  <c r="GQK244" i="143"/>
  <c r="GQL244" i="143"/>
  <c r="GQM244" i="143"/>
  <c r="GQN244" i="143"/>
  <c r="GQO244" i="143"/>
  <c r="GQP244" i="143"/>
  <c r="GQQ244" i="143"/>
  <c r="GQR244" i="143"/>
  <c r="GQS244" i="143"/>
  <c r="GQT244" i="143"/>
  <c r="GQU244" i="143"/>
  <c r="GQV244" i="143"/>
  <c r="GQW244" i="143"/>
  <c r="GQX244" i="143"/>
  <c r="GQY244" i="143"/>
  <c r="GQZ244" i="143"/>
  <c r="GRA244" i="143"/>
  <c r="GRB244" i="143"/>
  <c r="GRC244" i="143"/>
  <c r="GRD244" i="143"/>
  <c r="GRE244" i="143"/>
  <c r="GRF244" i="143"/>
  <c r="GRG244" i="143"/>
  <c r="GRH244" i="143"/>
  <c r="GRI244" i="143"/>
  <c r="GRJ244" i="143"/>
  <c r="GRK244" i="143"/>
  <c r="GRL244" i="143"/>
  <c r="GRM244" i="143"/>
  <c r="GRN244" i="143"/>
  <c r="GRO244" i="143"/>
  <c r="GRP244" i="143"/>
  <c r="GRQ244" i="143"/>
  <c r="GRR244" i="143"/>
  <c r="GRS244" i="143"/>
  <c r="GRT244" i="143"/>
  <c r="GRU244" i="143"/>
  <c r="GRV244" i="143"/>
  <c r="GRW244" i="143"/>
  <c r="GRX244" i="143"/>
  <c r="GRY244" i="143"/>
  <c r="GRZ244" i="143"/>
  <c r="GSA244" i="143"/>
  <c r="GSB244" i="143"/>
  <c r="GSC244" i="143"/>
  <c r="GSD244" i="143"/>
  <c r="GSE244" i="143"/>
  <c r="GSF244" i="143"/>
  <c r="GSG244" i="143"/>
  <c r="GSH244" i="143"/>
  <c r="GSI244" i="143"/>
  <c r="GSJ244" i="143"/>
  <c r="GSK244" i="143"/>
  <c r="GSL244" i="143"/>
  <c r="GSM244" i="143"/>
  <c r="GSN244" i="143"/>
  <c r="GSO244" i="143"/>
  <c r="GSP244" i="143"/>
  <c r="GSQ244" i="143"/>
  <c r="GSR244" i="143"/>
  <c r="GSS244" i="143"/>
  <c r="GST244" i="143"/>
  <c r="GSU244" i="143"/>
  <c r="GSV244" i="143"/>
  <c r="GSW244" i="143"/>
  <c r="GSX244" i="143"/>
  <c r="GSY244" i="143"/>
  <c r="GSZ244" i="143"/>
  <c r="GTA244" i="143"/>
  <c r="GTB244" i="143"/>
  <c r="GTC244" i="143"/>
  <c r="GTD244" i="143"/>
  <c r="GTE244" i="143"/>
  <c r="GTF244" i="143"/>
  <c r="GTG244" i="143"/>
  <c r="GTH244" i="143"/>
  <c r="GTI244" i="143"/>
  <c r="GTJ244" i="143"/>
  <c r="GTK244" i="143"/>
  <c r="GTL244" i="143"/>
  <c r="GTM244" i="143"/>
  <c r="GTN244" i="143"/>
  <c r="GTO244" i="143"/>
  <c r="GTP244" i="143"/>
  <c r="GTQ244" i="143"/>
  <c r="GTR244" i="143"/>
  <c r="GTS244" i="143"/>
  <c r="GTT244" i="143"/>
  <c r="GTU244" i="143"/>
  <c r="GTV244" i="143"/>
  <c r="GTW244" i="143"/>
  <c r="GTX244" i="143"/>
  <c r="GTY244" i="143"/>
  <c r="GTZ244" i="143"/>
  <c r="GUA244" i="143"/>
  <c r="GUB244" i="143"/>
  <c r="GUC244" i="143"/>
  <c r="GUD244" i="143"/>
  <c r="GUE244" i="143"/>
  <c r="GUF244" i="143"/>
  <c r="GUG244" i="143"/>
  <c r="GUH244" i="143"/>
  <c r="GUI244" i="143"/>
  <c r="GUJ244" i="143"/>
  <c r="GUK244" i="143"/>
  <c r="GUL244" i="143"/>
  <c r="GUM244" i="143"/>
  <c r="GUN244" i="143"/>
  <c r="GUO244" i="143"/>
  <c r="GUP244" i="143"/>
  <c r="GUQ244" i="143"/>
  <c r="GUR244" i="143"/>
  <c r="GUS244" i="143"/>
  <c r="GUT244" i="143"/>
  <c r="GUU244" i="143"/>
  <c r="GUV244" i="143"/>
  <c r="GUW244" i="143"/>
  <c r="GUX244" i="143"/>
  <c r="GUY244" i="143"/>
  <c r="GUZ244" i="143"/>
  <c r="GVA244" i="143"/>
  <c r="GVB244" i="143"/>
  <c r="GVC244" i="143"/>
  <c r="GVD244" i="143"/>
  <c r="GVE244" i="143"/>
  <c r="GVF244" i="143"/>
  <c r="GVG244" i="143"/>
  <c r="GVH244" i="143"/>
  <c r="GVI244" i="143"/>
  <c r="GVJ244" i="143"/>
  <c r="GVK244" i="143"/>
  <c r="GVL244" i="143"/>
  <c r="GVM244" i="143"/>
  <c r="GVN244" i="143"/>
  <c r="GVO244" i="143"/>
  <c r="GVP244" i="143"/>
  <c r="GVQ244" i="143"/>
  <c r="GVR244" i="143"/>
  <c r="GVS244" i="143"/>
  <c r="GVT244" i="143"/>
  <c r="GVU244" i="143"/>
  <c r="GVV244" i="143"/>
  <c r="GVW244" i="143"/>
  <c r="GVX244" i="143"/>
  <c r="GVY244" i="143"/>
  <c r="GVZ244" i="143"/>
  <c r="GWA244" i="143"/>
  <c r="GWB244" i="143"/>
  <c r="GWC244" i="143"/>
  <c r="GWD244" i="143"/>
  <c r="GWE244" i="143"/>
  <c r="GWF244" i="143"/>
  <c r="GWG244" i="143"/>
  <c r="GWH244" i="143"/>
  <c r="GWI244" i="143"/>
  <c r="GWJ244" i="143"/>
  <c r="GWK244" i="143"/>
  <c r="GWL244" i="143"/>
  <c r="GWM244" i="143"/>
  <c r="GWN244" i="143"/>
  <c r="GWO244" i="143"/>
  <c r="GWP244" i="143"/>
  <c r="GWQ244" i="143"/>
  <c r="GWR244" i="143"/>
  <c r="GWS244" i="143"/>
  <c r="GWT244" i="143"/>
  <c r="GWU244" i="143"/>
  <c r="GWV244" i="143"/>
  <c r="GWW244" i="143"/>
  <c r="GWX244" i="143"/>
  <c r="GWY244" i="143"/>
  <c r="GWZ244" i="143"/>
  <c r="GXA244" i="143"/>
  <c r="GXB244" i="143"/>
  <c r="GXC244" i="143"/>
  <c r="GXD244" i="143"/>
  <c r="GXE244" i="143"/>
  <c r="GXF244" i="143"/>
  <c r="GXG244" i="143"/>
  <c r="GXH244" i="143"/>
  <c r="GXI244" i="143"/>
  <c r="GXJ244" i="143"/>
  <c r="GXK244" i="143"/>
  <c r="GXL244" i="143"/>
  <c r="GXM244" i="143"/>
  <c r="GXN244" i="143"/>
  <c r="GXO244" i="143"/>
  <c r="GXP244" i="143"/>
  <c r="GXQ244" i="143"/>
  <c r="GXR244" i="143"/>
  <c r="GXS244" i="143"/>
  <c r="GXT244" i="143"/>
  <c r="GXU244" i="143"/>
  <c r="GXV244" i="143"/>
  <c r="GXW244" i="143"/>
  <c r="GXX244" i="143"/>
  <c r="GXY244" i="143"/>
  <c r="GXZ244" i="143"/>
  <c r="GYA244" i="143"/>
  <c r="GYB244" i="143"/>
  <c r="GYC244" i="143"/>
  <c r="GYD244" i="143"/>
  <c r="GYE244" i="143"/>
  <c r="GYF244" i="143"/>
  <c r="GYG244" i="143"/>
  <c r="GYH244" i="143"/>
  <c r="GYI244" i="143"/>
  <c r="GYJ244" i="143"/>
  <c r="GYK244" i="143"/>
  <c r="GYL244" i="143"/>
  <c r="GYM244" i="143"/>
  <c r="GYN244" i="143"/>
  <c r="GYO244" i="143"/>
  <c r="GYP244" i="143"/>
  <c r="GYQ244" i="143"/>
  <c r="GYR244" i="143"/>
  <c r="GYS244" i="143"/>
  <c r="GYT244" i="143"/>
  <c r="GYU244" i="143"/>
  <c r="GYV244" i="143"/>
  <c r="GYW244" i="143"/>
  <c r="GYX244" i="143"/>
  <c r="GYY244" i="143"/>
  <c r="GYZ244" i="143"/>
  <c r="GZA244" i="143"/>
  <c r="GZB244" i="143"/>
  <c r="GZC244" i="143"/>
  <c r="GZD244" i="143"/>
  <c r="GZE244" i="143"/>
  <c r="GZF244" i="143"/>
  <c r="GZG244" i="143"/>
  <c r="GZH244" i="143"/>
  <c r="GZI244" i="143"/>
  <c r="GZJ244" i="143"/>
  <c r="GZK244" i="143"/>
  <c r="GZL244" i="143"/>
  <c r="GZM244" i="143"/>
  <c r="GZN244" i="143"/>
  <c r="GZO244" i="143"/>
  <c r="GZP244" i="143"/>
  <c r="GZQ244" i="143"/>
  <c r="GZR244" i="143"/>
  <c r="GZS244" i="143"/>
  <c r="GZT244" i="143"/>
  <c r="GZU244" i="143"/>
  <c r="GZV244" i="143"/>
  <c r="GZW244" i="143"/>
  <c r="GZX244" i="143"/>
  <c r="GZY244" i="143"/>
  <c r="GZZ244" i="143"/>
  <c r="HAA244" i="143"/>
  <c r="HAB244" i="143"/>
  <c r="HAC244" i="143"/>
  <c r="HAD244" i="143"/>
  <c r="HAE244" i="143"/>
  <c r="HAF244" i="143"/>
  <c r="HAG244" i="143"/>
  <c r="HAH244" i="143"/>
  <c r="HAI244" i="143"/>
  <c r="HAJ244" i="143"/>
  <c r="HAK244" i="143"/>
  <c r="HAL244" i="143"/>
  <c r="HAM244" i="143"/>
  <c r="HAN244" i="143"/>
  <c r="HAO244" i="143"/>
  <c r="HAP244" i="143"/>
  <c r="HAQ244" i="143"/>
  <c r="HAR244" i="143"/>
  <c r="HAS244" i="143"/>
  <c r="HAT244" i="143"/>
  <c r="HAU244" i="143"/>
  <c r="HAV244" i="143"/>
  <c r="HAW244" i="143"/>
  <c r="HAX244" i="143"/>
  <c r="HAY244" i="143"/>
  <c r="HAZ244" i="143"/>
  <c r="HBA244" i="143"/>
  <c r="HBB244" i="143"/>
  <c r="HBC244" i="143"/>
  <c r="HBD244" i="143"/>
  <c r="HBE244" i="143"/>
  <c r="HBF244" i="143"/>
  <c r="HBG244" i="143"/>
  <c r="HBH244" i="143"/>
  <c r="HBI244" i="143"/>
  <c r="HBJ244" i="143"/>
  <c r="HBK244" i="143"/>
  <c r="HBL244" i="143"/>
  <c r="HBM244" i="143"/>
  <c r="HBN244" i="143"/>
  <c r="HBO244" i="143"/>
  <c r="HBP244" i="143"/>
  <c r="HBQ244" i="143"/>
  <c r="HBR244" i="143"/>
  <c r="HBS244" i="143"/>
  <c r="HBT244" i="143"/>
  <c r="HBU244" i="143"/>
  <c r="HBV244" i="143"/>
  <c r="HBW244" i="143"/>
  <c r="HBX244" i="143"/>
  <c r="HBY244" i="143"/>
  <c r="HBZ244" i="143"/>
  <c r="HCA244" i="143"/>
  <c r="HCB244" i="143"/>
  <c r="HCC244" i="143"/>
  <c r="HCD244" i="143"/>
  <c r="HCE244" i="143"/>
  <c r="HCF244" i="143"/>
  <c r="HCG244" i="143"/>
  <c r="HCH244" i="143"/>
  <c r="HCI244" i="143"/>
  <c r="HCJ244" i="143"/>
  <c r="HCK244" i="143"/>
  <c r="HCL244" i="143"/>
  <c r="HCM244" i="143"/>
  <c r="HCN244" i="143"/>
  <c r="HCO244" i="143"/>
  <c r="HCP244" i="143"/>
  <c r="HCQ244" i="143"/>
  <c r="HCR244" i="143"/>
  <c r="HCS244" i="143"/>
  <c r="HCT244" i="143"/>
  <c r="HCU244" i="143"/>
  <c r="HCV244" i="143"/>
  <c r="HCW244" i="143"/>
  <c r="HCX244" i="143"/>
  <c r="HCY244" i="143"/>
  <c r="HCZ244" i="143"/>
  <c r="HDA244" i="143"/>
  <c r="HDB244" i="143"/>
  <c r="HDC244" i="143"/>
  <c r="HDD244" i="143"/>
  <c r="HDE244" i="143"/>
  <c r="HDF244" i="143"/>
  <c r="HDG244" i="143"/>
  <c r="HDH244" i="143"/>
  <c r="HDI244" i="143"/>
  <c r="HDJ244" i="143"/>
  <c r="HDK244" i="143"/>
  <c r="HDL244" i="143"/>
  <c r="HDM244" i="143"/>
  <c r="HDN244" i="143"/>
  <c r="HDO244" i="143"/>
  <c r="HDP244" i="143"/>
  <c r="HDQ244" i="143"/>
  <c r="HDR244" i="143"/>
  <c r="HDS244" i="143"/>
  <c r="HDT244" i="143"/>
  <c r="HDU244" i="143"/>
  <c r="HDV244" i="143"/>
  <c r="HDW244" i="143"/>
  <c r="HDX244" i="143"/>
  <c r="HDY244" i="143"/>
  <c r="HDZ244" i="143"/>
  <c r="HEA244" i="143"/>
  <c r="HEB244" i="143"/>
  <c r="HEC244" i="143"/>
  <c r="HED244" i="143"/>
  <c r="HEE244" i="143"/>
  <c r="HEF244" i="143"/>
  <c r="HEG244" i="143"/>
  <c r="HEH244" i="143"/>
  <c r="HEI244" i="143"/>
  <c r="HEJ244" i="143"/>
  <c r="HEK244" i="143"/>
  <c r="HEL244" i="143"/>
  <c r="HEM244" i="143"/>
  <c r="HEN244" i="143"/>
  <c r="HEO244" i="143"/>
  <c r="HEP244" i="143"/>
  <c r="HEQ244" i="143"/>
  <c r="HER244" i="143"/>
  <c r="HES244" i="143"/>
  <c r="HET244" i="143"/>
  <c r="HEU244" i="143"/>
  <c r="HEV244" i="143"/>
  <c r="HEW244" i="143"/>
  <c r="HEX244" i="143"/>
  <c r="HEY244" i="143"/>
  <c r="HEZ244" i="143"/>
  <c r="HFA244" i="143"/>
  <c r="HFB244" i="143"/>
  <c r="HFC244" i="143"/>
  <c r="HFD244" i="143"/>
  <c r="HFE244" i="143"/>
  <c r="HFF244" i="143"/>
  <c r="HFG244" i="143"/>
  <c r="HFH244" i="143"/>
  <c r="HFI244" i="143"/>
  <c r="HFJ244" i="143"/>
  <c r="HFK244" i="143"/>
  <c r="HFL244" i="143"/>
  <c r="HFM244" i="143"/>
  <c r="HFN244" i="143"/>
  <c r="HFO244" i="143"/>
  <c r="HFP244" i="143"/>
  <c r="HFQ244" i="143"/>
  <c r="HFR244" i="143"/>
  <c r="HFS244" i="143"/>
  <c r="HFT244" i="143"/>
  <c r="HFU244" i="143"/>
  <c r="HFV244" i="143"/>
  <c r="HFW244" i="143"/>
  <c r="HFX244" i="143"/>
  <c r="HFY244" i="143"/>
  <c r="HFZ244" i="143"/>
  <c r="HGA244" i="143"/>
  <c r="HGB244" i="143"/>
  <c r="HGC244" i="143"/>
  <c r="HGD244" i="143"/>
  <c r="HGE244" i="143"/>
  <c r="HGF244" i="143"/>
  <c r="HGG244" i="143"/>
  <c r="HGH244" i="143"/>
  <c r="HGI244" i="143"/>
  <c r="HGJ244" i="143"/>
  <c r="HGK244" i="143"/>
  <c r="HGL244" i="143"/>
  <c r="HGM244" i="143"/>
  <c r="HGN244" i="143"/>
  <c r="HGO244" i="143"/>
  <c r="HGP244" i="143"/>
  <c r="HGQ244" i="143"/>
  <c r="HGR244" i="143"/>
  <c r="HGS244" i="143"/>
  <c r="HGT244" i="143"/>
  <c r="HGU244" i="143"/>
  <c r="HGV244" i="143"/>
  <c r="HGW244" i="143"/>
  <c r="HGX244" i="143"/>
  <c r="HGY244" i="143"/>
  <c r="HGZ244" i="143"/>
  <c r="HHA244" i="143"/>
  <c r="HHB244" i="143"/>
  <c r="HHC244" i="143"/>
  <c r="HHD244" i="143"/>
  <c r="HHE244" i="143"/>
  <c r="HHF244" i="143"/>
  <c r="HHG244" i="143"/>
  <c r="HHH244" i="143"/>
  <c r="HHI244" i="143"/>
  <c r="HHJ244" i="143"/>
  <c r="HHK244" i="143"/>
  <c r="HHL244" i="143"/>
  <c r="HHM244" i="143"/>
  <c r="HHN244" i="143"/>
  <c r="HHO244" i="143"/>
  <c r="HHP244" i="143"/>
  <c r="HHQ244" i="143"/>
  <c r="HHR244" i="143"/>
  <c r="HHS244" i="143"/>
  <c r="HHT244" i="143"/>
  <c r="HHU244" i="143"/>
  <c r="HHV244" i="143"/>
  <c r="HHW244" i="143"/>
  <c r="HHX244" i="143"/>
  <c r="HHY244" i="143"/>
  <c r="HHZ244" i="143"/>
  <c r="HIA244" i="143"/>
  <c r="HIB244" i="143"/>
  <c r="HIC244" i="143"/>
  <c r="HID244" i="143"/>
  <c r="HIE244" i="143"/>
  <c r="HIF244" i="143"/>
  <c r="HIG244" i="143"/>
  <c r="HIH244" i="143"/>
  <c r="HII244" i="143"/>
  <c r="HIJ244" i="143"/>
  <c r="HIK244" i="143"/>
  <c r="HIL244" i="143"/>
  <c r="HIM244" i="143"/>
  <c r="HIN244" i="143"/>
  <c r="HIO244" i="143"/>
  <c r="HIP244" i="143"/>
  <c r="HIQ244" i="143"/>
  <c r="HIR244" i="143"/>
  <c r="HIS244" i="143"/>
  <c r="HIT244" i="143"/>
  <c r="HIU244" i="143"/>
  <c r="HIV244" i="143"/>
  <c r="HIW244" i="143"/>
  <c r="HIX244" i="143"/>
  <c r="HIY244" i="143"/>
  <c r="HIZ244" i="143"/>
  <c r="HJA244" i="143"/>
  <c r="HJB244" i="143"/>
  <c r="HJC244" i="143"/>
  <c r="HJD244" i="143"/>
  <c r="HJE244" i="143"/>
  <c r="HJF244" i="143"/>
  <c r="HJG244" i="143"/>
  <c r="HJH244" i="143"/>
  <c r="HJI244" i="143"/>
  <c r="HJJ244" i="143"/>
  <c r="HJK244" i="143"/>
  <c r="HJL244" i="143"/>
  <c r="HJM244" i="143"/>
  <c r="HJN244" i="143"/>
  <c r="HJO244" i="143"/>
  <c r="HJP244" i="143"/>
  <c r="HJQ244" i="143"/>
  <c r="HJR244" i="143"/>
  <c r="HJS244" i="143"/>
  <c r="HJT244" i="143"/>
  <c r="HJU244" i="143"/>
  <c r="HJV244" i="143"/>
  <c r="HJW244" i="143"/>
  <c r="HJX244" i="143"/>
  <c r="HJY244" i="143"/>
  <c r="HJZ244" i="143"/>
  <c r="HKA244" i="143"/>
  <c r="HKB244" i="143"/>
  <c r="HKC244" i="143"/>
  <c r="HKD244" i="143"/>
  <c r="HKE244" i="143"/>
  <c r="HKF244" i="143"/>
  <c r="HKG244" i="143"/>
  <c r="HKH244" i="143"/>
  <c r="HKI244" i="143"/>
  <c r="HKJ244" i="143"/>
  <c r="HKK244" i="143"/>
  <c r="HKL244" i="143"/>
  <c r="HKM244" i="143"/>
  <c r="HKN244" i="143"/>
  <c r="HKO244" i="143"/>
  <c r="HKP244" i="143"/>
  <c r="HKQ244" i="143"/>
  <c r="HKR244" i="143"/>
  <c r="HKS244" i="143"/>
  <c r="HKT244" i="143"/>
  <c r="HKU244" i="143"/>
  <c r="HKV244" i="143"/>
  <c r="HKW244" i="143"/>
  <c r="HKX244" i="143"/>
  <c r="HKY244" i="143"/>
  <c r="HKZ244" i="143"/>
  <c r="HLA244" i="143"/>
  <c r="HLB244" i="143"/>
  <c r="HLC244" i="143"/>
  <c r="HLD244" i="143"/>
  <c r="HLE244" i="143"/>
  <c r="HLF244" i="143"/>
  <c r="HLG244" i="143"/>
  <c r="HLH244" i="143"/>
  <c r="HLI244" i="143"/>
  <c r="HLJ244" i="143"/>
  <c r="HLK244" i="143"/>
  <c r="HLL244" i="143"/>
  <c r="HLM244" i="143"/>
  <c r="HLN244" i="143"/>
  <c r="HLO244" i="143"/>
  <c r="HLP244" i="143"/>
  <c r="HLQ244" i="143"/>
  <c r="HLR244" i="143"/>
  <c r="HLS244" i="143"/>
  <c r="HLT244" i="143"/>
  <c r="HLU244" i="143"/>
  <c r="HLV244" i="143"/>
  <c r="HLW244" i="143"/>
  <c r="HLX244" i="143"/>
  <c r="HLY244" i="143"/>
  <c r="HLZ244" i="143"/>
  <c r="HMA244" i="143"/>
  <c r="HMB244" i="143"/>
  <c r="HMC244" i="143"/>
  <c r="HMD244" i="143"/>
  <c r="HME244" i="143"/>
  <c r="HMF244" i="143"/>
  <c r="HMG244" i="143"/>
  <c r="HMH244" i="143"/>
  <c r="HMI244" i="143"/>
  <c r="HMJ244" i="143"/>
  <c r="HMK244" i="143"/>
  <c r="HML244" i="143"/>
  <c r="HMM244" i="143"/>
  <c r="HMN244" i="143"/>
  <c r="HMO244" i="143"/>
  <c r="HMP244" i="143"/>
  <c r="HMQ244" i="143"/>
  <c r="HMR244" i="143"/>
  <c r="HMS244" i="143"/>
  <c r="HMT244" i="143"/>
  <c r="HMU244" i="143"/>
  <c r="HMV244" i="143"/>
  <c r="HMW244" i="143"/>
  <c r="HMX244" i="143"/>
  <c r="HMY244" i="143"/>
  <c r="HMZ244" i="143"/>
  <c r="HNA244" i="143"/>
  <c r="HNB244" i="143"/>
  <c r="HNC244" i="143"/>
  <c r="HND244" i="143"/>
  <c r="HNE244" i="143"/>
  <c r="HNF244" i="143"/>
  <c r="HNG244" i="143"/>
  <c r="HNH244" i="143"/>
  <c r="HNI244" i="143"/>
  <c r="HNJ244" i="143"/>
  <c r="HNK244" i="143"/>
  <c r="HNL244" i="143"/>
  <c r="HNM244" i="143"/>
  <c r="HNN244" i="143"/>
  <c r="HNO244" i="143"/>
  <c r="HNP244" i="143"/>
  <c r="HNQ244" i="143"/>
  <c r="HNR244" i="143"/>
  <c r="HNS244" i="143"/>
  <c r="HNT244" i="143"/>
  <c r="HNU244" i="143"/>
  <c r="HNV244" i="143"/>
  <c r="HNW244" i="143"/>
  <c r="HNX244" i="143"/>
  <c r="HNY244" i="143"/>
  <c r="HNZ244" i="143"/>
  <c r="HOA244" i="143"/>
  <c r="HOB244" i="143"/>
  <c r="HOC244" i="143"/>
  <c r="HOD244" i="143"/>
  <c r="HOE244" i="143"/>
  <c r="HOF244" i="143"/>
  <c r="HOG244" i="143"/>
  <c r="HOH244" i="143"/>
  <c r="HOI244" i="143"/>
  <c r="HOJ244" i="143"/>
  <c r="HOK244" i="143"/>
  <c r="HOL244" i="143"/>
  <c r="HOM244" i="143"/>
  <c r="HON244" i="143"/>
  <c r="HOO244" i="143"/>
  <c r="HOP244" i="143"/>
  <c r="HOQ244" i="143"/>
  <c r="HOR244" i="143"/>
  <c r="HOS244" i="143"/>
  <c r="HOT244" i="143"/>
  <c r="HOU244" i="143"/>
  <c r="HOV244" i="143"/>
  <c r="HOW244" i="143"/>
  <c r="HOX244" i="143"/>
  <c r="HOY244" i="143"/>
  <c r="HOZ244" i="143"/>
  <c r="HPA244" i="143"/>
  <c r="HPB244" i="143"/>
  <c r="HPC244" i="143"/>
  <c r="HPD244" i="143"/>
  <c r="HPE244" i="143"/>
  <c r="HPF244" i="143"/>
  <c r="HPG244" i="143"/>
  <c r="HPH244" i="143"/>
  <c r="HPI244" i="143"/>
  <c r="HPJ244" i="143"/>
  <c r="HPK244" i="143"/>
  <c r="HPL244" i="143"/>
  <c r="HPM244" i="143"/>
  <c r="HPN244" i="143"/>
  <c r="HPO244" i="143"/>
  <c r="HPP244" i="143"/>
  <c r="HPQ244" i="143"/>
  <c r="HPR244" i="143"/>
  <c r="HPS244" i="143"/>
  <c r="HPT244" i="143"/>
  <c r="HPU244" i="143"/>
  <c r="HPV244" i="143"/>
  <c r="HPW244" i="143"/>
  <c r="HPX244" i="143"/>
  <c r="HPY244" i="143"/>
  <c r="HPZ244" i="143"/>
  <c r="HQA244" i="143"/>
  <c r="HQB244" i="143"/>
  <c r="HQC244" i="143"/>
  <c r="HQD244" i="143"/>
  <c r="HQE244" i="143"/>
  <c r="HQF244" i="143"/>
  <c r="HQG244" i="143"/>
  <c r="HQH244" i="143"/>
  <c r="HQI244" i="143"/>
  <c r="HQJ244" i="143"/>
  <c r="HQK244" i="143"/>
  <c r="HQL244" i="143"/>
  <c r="HQM244" i="143"/>
  <c r="HQN244" i="143"/>
  <c r="HQO244" i="143"/>
  <c r="HQP244" i="143"/>
  <c r="HQQ244" i="143"/>
  <c r="HQR244" i="143"/>
  <c r="HQS244" i="143"/>
  <c r="HQT244" i="143"/>
  <c r="HQU244" i="143"/>
  <c r="HQV244" i="143"/>
  <c r="HQW244" i="143"/>
  <c r="HQX244" i="143"/>
  <c r="HQY244" i="143"/>
  <c r="HQZ244" i="143"/>
  <c r="HRA244" i="143"/>
  <c r="HRB244" i="143"/>
  <c r="HRC244" i="143"/>
  <c r="HRD244" i="143"/>
  <c r="HRE244" i="143"/>
  <c r="HRF244" i="143"/>
  <c r="HRG244" i="143"/>
  <c r="HRH244" i="143"/>
  <c r="HRI244" i="143"/>
  <c r="HRJ244" i="143"/>
  <c r="HRK244" i="143"/>
  <c r="HRL244" i="143"/>
  <c r="HRM244" i="143"/>
  <c r="HRN244" i="143"/>
  <c r="HRO244" i="143"/>
  <c r="HRP244" i="143"/>
  <c r="HRQ244" i="143"/>
  <c r="HRR244" i="143"/>
  <c r="HRS244" i="143"/>
  <c r="HRT244" i="143"/>
  <c r="HRU244" i="143"/>
  <c r="HRV244" i="143"/>
  <c r="HRW244" i="143"/>
  <c r="HRX244" i="143"/>
  <c r="HRY244" i="143"/>
  <c r="HRZ244" i="143"/>
  <c r="HSA244" i="143"/>
  <c r="HSB244" i="143"/>
  <c r="HSC244" i="143"/>
  <c r="HSD244" i="143"/>
  <c r="HSE244" i="143"/>
  <c r="HSF244" i="143"/>
  <c r="HSG244" i="143"/>
  <c r="HSH244" i="143"/>
  <c r="HSI244" i="143"/>
  <c r="HSJ244" i="143"/>
  <c r="HSK244" i="143"/>
  <c r="HSL244" i="143"/>
  <c r="HSM244" i="143"/>
  <c r="HSN244" i="143"/>
  <c r="HSO244" i="143"/>
  <c r="HSP244" i="143"/>
  <c r="HSQ244" i="143"/>
  <c r="HSR244" i="143"/>
  <c r="HSS244" i="143"/>
  <c r="HST244" i="143"/>
  <c r="HSU244" i="143"/>
  <c r="HSV244" i="143"/>
  <c r="HSW244" i="143"/>
  <c r="HSX244" i="143"/>
  <c r="HSY244" i="143"/>
  <c r="HSZ244" i="143"/>
  <c r="HTA244" i="143"/>
  <c r="HTB244" i="143"/>
  <c r="HTC244" i="143"/>
  <c r="HTD244" i="143"/>
  <c r="HTE244" i="143"/>
  <c r="HTF244" i="143"/>
  <c r="HTG244" i="143"/>
  <c r="HTH244" i="143"/>
  <c r="HTI244" i="143"/>
  <c r="HTJ244" i="143"/>
  <c r="HTK244" i="143"/>
  <c r="HTL244" i="143"/>
  <c r="HTM244" i="143"/>
  <c r="HTN244" i="143"/>
  <c r="HTO244" i="143"/>
  <c r="HTP244" i="143"/>
  <c r="HTQ244" i="143"/>
  <c r="HTR244" i="143"/>
  <c r="HTS244" i="143"/>
  <c r="HTT244" i="143"/>
  <c r="HTU244" i="143"/>
  <c r="HTV244" i="143"/>
  <c r="HTW244" i="143"/>
  <c r="HTX244" i="143"/>
  <c r="HTY244" i="143"/>
  <c r="HTZ244" i="143"/>
  <c r="HUA244" i="143"/>
  <c r="HUB244" i="143"/>
  <c r="HUC244" i="143"/>
  <c r="HUD244" i="143"/>
  <c r="HUE244" i="143"/>
  <c r="HUF244" i="143"/>
  <c r="HUG244" i="143"/>
  <c r="HUH244" i="143"/>
  <c r="HUI244" i="143"/>
  <c r="HUJ244" i="143"/>
  <c r="HUK244" i="143"/>
  <c r="HUL244" i="143"/>
  <c r="HUM244" i="143"/>
  <c r="HUN244" i="143"/>
  <c r="HUO244" i="143"/>
  <c r="HUP244" i="143"/>
  <c r="HUQ244" i="143"/>
  <c r="HUR244" i="143"/>
  <c r="HUS244" i="143"/>
  <c r="HUT244" i="143"/>
  <c r="HUU244" i="143"/>
  <c r="HUV244" i="143"/>
  <c r="HUW244" i="143"/>
  <c r="HUX244" i="143"/>
  <c r="HUY244" i="143"/>
  <c r="HUZ244" i="143"/>
  <c r="HVA244" i="143"/>
  <c r="HVB244" i="143"/>
  <c r="HVC244" i="143"/>
  <c r="HVD244" i="143"/>
  <c r="HVE244" i="143"/>
  <c r="HVF244" i="143"/>
  <c r="HVG244" i="143"/>
  <c r="HVH244" i="143"/>
  <c r="HVI244" i="143"/>
  <c r="HVJ244" i="143"/>
  <c r="HVK244" i="143"/>
  <c r="HVL244" i="143"/>
  <c r="HVM244" i="143"/>
  <c r="HVN244" i="143"/>
  <c r="HVO244" i="143"/>
  <c r="HVP244" i="143"/>
  <c r="HVQ244" i="143"/>
  <c r="HVR244" i="143"/>
  <c r="HVS244" i="143"/>
  <c r="HVT244" i="143"/>
  <c r="HVU244" i="143"/>
  <c r="HVV244" i="143"/>
  <c r="HVW244" i="143"/>
  <c r="HVX244" i="143"/>
  <c r="HVY244" i="143"/>
  <c r="HVZ244" i="143"/>
  <c r="HWA244" i="143"/>
  <c r="HWB244" i="143"/>
  <c r="HWC244" i="143"/>
  <c r="HWD244" i="143"/>
  <c r="HWE244" i="143"/>
  <c r="HWF244" i="143"/>
  <c r="HWG244" i="143"/>
  <c r="HWH244" i="143"/>
  <c r="HWI244" i="143"/>
  <c r="HWJ244" i="143"/>
  <c r="HWK244" i="143"/>
  <c r="HWL244" i="143"/>
  <c r="HWM244" i="143"/>
  <c r="HWN244" i="143"/>
  <c r="HWO244" i="143"/>
  <c r="HWP244" i="143"/>
  <c r="HWQ244" i="143"/>
  <c r="HWR244" i="143"/>
  <c r="HWS244" i="143"/>
  <c r="HWT244" i="143"/>
  <c r="HWU244" i="143"/>
  <c r="HWV244" i="143"/>
  <c r="HWW244" i="143"/>
  <c r="HWX244" i="143"/>
  <c r="HWY244" i="143"/>
  <c r="HWZ244" i="143"/>
  <c r="HXA244" i="143"/>
  <c r="HXB244" i="143"/>
  <c r="HXC244" i="143"/>
  <c r="HXD244" i="143"/>
  <c r="HXE244" i="143"/>
  <c r="HXF244" i="143"/>
  <c r="HXG244" i="143"/>
  <c r="HXH244" i="143"/>
  <c r="HXI244" i="143"/>
  <c r="HXJ244" i="143"/>
  <c r="HXK244" i="143"/>
  <c r="HXL244" i="143"/>
  <c r="HXM244" i="143"/>
  <c r="HXN244" i="143"/>
  <c r="HXO244" i="143"/>
  <c r="HXP244" i="143"/>
  <c r="HXQ244" i="143"/>
  <c r="HXR244" i="143"/>
  <c r="HXS244" i="143"/>
  <c r="HXT244" i="143"/>
  <c r="HXU244" i="143"/>
  <c r="HXV244" i="143"/>
  <c r="HXW244" i="143"/>
  <c r="HXX244" i="143"/>
  <c r="HXY244" i="143"/>
  <c r="HXZ244" i="143"/>
  <c r="HYA244" i="143"/>
  <c r="HYB244" i="143"/>
  <c r="HYC244" i="143"/>
  <c r="HYD244" i="143"/>
  <c r="HYE244" i="143"/>
  <c r="HYF244" i="143"/>
  <c r="HYG244" i="143"/>
  <c r="HYH244" i="143"/>
  <c r="HYI244" i="143"/>
  <c r="HYJ244" i="143"/>
  <c r="HYK244" i="143"/>
  <c r="HYL244" i="143"/>
  <c r="HYM244" i="143"/>
  <c r="HYN244" i="143"/>
  <c r="HYO244" i="143"/>
  <c r="HYP244" i="143"/>
  <c r="HYQ244" i="143"/>
  <c r="HYR244" i="143"/>
  <c r="HYS244" i="143"/>
  <c r="HYT244" i="143"/>
  <c r="HYU244" i="143"/>
  <c r="HYV244" i="143"/>
  <c r="HYW244" i="143"/>
  <c r="HYX244" i="143"/>
  <c r="HYY244" i="143"/>
  <c r="HYZ244" i="143"/>
  <c r="HZA244" i="143"/>
  <c r="HZB244" i="143"/>
  <c r="HZC244" i="143"/>
  <c r="HZD244" i="143"/>
  <c r="HZE244" i="143"/>
  <c r="HZF244" i="143"/>
  <c r="HZG244" i="143"/>
  <c r="HZH244" i="143"/>
  <c r="HZI244" i="143"/>
  <c r="HZJ244" i="143"/>
  <c r="HZK244" i="143"/>
  <c r="HZL244" i="143"/>
  <c r="HZM244" i="143"/>
  <c r="HZN244" i="143"/>
  <c r="HZO244" i="143"/>
  <c r="HZP244" i="143"/>
  <c r="HZQ244" i="143"/>
  <c r="HZR244" i="143"/>
  <c r="HZS244" i="143"/>
  <c r="HZT244" i="143"/>
  <c r="HZU244" i="143"/>
  <c r="HZV244" i="143"/>
  <c r="HZW244" i="143"/>
  <c r="HZX244" i="143"/>
  <c r="HZY244" i="143"/>
  <c r="HZZ244" i="143"/>
  <c r="IAA244" i="143"/>
  <c r="IAB244" i="143"/>
  <c r="IAC244" i="143"/>
  <c r="IAD244" i="143"/>
  <c r="IAE244" i="143"/>
  <c r="IAF244" i="143"/>
  <c r="IAG244" i="143"/>
  <c r="IAH244" i="143"/>
  <c r="IAI244" i="143"/>
  <c r="IAJ244" i="143"/>
  <c r="IAK244" i="143"/>
  <c r="IAL244" i="143"/>
  <c r="IAM244" i="143"/>
  <c r="IAN244" i="143"/>
  <c r="IAO244" i="143"/>
  <c r="IAP244" i="143"/>
  <c r="IAQ244" i="143"/>
  <c r="IAR244" i="143"/>
  <c r="IAS244" i="143"/>
  <c r="IAT244" i="143"/>
  <c r="IAU244" i="143"/>
  <c r="IAV244" i="143"/>
  <c r="IAW244" i="143"/>
  <c r="IAX244" i="143"/>
  <c r="IAY244" i="143"/>
  <c r="IAZ244" i="143"/>
  <c r="IBA244" i="143"/>
  <c r="IBB244" i="143"/>
  <c r="IBC244" i="143"/>
  <c r="IBD244" i="143"/>
  <c r="IBE244" i="143"/>
  <c r="IBF244" i="143"/>
  <c r="IBG244" i="143"/>
  <c r="IBH244" i="143"/>
  <c r="IBI244" i="143"/>
  <c r="IBJ244" i="143"/>
  <c r="IBK244" i="143"/>
  <c r="IBL244" i="143"/>
  <c r="IBM244" i="143"/>
  <c r="IBN244" i="143"/>
  <c r="IBO244" i="143"/>
  <c r="IBP244" i="143"/>
  <c r="IBQ244" i="143"/>
  <c r="IBR244" i="143"/>
  <c r="IBS244" i="143"/>
  <c r="IBT244" i="143"/>
  <c r="IBU244" i="143"/>
  <c r="IBV244" i="143"/>
  <c r="IBW244" i="143"/>
  <c r="IBX244" i="143"/>
  <c r="IBY244" i="143"/>
  <c r="IBZ244" i="143"/>
  <c r="ICA244" i="143"/>
  <c r="ICB244" i="143"/>
  <c r="ICC244" i="143"/>
  <c r="ICD244" i="143"/>
  <c r="ICE244" i="143"/>
  <c r="ICF244" i="143"/>
  <c r="ICG244" i="143"/>
  <c r="ICH244" i="143"/>
  <c r="ICI244" i="143"/>
  <c r="ICJ244" i="143"/>
  <c r="ICK244" i="143"/>
  <c r="ICL244" i="143"/>
  <c r="ICM244" i="143"/>
  <c r="ICN244" i="143"/>
  <c r="ICO244" i="143"/>
  <c r="ICP244" i="143"/>
  <c r="ICQ244" i="143"/>
  <c r="ICR244" i="143"/>
  <c r="ICS244" i="143"/>
  <c r="ICT244" i="143"/>
  <c r="ICU244" i="143"/>
  <c r="ICV244" i="143"/>
  <c r="ICW244" i="143"/>
  <c r="ICX244" i="143"/>
  <c r="ICY244" i="143"/>
  <c r="ICZ244" i="143"/>
  <c r="IDA244" i="143"/>
  <c r="IDB244" i="143"/>
  <c r="IDC244" i="143"/>
  <c r="IDD244" i="143"/>
  <c r="IDE244" i="143"/>
  <c r="IDF244" i="143"/>
  <c r="IDG244" i="143"/>
  <c r="IDH244" i="143"/>
  <c r="IDI244" i="143"/>
  <c r="IDJ244" i="143"/>
  <c r="IDK244" i="143"/>
  <c r="IDL244" i="143"/>
  <c r="IDM244" i="143"/>
  <c r="IDN244" i="143"/>
  <c r="IDO244" i="143"/>
  <c r="IDP244" i="143"/>
  <c r="IDQ244" i="143"/>
  <c r="IDR244" i="143"/>
  <c r="IDS244" i="143"/>
  <c r="IDT244" i="143"/>
  <c r="IDU244" i="143"/>
  <c r="IDV244" i="143"/>
  <c r="IDW244" i="143"/>
  <c r="IDX244" i="143"/>
  <c r="IDY244" i="143"/>
  <c r="IDZ244" i="143"/>
  <c r="IEA244" i="143"/>
  <c r="IEB244" i="143"/>
  <c r="IEC244" i="143"/>
  <c r="IED244" i="143"/>
  <c r="IEE244" i="143"/>
  <c r="IEF244" i="143"/>
  <c r="IEG244" i="143"/>
  <c r="IEH244" i="143"/>
  <c r="IEI244" i="143"/>
  <c r="IEJ244" i="143"/>
  <c r="IEK244" i="143"/>
  <c r="IEL244" i="143"/>
  <c r="IEM244" i="143"/>
  <c r="IEN244" i="143"/>
  <c r="IEO244" i="143"/>
  <c r="IEP244" i="143"/>
  <c r="IEQ244" i="143"/>
  <c r="IER244" i="143"/>
  <c r="IES244" i="143"/>
  <c r="IET244" i="143"/>
  <c r="IEU244" i="143"/>
  <c r="IEV244" i="143"/>
  <c r="IEW244" i="143"/>
  <c r="IEX244" i="143"/>
  <c r="IEY244" i="143"/>
  <c r="IEZ244" i="143"/>
  <c r="IFA244" i="143"/>
  <c r="IFB244" i="143"/>
  <c r="IFC244" i="143"/>
  <c r="IFD244" i="143"/>
  <c r="IFE244" i="143"/>
  <c r="IFF244" i="143"/>
  <c r="IFG244" i="143"/>
  <c r="IFH244" i="143"/>
  <c r="IFI244" i="143"/>
  <c r="IFJ244" i="143"/>
  <c r="IFK244" i="143"/>
  <c r="IFL244" i="143"/>
  <c r="IFM244" i="143"/>
  <c r="IFN244" i="143"/>
  <c r="IFO244" i="143"/>
  <c r="IFP244" i="143"/>
  <c r="IFQ244" i="143"/>
  <c r="IFR244" i="143"/>
  <c r="IFS244" i="143"/>
  <c r="IFT244" i="143"/>
  <c r="IFU244" i="143"/>
  <c r="IFV244" i="143"/>
  <c r="IFW244" i="143"/>
  <c r="IFX244" i="143"/>
  <c r="IFY244" i="143"/>
  <c r="IFZ244" i="143"/>
  <c r="IGA244" i="143"/>
  <c r="IGB244" i="143"/>
  <c r="IGC244" i="143"/>
  <c r="IGD244" i="143"/>
  <c r="IGE244" i="143"/>
  <c r="IGF244" i="143"/>
  <c r="IGG244" i="143"/>
  <c r="IGH244" i="143"/>
  <c r="IGI244" i="143"/>
  <c r="IGJ244" i="143"/>
  <c r="IGK244" i="143"/>
  <c r="IGL244" i="143"/>
  <c r="IGM244" i="143"/>
  <c r="IGN244" i="143"/>
  <c r="IGO244" i="143"/>
  <c r="IGP244" i="143"/>
  <c r="IGQ244" i="143"/>
  <c r="IGR244" i="143"/>
  <c r="IGS244" i="143"/>
  <c r="IGT244" i="143"/>
  <c r="IGU244" i="143"/>
  <c r="IGV244" i="143"/>
  <c r="IGW244" i="143"/>
  <c r="IGX244" i="143"/>
  <c r="IGY244" i="143"/>
  <c r="IGZ244" i="143"/>
  <c r="IHA244" i="143"/>
  <c r="IHB244" i="143"/>
  <c r="IHC244" i="143"/>
  <c r="IHD244" i="143"/>
  <c r="IHE244" i="143"/>
  <c r="IHF244" i="143"/>
  <c r="IHG244" i="143"/>
  <c r="IHH244" i="143"/>
  <c r="IHI244" i="143"/>
  <c r="IHJ244" i="143"/>
  <c r="IHK244" i="143"/>
  <c r="IHL244" i="143"/>
  <c r="IHM244" i="143"/>
  <c r="IHN244" i="143"/>
  <c r="IHO244" i="143"/>
  <c r="IHP244" i="143"/>
  <c r="IHQ244" i="143"/>
  <c r="IHR244" i="143"/>
  <c r="IHS244" i="143"/>
  <c r="IHT244" i="143"/>
  <c r="IHU244" i="143"/>
  <c r="IHV244" i="143"/>
  <c r="IHW244" i="143"/>
  <c r="IHX244" i="143"/>
  <c r="IHY244" i="143"/>
  <c r="IHZ244" i="143"/>
  <c r="IIA244" i="143"/>
  <c r="IIB244" i="143"/>
  <c r="IIC244" i="143"/>
  <c r="IID244" i="143"/>
  <c r="IIE244" i="143"/>
  <c r="IIF244" i="143"/>
  <c r="IIG244" i="143"/>
  <c r="IIH244" i="143"/>
  <c r="III244" i="143"/>
  <c r="IIJ244" i="143"/>
  <c r="IIK244" i="143"/>
  <c r="IIL244" i="143"/>
  <c r="IIM244" i="143"/>
  <c r="IIN244" i="143"/>
  <c r="IIO244" i="143"/>
  <c r="IIP244" i="143"/>
  <c r="IIQ244" i="143"/>
  <c r="IIR244" i="143"/>
  <c r="IIS244" i="143"/>
  <c r="IIT244" i="143"/>
  <c r="IIU244" i="143"/>
  <c r="IIV244" i="143"/>
  <c r="IIW244" i="143"/>
  <c r="IIX244" i="143"/>
  <c r="IIY244" i="143"/>
  <c r="IIZ244" i="143"/>
  <c r="IJA244" i="143"/>
  <c r="IJB244" i="143"/>
  <c r="IJC244" i="143"/>
  <c r="IJD244" i="143"/>
  <c r="IJE244" i="143"/>
  <c r="IJF244" i="143"/>
  <c r="IJG244" i="143"/>
  <c r="IJH244" i="143"/>
  <c r="IJI244" i="143"/>
  <c r="IJJ244" i="143"/>
  <c r="IJK244" i="143"/>
  <c r="IJL244" i="143"/>
  <c r="IJM244" i="143"/>
  <c r="IJN244" i="143"/>
  <c r="IJO244" i="143"/>
  <c r="IJP244" i="143"/>
  <c r="IJQ244" i="143"/>
  <c r="IJR244" i="143"/>
  <c r="IJS244" i="143"/>
  <c r="IJT244" i="143"/>
  <c r="IJU244" i="143"/>
  <c r="IJV244" i="143"/>
  <c r="IJW244" i="143"/>
  <c r="IJX244" i="143"/>
  <c r="IJY244" i="143"/>
  <c r="IJZ244" i="143"/>
  <c r="IKA244" i="143"/>
  <c r="IKB244" i="143"/>
  <c r="IKC244" i="143"/>
  <c r="IKD244" i="143"/>
  <c r="IKE244" i="143"/>
  <c r="IKF244" i="143"/>
  <c r="IKG244" i="143"/>
  <c r="IKH244" i="143"/>
  <c r="IKI244" i="143"/>
  <c r="IKJ244" i="143"/>
  <c r="IKK244" i="143"/>
  <c r="IKL244" i="143"/>
  <c r="IKM244" i="143"/>
  <c r="IKN244" i="143"/>
  <c r="IKO244" i="143"/>
  <c r="IKP244" i="143"/>
  <c r="IKQ244" i="143"/>
  <c r="IKR244" i="143"/>
  <c r="IKS244" i="143"/>
  <c r="IKT244" i="143"/>
  <c r="IKU244" i="143"/>
  <c r="IKV244" i="143"/>
  <c r="IKW244" i="143"/>
  <c r="IKX244" i="143"/>
  <c r="IKY244" i="143"/>
  <c r="IKZ244" i="143"/>
  <c r="ILA244" i="143"/>
  <c r="ILB244" i="143"/>
  <c r="ILC244" i="143"/>
  <c r="ILD244" i="143"/>
  <c r="ILE244" i="143"/>
  <c r="ILF244" i="143"/>
  <c r="ILG244" i="143"/>
  <c r="ILH244" i="143"/>
  <c r="ILI244" i="143"/>
  <c r="ILJ244" i="143"/>
  <c r="ILK244" i="143"/>
  <c r="ILL244" i="143"/>
  <c r="ILM244" i="143"/>
  <c r="ILN244" i="143"/>
  <c r="ILO244" i="143"/>
  <c r="ILP244" i="143"/>
  <c r="ILQ244" i="143"/>
  <c r="ILR244" i="143"/>
  <c r="ILS244" i="143"/>
  <c r="ILT244" i="143"/>
  <c r="ILU244" i="143"/>
  <c r="ILV244" i="143"/>
  <c r="ILW244" i="143"/>
  <c r="ILX244" i="143"/>
  <c r="ILY244" i="143"/>
  <c r="ILZ244" i="143"/>
  <c r="IMA244" i="143"/>
  <c r="IMB244" i="143"/>
  <c r="IMC244" i="143"/>
  <c r="IMD244" i="143"/>
  <c r="IME244" i="143"/>
  <c r="IMF244" i="143"/>
  <c r="IMG244" i="143"/>
  <c r="IMH244" i="143"/>
  <c r="IMI244" i="143"/>
  <c r="IMJ244" i="143"/>
  <c r="IMK244" i="143"/>
  <c r="IML244" i="143"/>
  <c r="IMM244" i="143"/>
  <c r="IMN244" i="143"/>
  <c r="IMO244" i="143"/>
  <c r="IMP244" i="143"/>
  <c r="IMQ244" i="143"/>
  <c r="IMR244" i="143"/>
  <c r="IMS244" i="143"/>
  <c r="IMT244" i="143"/>
  <c r="IMU244" i="143"/>
  <c r="IMV244" i="143"/>
  <c r="IMW244" i="143"/>
  <c r="IMX244" i="143"/>
  <c r="IMY244" i="143"/>
  <c r="IMZ244" i="143"/>
  <c r="INA244" i="143"/>
  <c r="INB244" i="143"/>
  <c r="INC244" i="143"/>
  <c r="IND244" i="143"/>
  <c r="INE244" i="143"/>
  <c r="INF244" i="143"/>
  <c r="ING244" i="143"/>
  <c r="INH244" i="143"/>
  <c r="INI244" i="143"/>
  <c r="INJ244" i="143"/>
  <c r="INK244" i="143"/>
  <c r="INL244" i="143"/>
  <c r="INM244" i="143"/>
  <c r="INN244" i="143"/>
  <c r="INO244" i="143"/>
  <c r="INP244" i="143"/>
  <c r="INQ244" i="143"/>
  <c r="INR244" i="143"/>
  <c r="INS244" i="143"/>
  <c r="INT244" i="143"/>
  <c r="INU244" i="143"/>
  <c r="INV244" i="143"/>
  <c r="INW244" i="143"/>
  <c r="INX244" i="143"/>
  <c r="INY244" i="143"/>
  <c r="INZ244" i="143"/>
  <c r="IOA244" i="143"/>
  <c r="IOB244" i="143"/>
  <c r="IOC244" i="143"/>
  <c r="IOD244" i="143"/>
  <c r="IOE244" i="143"/>
  <c r="IOF244" i="143"/>
  <c r="IOG244" i="143"/>
  <c r="IOH244" i="143"/>
  <c r="IOI244" i="143"/>
  <c r="IOJ244" i="143"/>
  <c r="IOK244" i="143"/>
  <c r="IOL244" i="143"/>
  <c r="IOM244" i="143"/>
  <c r="ION244" i="143"/>
  <c r="IOO244" i="143"/>
  <c r="IOP244" i="143"/>
  <c r="IOQ244" i="143"/>
  <c r="IOR244" i="143"/>
  <c r="IOS244" i="143"/>
  <c r="IOT244" i="143"/>
  <c r="IOU244" i="143"/>
  <c r="IOV244" i="143"/>
  <c r="IOW244" i="143"/>
  <c r="IOX244" i="143"/>
  <c r="IOY244" i="143"/>
  <c r="IOZ244" i="143"/>
  <c r="IPA244" i="143"/>
  <c r="IPB244" i="143"/>
  <c r="IPC244" i="143"/>
  <c r="IPD244" i="143"/>
  <c r="IPE244" i="143"/>
  <c r="IPF244" i="143"/>
  <c r="IPG244" i="143"/>
  <c r="IPH244" i="143"/>
  <c r="IPI244" i="143"/>
  <c r="IPJ244" i="143"/>
  <c r="IPK244" i="143"/>
  <c r="IPL244" i="143"/>
  <c r="IPM244" i="143"/>
  <c r="IPN244" i="143"/>
  <c r="IPO244" i="143"/>
  <c r="IPP244" i="143"/>
  <c r="IPQ244" i="143"/>
  <c r="IPR244" i="143"/>
  <c r="IPS244" i="143"/>
  <c r="IPT244" i="143"/>
  <c r="IPU244" i="143"/>
  <c r="IPV244" i="143"/>
  <c r="IPW244" i="143"/>
  <c r="IPX244" i="143"/>
  <c r="IPY244" i="143"/>
  <c r="IPZ244" i="143"/>
  <c r="IQA244" i="143"/>
  <c r="IQB244" i="143"/>
  <c r="IQC244" i="143"/>
  <c r="IQD244" i="143"/>
  <c r="IQE244" i="143"/>
  <c r="IQF244" i="143"/>
  <c r="IQG244" i="143"/>
  <c r="IQH244" i="143"/>
  <c r="IQI244" i="143"/>
  <c r="IQJ244" i="143"/>
  <c r="IQK244" i="143"/>
  <c r="IQL244" i="143"/>
  <c r="IQM244" i="143"/>
  <c r="IQN244" i="143"/>
  <c r="IQO244" i="143"/>
  <c r="IQP244" i="143"/>
  <c r="IQQ244" i="143"/>
  <c r="IQR244" i="143"/>
  <c r="IQS244" i="143"/>
  <c r="IQT244" i="143"/>
  <c r="IQU244" i="143"/>
  <c r="IQV244" i="143"/>
  <c r="IQW244" i="143"/>
  <c r="IQX244" i="143"/>
  <c r="IQY244" i="143"/>
  <c r="IQZ244" i="143"/>
  <c r="IRA244" i="143"/>
  <c r="IRB244" i="143"/>
  <c r="IRC244" i="143"/>
  <c r="IRD244" i="143"/>
  <c r="IRE244" i="143"/>
  <c r="IRF244" i="143"/>
  <c r="IRG244" i="143"/>
  <c r="IRH244" i="143"/>
  <c r="IRI244" i="143"/>
  <c r="IRJ244" i="143"/>
  <c r="IRK244" i="143"/>
  <c r="IRL244" i="143"/>
  <c r="IRM244" i="143"/>
  <c r="IRN244" i="143"/>
  <c r="IRO244" i="143"/>
  <c r="IRP244" i="143"/>
  <c r="IRQ244" i="143"/>
  <c r="IRR244" i="143"/>
  <c r="IRS244" i="143"/>
  <c r="IRT244" i="143"/>
  <c r="IRU244" i="143"/>
  <c r="IRV244" i="143"/>
  <c r="IRW244" i="143"/>
  <c r="IRX244" i="143"/>
  <c r="IRY244" i="143"/>
  <c r="IRZ244" i="143"/>
  <c r="ISA244" i="143"/>
  <c r="ISB244" i="143"/>
  <c r="ISC244" i="143"/>
  <c r="ISD244" i="143"/>
  <c r="ISE244" i="143"/>
  <c r="ISF244" i="143"/>
  <c r="ISG244" i="143"/>
  <c r="ISH244" i="143"/>
  <c r="ISI244" i="143"/>
  <c r="ISJ244" i="143"/>
  <c r="ISK244" i="143"/>
  <c r="ISL244" i="143"/>
  <c r="ISM244" i="143"/>
  <c r="ISN244" i="143"/>
  <c r="ISO244" i="143"/>
  <c r="ISP244" i="143"/>
  <c r="ISQ244" i="143"/>
  <c r="ISR244" i="143"/>
  <c r="ISS244" i="143"/>
  <c r="IST244" i="143"/>
  <c r="ISU244" i="143"/>
  <c r="ISV244" i="143"/>
  <c r="ISW244" i="143"/>
  <c r="ISX244" i="143"/>
  <c r="ISY244" i="143"/>
  <c r="ISZ244" i="143"/>
  <c r="ITA244" i="143"/>
  <c r="ITB244" i="143"/>
  <c r="ITC244" i="143"/>
  <c r="ITD244" i="143"/>
  <c r="ITE244" i="143"/>
  <c r="ITF244" i="143"/>
  <c r="ITG244" i="143"/>
  <c r="ITH244" i="143"/>
  <c r="ITI244" i="143"/>
  <c r="ITJ244" i="143"/>
  <c r="ITK244" i="143"/>
  <c r="ITL244" i="143"/>
  <c r="ITM244" i="143"/>
  <c r="ITN244" i="143"/>
  <c r="ITO244" i="143"/>
  <c r="ITP244" i="143"/>
  <c r="ITQ244" i="143"/>
  <c r="ITR244" i="143"/>
  <c r="ITS244" i="143"/>
  <c r="ITT244" i="143"/>
  <c r="ITU244" i="143"/>
  <c r="ITV244" i="143"/>
  <c r="ITW244" i="143"/>
  <c r="ITX244" i="143"/>
  <c r="ITY244" i="143"/>
  <c r="ITZ244" i="143"/>
  <c r="IUA244" i="143"/>
  <c r="IUB244" i="143"/>
  <c r="IUC244" i="143"/>
  <c r="IUD244" i="143"/>
  <c r="IUE244" i="143"/>
  <c r="IUF244" i="143"/>
  <c r="IUG244" i="143"/>
  <c r="IUH244" i="143"/>
  <c r="IUI244" i="143"/>
  <c r="IUJ244" i="143"/>
  <c r="IUK244" i="143"/>
  <c r="IUL244" i="143"/>
  <c r="IUM244" i="143"/>
  <c r="IUN244" i="143"/>
  <c r="IUO244" i="143"/>
  <c r="IUP244" i="143"/>
  <c r="IUQ244" i="143"/>
  <c r="IUR244" i="143"/>
  <c r="IUS244" i="143"/>
  <c r="IUT244" i="143"/>
  <c r="IUU244" i="143"/>
  <c r="IUV244" i="143"/>
  <c r="IUW244" i="143"/>
  <c r="IUX244" i="143"/>
  <c r="IUY244" i="143"/>
  <c r="IUZ244" i="143"/>
  <c r="IVA244" i="143"/>
  <c r="IVB244" i="143"/>
  <c r="IVC244" i="143"/>
  <c r="IVD244" i="143"/>
  <c r="IVE244" i="143"/>
  <c r="IVF244" i="143"/>
  <c r="IVG244" i="143"/>
  <c r="IVH244" i="143"/>
  <c r="IVI244" i="143"/>
  <c r="IVJ244" i="143"/>
  <c r="IVK244" i="143"/>
  <c r="IVL244" i="143"/>
  <c r="IVM244" i="143"/>
  <c r="IVN244" i="143"/>
  <c r="IVO244" i="143"/>
  <c r="IVP244" i="143"/>
  <c r="IVQ244" i="143"/>
  <c r="IVR244" i="143"/>
  <c r="IVS244" i="143"/>
  <c r="IVT244" i="143"/>
  <c r="IVU244" i="143"/>
  <c r="IVV244" i="143"/>
  <c r="IVW244" i="143"/>
  <c r="IVX244" i="143"/>
  <c r="IVY244" i="143"/>
  <c r="IVZ244" i="143"/>
  <c r="IWA244" i="143"/>
  <c r="IWB244" i="143"/>
  <c r="IWC244" i="143"/>
  <c r="IWD244" i="143"/>
  <c r="IWE244" i="143"/>
  <c r="IWF244" i="143"/>
  <c r="IWG244" i="143"/>
  <c r="IWH244" i="143"/>
  <c r="IWI244" i="143"/>
  <c r="IWJ244" i="143"/>
  <c r="IWK244" i="143"/>
  <c r="IWL244" i="143"/>
  <c r="IWM244" i="143"/>
  <c r="IWN244" i="143"/>
  <c r="IWO244" i="143"/>
  <c r="IWP244" i="143"/>
  <c r="IWQ244" i="143"/>
  <c r="IWR244" i="143"/>
  <c r="IWS244" i="143"/>
  <c r="IWT244" i="143"/>
  <c r="IWU244" i="143"/>
  <c r="IWV244" i="143"/>
  <c r="IWW244" i="143"/>
  <c r="IWX244" i="143"/>
  <c r="IWY244" i="143"/>
  <c r="IWZ244" i="143"/>
  <c r="IXA244" i="143"/>
  <c r="IXB244" i="143"/>
  <c r="IXC244" i="143"/>
  <c r="IXD244" i="143"/>
  <c r="IXE244" i="143"/>
  <c r="IXF244" i="143"/>
  <c r="IXG244" i="143"/>
  <c r="IXH244" i="143"/>
  <c r="IXI244" i="143"/>
  <c r="IXJ244" i="143"/>
  <c r="IXK244" i="143"/>
  <c r="IXL244" i="143"/>
  <c r="IXM244" i="143"/>
  <c r="IXN244" i="143"/>
  <c r="IXO244" i="143"/>
  <c r="IXP244" i="143"/>
  <c r="IXQ244" i="143"/>
  <c r="IXR244" i="143"/>
  <c r="IXS244" i="143"/>
  <c r="IXT244" i="143"/>
  <c r="IXU244" i="143"/>
  <c r="IXV244" i="143"/>
  <c r="IXW244" i="143"/>
  <c r="IXX244" i="143"/>
  <c r="IXY244" i="143"/>
  <c r="IXZ244" i="143"/>
  <c r="IYA244" i="143"/>
  <c r="IYB244" i="143"/>
  <c r="IYC244" i="143"/>
  <c r="IYD244" i="143"/>
  <c r="IYE244" i="143"/>
  <c r="IYF244" i="143"/>
  <c r="IYG244" i="143"/>
  <c r="IYH244" i="143"/>
  <c r="IYI244" i="143"/>
  <c r="IYJ244" i="143"/>
  <c r="IYK244" i="143"/>
  <c r="IYL244" i="143"/>
  <c r="IYM244" i="143"/>
  <c r="IYN244" i="143"/>
  <c r="IYO244" i="143"/>
  <c r="IYP244" i="143"/>
  <c r="IYQ244" i="143"/>
  <c r="IYR244" i="143"/>
  <c r="IYS244" i="143"/>
  <c r="IYT244" i="143"/>
  <c r="IYU244" i="143"/>
  <c r="IYV244" i="143"/>
  <c r="IYW244" i="143"/>
  <c r="IYX244" i="143"/>
  <c r="IYY244" i="143"/>
  <c r="IYZ244" i="143"/>
  <c r="IZA244" i="143"/>
  <c r="IZB244" i="143"/>
  <c r="IZC244" i="143"/>
  <c r="IZD244" i="143"/>
  <c r="IZE244" i="143"/>
  <c r="IZF244" i="143"/>
  <c r="IZG244" i="143"/>
  <c r="IZH244" i="143"/>
  <c r="IZI244" i="143"/>
  <c r="IZJ244" i="143"/>
  <c r="IZK244" i="143"/>
  <c r="IZL244" i="143"/>
  <c r="IZM244" i="143"/>
  <c r="IZN244" i="143"/>
  <c r="IZO244" i="143"/>
  <c r="IZP244" i="143"/>
  <c r="IZQ244" i="143"/>
  <c r="IZR244" i="143"/>
  <c r="IZS244" i="143"/>
  <c r="IZT244" i="143"/>
  <c r="IZU244" i="143"/>
  <c r="IZV244" i="143"/>
  <c r="IZW244" i="143"/>
  <c r="IZX244" i="143"/>
  <c r="IZY244" i="143"/>
  <c r="IZZ244" i="143"/>
  <c r="JAA244" i="143"/>
  <c r="JAB244" i="143"/>
  <c r="JAC244" i="143"/>
  <c r="JAD244" i="143"/>
  <c r="JAE244" i="143"/>
  <c r="JAF244" i="143"/>
  <c r="JAG244" i="143"/>
  <c r="JAH244" i="143"/>
  <c r="JAI244" i="143"/>
  <c r="JAJ244" i="143"/>
  <c r="JAK244" i="143"/>
  <c r="JAL244" i="143"/>
  <c r="JAM244" i="143"/>
  <c r="JAN244" i="143"/>
  <c r="JAO244" i="143"/>
  <c r="JAP244" i="143"/>
  <c r="JAQ244" i="143"/>
  <c r="JAR244" i="143"/>
  <c r="JAS244" i="143"/>
  <c r="JAT244" i="143"/>
  <c r="JAU244" i="143"/>
  <c r="JAV244" i="143"/>
  <c r="JAW244" i="143"/>
  <c r="JAX244" i="143"/>
  <c r="JAY244" i="143"/>
  <c r="JAZ244" i="143"/>
  <c r="JBA244" i="143"/>
  <c r="JBB244" i="143"/>
  <c r="JBC244" i="143"/>
  <c r="JBD244" i="143"/>
  <c r="JBE244" i="143"/>
  <c r="JBF244" i="143"/>
  <c r="JBG244" i="143"/>
  <c r="JBH244" i="143"/>
  <c r="JBI244" i="143"/>
  <c r="JBJ244" i="143"/>
  <c r="JBK244" i="143"/>
  <c r="JBL244" i="143"/>
  <c r="JBM244" i="143"/>
  <c r="JBN244" i="143"/>
  <c r="JBO244" i="143"/>
  <c r="JBP244" i="143"/>
  <c r="JBQ244" i="143"/>
  <c r="JBR244" i="143"/>
  <c r="JBS244" i="143"/>
  <c r="JBT244" i="143"/>
  <c r="JBU244" i="143"/>
  <c r="JBV244" i="143"/>
  <c r="JBW244" i="143"/>
  <c r="JBX244" i="143"/>
  <c r="JBY244" i="143"/>
  <c r="JBZ244" i="143"/>
  <c r="JCA244" i="143"/>
  <c r="JCB244" i="143"/>
  <c r="JCC244" i="143"/>
  <c r="JCD244" i="143"/>
  <c r="JCE244" i="143"/>
  <c r="JCF244" i="143"/>
  <c r="JCG244" i="143"/>
  <c r="JCH244" i="143"/>
  <c r="JCI244" i="143"/>
  <c r="JCJ244" i="143"/>
  <c r="JCK244" i="143"/>
  <c r="JCL244" i="143"/>
  <c r="JCM244" i="143"/>
  <c r="JCN244" i="143"/>
  <c r="JCO244" i="143"/>
  <c r="JCP244" i="143"/>
  <c r="JCQ244" i="143"/>
  <c r="JCR244" i="143"/>
  <c r="JCS244" i="143"/>
  <c r="JCT244" i="143"/>
  <c r="JCU244" i="143"/>
  <c r="JCV244" i="143"/>
  <c r="JCW244" i="143"/>
  <c r="JCX244" i="143"/>
  <c r="JCY244" i="143"/>
  <c r="JCZ244" i="143"/>
  <c r="JDA244" i="143"/>
  <c r="JDB244" i="143"/>
  <c r="JDC244" i="143"/>
  <c r="JDD244" i="143"/>
  <c r="JDE244" i="143"/>
  <c r="JDF244" i="143"/>
  <c r="JDG244" i="143"/>
  <c r="JDH244" i="143"/>
  <c r="JDI244" i="143"/>
  <c r="JDJ244" i="143"/>
  <c r="JDK244" i="143"/>
  <c r="JDL244" i="143"/>
  <c r="JDM244" i="143"/>
  <c r="JDN244" i="143"/>
  <c r="JDO244" i="143"/>
  <c r="JDP244" i="143"/>
  <c r="JDQ244" i="143"/>
  <c r="JDR244" i="143"/>
  <c r="JDS244" i="143"/>
  <c r="JDT244" i="143"/>
  <c r="JDU244" i="143"/>
  <c r="JDV244" i="143"/>
  <c r="JDW244" i="143"/>
  <c r="JDX244" i="143"/>
  <c r="JDY244" i="143"/>
  <c r="JDZ244" i="143"/>
  <c r="JEA244" i="143"/>
  <c r="JEB244" i="143"/>
  <c r="JEC244" i="143"/>
  <c r="JED244" i="143"/>
  <c r="JEE244" i="143"/>
  <c r="JEF244" i="143"/>
  <c r="JEG244" i="143"/>
  <c r="JEH244" i="143"/>
  <c r="JEI244" i="143"/>
  <c r="JEJ244" i="143"/>
  <c r="JEK244" i="143"/>
  <c r="JEL244" i="143"/>
  <c r="JEM244" i="143"/>
  <c r="JEN244" i="143"/>
  <c r="JEO244" i="143"/>
  <c r="JEP244" i="143"/>
  <c r="JEQ244" i="143"/>
  <c r="JER244" i="143"/>
  <c r="JES244" i="143"/>
  <c r="JET244" i="143"/>
  <c r="JEU244" i="143"/>
  <c r="JEV244" i="143"/>
  <c r="JEW244" i="143"/>
  <c r="JEX244" i="143"/>
  <c r="JEY244" i="143"/>
  <c r="JEZ244" i="143"/>
  <c r="JFA244" i="143"/>
  <c r="JFB244" i="143"/>
  <c r="JFC244" i="143"/>
  <c r="JFD244" i="143"/>
  <c r="JFE244" i="143"/>
  <c r="JFF244" i="143"/>
  <c r="JFG244" i="143"/>
  <c r="JFH244" i="143"/>
  <c r="JFI244" i="143"/>
  <c r="JFJ244" i="143"/>
  <c r="JFK244" i="143"/>
  <c r="JFL244" i="143"/>
  <c r="JFM244" i="143"/>
  <c r="JFN244" i="143"/>
  <c r="JFO244" i="143"/>
  <c r="JFP244" i="143"/>
  <c r="JFQ244" i="143"/>
  <c r="JFR244" i="143"/>
  <c r="JFS244" i="143"/>
  <c r="JFT244" i="143"/>
  <c r="JFU244" i="143"/>
  <c r="JFV244" i="143"/>
  <c r="JFW244" i="143"/>
  <c r="JFX244" i="143"/>
  <c r="JFY244" i="143"/>
  <c r="JFZ244" i="143"/>
  <c r="JGA244" i="143"/>
  <c r="JGB244" i="143"/>
  <c r="JGC244" i="143"/>
  <c r="JGD244" i="143"/>
  <c r="JGE244" i="143"/>
  <c r="JGF244" i="143"/>
  <c r="JGG244" i="143"/>
  <c r="JGH244" i="143"/>
  <c r="JGI244" i="143"/>
  <c r="JGJ244" i="143"/>
  <c r="JGK244" i="143"/>
  <c r="JGL244" i="143"/>
  <c r="JGM244" i="143"/>
  <c r="JGN244" i="143"/>
  <c r="JGO244" i="143"/>
  <c r="JGP244" i="143"/>
  <c r="JGQ244" i="143"/>
  <c r="JGR244" i="143"/>
  <c r="JGS244" i="143"/>
  <c r="JGT244" i="143"/>
  <c r="JGU244" i="143"/>
  <c r="JGV244" i="143"/>
  <c r="JGW244" i="143"/>
  <c r="JGX244" i="143"/>
  <c r="JGY244" i="143"/>
  <c r="JGZ244" i="143"/>
  <c r="JHA244" i="143"/>
  <c r="JHB244" i="143"/>
  <c r="JHC244" i="143"/>
  <c r="JHD244" i="143"/>
  <c r="JHE244" i="143"/>
  <c r="JHF244" i="143"/>
  <c r="JHG244" i="143"/>
  <c r="JHH244" i="143"/>
  <c r="JHI244" i="143"/>
  <c r="JHJ244" i="143"/>
  <c r="JHK244" i="143"/>
  <c r="JHL244" i="143"/>
  <c r="JHM244" i="143"/>
  <c r="JHN244" i="143"/>
  <c r="JHO244" i="143"/>
  <c r="JHP244" i="143"/>
  <c r="JHQ244" i="143"/>
  <c r="JHR244" i="143"/>
  <c r="JHS244" i="143"/>
  <c r="JHT244" i="143"/>
  <c r="JHU244" i="143"/>
  <c r="JHV244" i="143"/>
  <c r="JHW244" i="143"/>
  <c r="JHX244" i="143"/>
  <c r="JHY244" i="143"/>
  <c r="JHZ244" i="143"/>
  <c r="JIA244" i="143"/>
  <c r="JIB244" i="143"/>
  <c r="JIC244" i="143"/>
  <c r="JID244" i="143"/>
  <c r="JIE244" i="143"/>
  <c r="JIF244" i="143"/>
  <c r="JIG244" i="143"/>
  <c r="JIH244" i="143"/>
  <c r="JII244" i="143"/>
  <c r="JIJ244" i="143"/>
  <c r="JIK244" i="143"/>
  <c r="JIL244" i="143"/>
  <c r="JIM244" i="143"/>
  <c r="JIN244" i="143"/>
  <c r="JIO244" i="143"/>
  <c r="JIP244" i="143"/>
  <c r="JIQ244" i="143"/>
  <c r="JIR244" i="143"/>
  <c r="JIS244" i="143"/>
  <c r="JIT244" i="143"/>
  <c r="JIU244" i="143"/>
  <c r="JIV244" i="143"/>
  <c r="JIW244" i="143"/>
  <c r="JIX244" i="143"/>
  <c r="JIY244" i="143"/>
  <c r="JIZ244" i="143"/>
  <c r="JJA244" i="143"/>
  <c r="JJB244" i="143"/>
  <c r="JJC244" i="143"/>
  <c r="JJD244" i="143"/>
  <c r="JJE244" i="143"/>
  <c r="JJF244" i="143"/>
  <c r="JJG244" i="143"/>
  <c r="JJH244" i="143"/>
  <c r="JJI244" i="143"/>
  <c r="JJJ244" i="143"/>
  <c r="JJK244" i="143"/>
  <c r="JJL244" i="143"/>
  <c r="JJM244" i="143"/>
  <c r="JJN244" i="143"/>
  <c r="JJO244" i="143"/>
  <c r="JJP244" i="143"/>
  <c r="JJQ244" i="143"/>
  <c r="JJR244" i="143"/>
  <c r="JJS244" i="143"/>
  <c r="JJT244" i="143"/>
  <c r="JJU244" i="143"/>
  <c r="JJV244" i="143"/>
  <c r="JJW244" i="143"/>
  <c r="JJX244" i="143"/>
  <c r="JJY244" i="143"/>
  <c r="JJZ244" i="143"/>
  <c r="JKA244" i="143"/>
  <c r="JKB244" i="143"/>
  <c r="JKC244" i="143"/>
  <c r="JKD244" i="143"/>
  <c r="JKE244" i="143"/>
  <c r="JKF244" i="143"/>
  <c r="JKG244" i="143"/>
  <c r="JKH244" i="143"/>
  <c r="JKI244" i="143"/>
  <c r="JKJ244" i="143"/>
  <c r="JKK244" i="143"/>
  <c r="JKL244" i="143"/>
  <c r="JKM244" i="143"/>
  <c r="JKN244" i="143"/>
  <c r="JKO244" i="143"/>
  <c r="JKP244" i="143"/>
  <c r="JKQ244" i="143"/>
  <c r="JKR244" i="143"/>
  <c r="JKS244" i="143"/>
  <c r="JKT244" i="143"/>
  <c r="JKU244" i="143"/>
  <c r="JKV244" i="143"/>
  <c r="JKW244" i="143"/>
  <c r="JKX244" i="143"/>
  <c r="JKY244" i="143"/>
  <c r="JKZ244" i="143"/>
  <c r="JLA244" i="143"/>
  <c r="JLB244" i="143"/>
  <c r="JLC244" i="143"/>
  <c r="JLD244" i="143"/>
  <c r="JLE244" i="143"/>
  <c r="JLF244" i="143"/>
  <c r="JLG244" i="143"/>
  <c r="JLH244" i="143"/>
  <c r="JLI244" i="143"/>
  <c r="JLJ244" i="143"/>
  <c r="JLK244" i="143"/>
  <c r="JLL244" i="143"/>
  <c r="JLM244" i="143"/>
  <c r="JLN244" i="143"/>
  <c r="JLO244" i="143"/>
  <c r="JLP244" i="143"/>
  <c r="JLQ244" i="143"/>
  <c r="JLR244" i="143"/>
  <c r="JLS244" i="143"/>
  <c r="JLT244" i="143"/>
  <c r="JLU244" i="143"/>
  <c r="JLV244" i="143"/>
  <c r="JLW244" i="143"/>
  <c r="JLX244" i="143"/>
  <c r="JLY244" i="143"/>
  <c r="JLZ244" i="143"/>
  <c r="JMA244" i="143"/>
  <c r="JMB244" i="143"/>
  <c r="JMC244" i="143"/>
  <c r="JMD244" i="143"/>
  <c r="JME244" i="143"/>
  <c r="JMF244" i="143"/>
  <c r="JMG244" i="143"/>
  <c r="JMH244" i="143"/>
  <c r="JMI244" i="143"/>
  <c r="JMJ244" i="143"/>
  <c r="JMK244" i="143"/>
  <c r="JML244" i="143"/>
  <c r="JMM244" i="143"/>
  <c r="JMN244" i="143"/>
  <c r="JMO244" i="143"/>
  <c r="JMP244" i="143"/>
  <c r="JMQ244" i="143"/>
  <c r="JMR244" i="143"/>
  <c r="JMS244" i="143"/>
  <c r="JMT244" i="143"/>
  <c r="JMU244" i="143"/>
  <c r="JMV244" i="143"/>
  <c r="JMW244" i="143"/>
  <c r="JMX244" i="143"/>
  <c r="JMY244" i="143"/>
  <c r="JMZ244" i="143"/>
  <c r="JNA244" i="143"/>
  <c r="JNB244" i="143"/>
  <c r="JNC244" i="143"/>
  <c r="JND244" i="143"/>
  <c r="JNE244" i="143"/>
  <c r="JNF244" i="143"/>
  <c r="JNG244" i="143"/>
  <c r="JNH244" i="143"/>
  <c r="JNI244" i="143"/>
  <c r="JNJ244" i="143"/>
  <c r="JNK244" i="143"/>
  <c r="JNL244" i="143"/>
  <c r="JNM244" i="143"/>
  <c r="JNN244" i="143"/>
  <c r="JNO244" i="143"/>
  <c r="JNP244" i="143"/>
  <c r="JNQ244" i="143"/>
  <c r="JNR244" i="143"/>
  <c r="JNS244" i="143"/>
  <c r="JNT244" i="143"/>
  <c r="JNU244" i="143"/>
  <c r="JNV244" i="143"/>
  <c r="JNW244" i="143"/>
  <c r="JNX244" i="143"/>
  <c r="JNY244" i="143"/>
  <c r="JNZ244" i="143"/>
  <c r="JOA244" i="143"/>
  <c r="JOB244" i="143"/>
  <c r="JOC244" i="143"/>
  <c r="JOD244" i="143"/>
  <c r="JOE244" i="143"/>
  <c r="JOF244" i="143"/>
  <c r="JOG244" i="143"/>
  <c r="JOH244" i="143"/>
  <c r="JOI244" i="143"/>
  <c r="JOJ244" i="143"/>
  <c r="JOK244" i="143"/>
  <c r="JOL244" i="143"/>
  <c r="JOM244" i="143"/>
  <c r="JON244" i="143"/>
  <c r="JOO244" i="143"/>
  <c r="JOP244" i="143"/>
  <c r="JOQ244" i="143"/>
  <c r="JOR244" i="143"/>
  <c r="JOS244" i="143"/>
  <c r="JOT244" i="143"/>
  <c r="JOU244" i="143"/>
  <c r="JOV244" i="143"/>
  <c r="JOW244" i="143"/>
  <c r="JOX244" i="143"/>
  <c r="JOY244" i="143"/>
  <c r="JOZ244" i="143"/>
  <c r="JPA244" i="143"/>
  <c r="JPB244" i="143"/>
  <c r="JPC244" i="143"/>
  <c r="JPD244" i="143"/>
  <c r="JPE244" i="143"/>
  <c r="JPF244" i="143"/>
  <c r="JPG244" i="143"/>
  <c r="JPH244" i="143"/>
  <c r="JPI244" i="143"/>
  <c r="JPJ244" i="143"/>
  <c r="JPK244" i="143"/>
  <c r="JPL244" i="143"/>
  <c r="JPM244" i="143"/>
  <c r="JPN244" i="143"/>
  <c r="JPO244" i="143"/>
  <c r="JPP244" i="143"/>
  <c r="JPQ244" i="143"/>
  <c r="JPR244" i="143"/>
  <c r="JPS244" i="143"/>
  <c r="JPT244" i="143"/>
  <c r="JPU244" i="143"/>
  <c r="JPV244" i="143"/>
  <c r="JPW244" i="143"/>
  <c r="JPX244" i="143"/>
  <c r="JPY244" i="143"/>
  <c r="JPZ244" i="143"/>
  <c r="JQA244" i="143"/>
  <c r="JQB244" i="143"/>
  <c r="JQC244" i="143"/>
  <c r="JQD244" i="143"/>
  <c r="JQE244" i="143"/>
  <c r="JQF244" i="143"/>
  <c r="JQG244" i="143"/>
  <c r="JQH244" i="143"/>
  <c r="JQI244" i="143"/>
  <c r="JQJ244" i="143"/>
  <c r="JQK244" i="143"/>
  <c r="JQL244" i="143"/>
  <c r="JQM244" i="143"/>
  <c r="JQN244" i="143"/>
  <c r="JQO244" i="143"/>
  <c r="JQP244" i="143"/>
  <c r="JQQ244" i="143"/>
  <c r="JQR244" i="143"/>
  <c r="JQS244" i="143"/>
  <c r="JQT244" i="143"/>
  <c r="JQU244" i="143"/>
  <c r="JQV244" i="143"/>
  <c r="JQW244" i="143"/>
  <c r="JQX244" i="143"/>
  <c r="JQY244" i="143"/>
  <c r="JQZ244" i="143"/>
  <c r="JRA244" i="143"/>
  <c r="JRB244" i="143"/>
  <c r="JRC244" i="143"/>
  <c r="JRD244" i="143"/>
  <c r="JRE244" i="143"/>
  <c r="JRF244" i="143"/>
  <c r="JRG244" i="143"/>
  <c r="JRH244" i="143"/>
  <c r="JRI244" i="143"/>
  <c r="JRJ244" i="143"/>
  <c r="JRK244" i="143"/>
  <c r="JRL244" i="143"/>
  <c r="JRM244" i="143"/>
  <c r="JRN244" i="143"/>
  <c r="JRO244" i="143"/>
  <c r="JRP244" i="143"/>
  <c r="JRQ244" i="143"/>
  <c r="JRR244" i="143"/>
  <c r="JRS244" i="143"/>
  <c r="JRT244" i="143"/>
  <c r="JRU244" i="143"/>
  <c r="JRV244" i="143"/>
  <c r="JRW244" i="143"/>
  <c r="JRX244" i="143"/>
  <c r="JRY244" i="143"/>
  <c r="JRZ244" i="143"/>
  <c r="JSA244" i="143"/>
  <c r="JSB244" i="143"/>
  <c r="JSC244" i="143"/>
  <c r="JSD244" i="143"/>
  <c r="JSE244" i="143"/>
  <c r="JSF244" i="143"/>
  <c r="JSG244" i="143"/>
  <c r="JSH244" i="143"/>
  <c r="JSI244" i="143"/>
  <c r="JSJ244" i="143"/>
  <c r="JSK244" i="143"/>
  <c r="JSL244" i="143"/>
  <c r="JSM244" i="143"/>
  <c r="JSN244" i="143"/>
  <c r="JSO244" i="143"/>
  <c r="JSP244" i="143"/>
  <c r="JSQ244" i="143"/>
  <c r="JSR244" i="143"/>
  <c r="JSS244" i="143"/>
  <c r="JST244" i="143"/>
  <c r="JSU244" i="143"/>
  <c r="JSV244" i="143"/>
  <c r="JSW244" i="143"/>
  <c r="JSX244" i="143"/>
  <c r="JSY244" i="143"/>
  <c r="JSZ244" i="143"/>
  <c r="JTA244" i="143"/>
  <c r="JTB244" i="143"/>
  <c r="JTC244" i="143"/>
  <c r="JTD244" i="143"/>
  <c r="JTE244" i="143"/>
  <c r="JTF244" i="143"/>
  <c r="JTG244" i="143"/>
  <c r="JTH244" i="143"/>
  <c r="JTI244" i="143"/>
  <c r="JTJ244" i="143"/>
  <c r="JTK244" i="143"/>
  <c r="JTL244" i="143"/>
  <c r="JTM244" i="143"/>
  <c r="JTN244" i="143"/>
  <c r="JTO244" i="143"/>
  <c r="JTP244" i="143"/>
  <c r="JTQ244" i="143"/>
  <c r="JTR244" i="143"/>
  <c r="JTS244" i="143"/>
  <c r="JTT244" i="143"/>
  <c r="JTU244" i="143"/>
  <c r="JTV244" i="143"/>
  <c r="JTW244" i="143"/>
  <c r="JTX244" i="143"/>
  <c r="JTY244" i="143"/>
  <c r="JTZ244" i="143"/>
  <c r="JUA244" i="143"/>
  <c r="JUB244" i="143"/>
  <c r="JUC244" i="143"/>
  <c r="JUD244" i="143"/>
  <c r="JUE244" i="143"/>
  <c r="JUF244" i="143"/>
  <c r="JUG244" i="143"/>
  <c r="JUH244" i="143"/>
  <c r="JUI244" i="143"/>
  <c r="JUJ244" i="143"/>
  <c r="JUK244" i="143"/>
  <c r="JUL244" i="143"/>
  <c r="JUM244" i="143"/>
  <c r="JUN244" i="143"/>
  <c r="JUO244" i="143"/>
  <c r="JUP244" i="143"/>
  <c r="JUQ244" i="143"/>
  <c r="JUR244" i="143"/>
  <c r="JUS244" i="143"/>
  <c r="JUT244" i="143"/>
  <c r="JUU244" i="143"/>
  <c r="JUV244" i="143"/>
  <c r="JUW244" i="143"/>
  <c r="JUX244" i="143"/>
  <c r="JUY244" i="143"/>
  <c r="JUZ244" i="143"/>
  <c r="JVA244" i="143"/>
  <c r="JVB244" i="143"/>
  <c r="JVC244" i="143"/>
  <c r="JVD244" i="143"/>
  <c r="JVE244" i="143"/>
  <c r="JVF244" i="143"/>
  <c r="JVG244" i="143"/>
  <c r="JVH244" i="143"/>
  <c r="JVI244" i="143"/>
  <c r="JVJ244" i="143"/>
  <c r="JVK244" i="143"/>
  <c r="JVL244" i="143"/>
  <c r="JVM244" i="143"/>
  <c r="JVN244" i="143"/>
  <c r="JVO244" i="143"/>
  <c r="JVP244" i="143"/>
  <c r="JVQ244" i="143"/>
  <c r="JVR244" i="143"/>
  <c r="JVS244" i="143"/>
  <c r="JVT244" i="143"/>
  <c r="JVU244" i="143"/>
  <c r="JVV244" i="143"/>
  <c r="JVW244" i="143"/>
  <c r="JVX244" i="143"/>
  <c r="JVY244" i="143"/>
  <c r="JVZ244" i="143"/>
  <c r="JWA244" i="143"/>
  <c r="JWB244" i="143"/>
  <c r="JWC244" i="143"/>
  <c r="JWD244" i="143"/>
  <c r="JWE244" i="143"/>
  <c r="JWF244" i="143"/>
  <c r="JWG244" i="143"/>
  <c r="JWH244" i="143"/>
  <c r="JWI244" i="143"/>
  <c r="JWJ244" i="143"/>
  <c r="JWK244" i="143"/>
  <c r="JWL244" i="143"/>
  <c r="JWM244" i="143"/>
  <c r="JWN244" i="143"/>
  <c r="JWO244" i="143"/>
  <c r="JWP244" i="143"/>
  <c r="JWQ244" i="143"/>
  <c r="JWR244" i="143"/>
  <c r="JWS244" i="143"/>
  <c r="JWT244" i="143"/>
  <c r="JWU244" i="143"/>
  <c r="JWV244" i="143"/>
  <c r="JWW244" i="143"/>
  <c r="JWX244" i="143"/>
  <c r="JWY244" i="143"/>
  <c r="JWZ244" i="143"/>
  <c r="JXA244" i="143"/>
  <c r="JXB244" i="143"/>
  <c r="JXC244" i="143"/>
  <c r="JXD244" i="143"/>
  <c r="JXE244" i="143"/>
  <c r="JXF244" i="143"/>
  <c r="JXG244" i="143"/>
  <c r="JXH244" i="143"/>
  <c r="JXI244" i="143"/>
  <c r="JXJ244" i="143"/>
  <c r="JXK244" i="143"/>
  <c r="JXL244" i="143"/>
  <c r="JXM244" i="143"/>
  <c r="JXN244" i="143"/>
  <c r="JXO244" i="143"/>
  <c r="JXP244" i="143"/>
  <c r="JXQ244" i="143"/>
  <c r="JXR244" i="143"/>
  <c r="JXS244" i="143"/>
  <c r="JXT244" i="143"/>
  <c r="JXU244" i="143"/>
  <c r="JXV244" i="143"/>
  <c r="JXW244" i="143"/>
  <c r="JXX244" i="143"/>
  <c r="JXY244" i="143"/>
  <c r="JXZ244" i="143"/>
  <c r="JYA244" i="143"/>
  <c r="JYB244" i="143"/>
  <c r="JYC244" i="143"/>
  <c r="JYD244" i="143"/>
  <c r="JYE244" i="143"/>
  <c r="JYF244" i="143"/>
  <c r="JYG244" i="143"/>
  <c r="JYH244" i="143"/>
  <c r="JYI244" i="143"/>
  <c r="JYJ244" i="143"/>
  <c r="JYK244" i="143"/>
  <c r="JYL244" i="143"/>
  <c r="JYM244" i="143"/>
  <c r="JYN244" i="143"/>
  <c r="JYO244" i="143"/>
  <c r="JYP244" i="143"/>
  <c r="JYQ244" i="143"/>
  <c r="JYR244" i="143"/>
  <c r="JYS244" i="143"/>
  <c r="JYT244" i="143"/>
  <c r="JYU244" i="143"/>
  <c r="JYV244" i="143"/>
  <c r="JYW244" i="143"/>
  <c r="JYX244" i="143"/>
  <c r="JYY244" i="143"/>
  <c r="JYZ244" i="143"/>
  <c r="JZA244" i="143"/>
  <c r="JZB244" i="143"/>
  <c r="JZC244" i="143"/>
  <c r="JZD244" i="143"/>
  <c r="JZE244" i="143"/>
  <c r="JZF244" i="143"/>
  <c r="JZG244" i="143"/>
  <c r="JZH244" i="143"/>
  <c r="JZI244" i="143"/>
  <c r="JZJ244" i="143"/>
  <c r="JZK244" i="143"/>
  <c r="JZL244" i="143"/>
  <c r="JZM244" i="143"/>
  <c r="JZN244" i="143"/>
  <c r="JZO244" i="143"/>
  <c r="JZP244" i="143"/>
  <c r="JZQ244" i="143"/>
  <c r="JZR244" i="143"/>
  <c r="JZS244" i="143"/>
  <c r="JZT244" i="143"/>
  <c r="JZU244" i="143"/>
  <c r="JZV244" i="143"/>
  <c r="JZW244" i="143"/>
  <c r="JZX244" i="143"/>
  <c r="JZY244" i="143"/>
  <c r="JZZ244" i="143"/>
  <c r="KAA244" i="143"/>
  <c r="KAB244" i="143"/>
  <c r="KAC244" i="143"/>
  <c r="KAD244" i="143"/>
  <c r="KAE244" i="143"/>
  <c r="KAF244" i="143"/>
  <c r="KAG244" i="143"/>
  <c r="KAH244" i="143"/>
  <c r="KAI244" i="143"/>
  <c r="KAJ244" i="143"/>
  <c r="KAK244" i="143"/>
  <c r="KAL244" i="143"/>
  <c r="KAM244" i="143"/>
  <c r="KAN244" i="143"/>
  <c r="KAO244" i="143"/>
  <c r="KAP244" i="143"/>
  <c r="KAQ244" i="143"/>
  <c r="KAR244" i="143"/>
  <c r="KAS244" i="143"/>
  <c r="KAT244" i="143"/>
  <c r="KAU244" i="143"/>
  <c r="KAV244" i="143"/>
  <c r="KAW244" i="143"/>
  <c r="KAX244" i="143"/>
  <c r="KAY244" i="143"/>
  <c r="KAZ244" i="143"/>
  <c r="KBA244" i="143"/>
  <c r="KBB244" i="143"/>
  <c r="KBC244" i="143"/>
  <c r="KBD244" i="143"/>
  <c r="KBE244" i="143"/>
  <c r="KBF244" i="143"/>
  <c r="KBG244" i="143"/>
  <c r="KBH244" i="143"/>
  <c r="KBI244" i="143"/>
  <c r="KBJ244" i="143"/>
  <c r="KBK244" i="143"/>
  <c r="KBL244" i="143"/>
  <c r="KBM244" i="143"/>
  <c r="KBN244" i="143"/>
  <c r="KBO244" i="143"/>
  <c r="KBP244" i="143"/>
  <c r="KBQ244" i="143"/>
  <c r="KBR244" i="143"/>
  <c r="KBS244" i="143"/>
  <c r="KBT244" i="143"/>
  <c r="KBU244" i="143"/>
  <c r="KBV244" i="143"/>
  <c r="KBW244" i="143"/>
  <c r="KBX244" i="143"/>
  <c r="KBY244" i="143"/>
  <c r="KBZ244" i="143"/>
  <c r="KCA244" i="143"/>
  <c r="KCB244" i="143"/>
  <c r="KCC244" i="143"/>
  <c r="KCD244" i="143"/>
  <c r="KCE244" i="143"/>
  <c r="KCF244" i="143"/>
  <c r="KCG244" i="143"/>
  <c r="KCH244" i="143"/>
  <c r="KCI244" i="143"/>
  <c r="KCJ244" i="143"/>
  <c r="KCK244" i="143"/>
  <c r="KCL244" i="143"/>
  <c r="KCM244" i="143"/>
  <c r="KCN244" i="143"/>
  <c r="KCO244" i="143"/>
  <c r="KCP244" i="143"/>
  <c r="KCQ244" i="143"/>
  <c r="KCR244" i="143"/>
  <c r="KCS244" i="143"/>
  <c r="KCT244" i="143"/>
  <c r="KCU244" i="143"/>
  <c r="KCV244" i="143"/>
  <c r="KCW244" i="143"/>
  <c r="KCX244" i="143"/>
  <c r="KCY244" i="143"/>
  <c r="KCZ244" i="143"/>
  <c r="KDA244" i="143"/>
  <c r="KDB244" i="143"/>
  <c r="KDC244" i="143"/>
  <c r="KDD244" i="143"/>
  <c r="KDE244" i="143"/>
  <c r="KDF244" i="143"/>
  <c r="KDG244" i="143"/>
  <c r="KDH244" i="143"/>
  <c r="KDI244" i="143"/>
  <c r="KDJ244" i="143"/>
  <c r="KDK244" i="143"/>
  <c r="KDL244" i="143"/>
  <c r="KDM244" i="143"/>
  <c r="KDN244" i="143"/>
  <c r="KDO244" i="143"/>
  <c r="KDP244" i="143"/>
  <c r="KDQ244" i="143"/>
  <c r="KDR244" i="143"/>
  <c r="KDS244" i="143"/>
  <c r="KDT244" i="143"/>
  <c r="KDU244" i="143"/>
  <c r="KDV244" i="143"/>
  <c r="KDW244" i="143"/>
  <c r="KDX244" i="143"/>
  <c r="KDY244" i="143"/>
  <c r="KDZ244" i="143"/>
  <c r="KEA244" i="143"/>
  <c r="KEB244" i="143"/>
  <c r="KEC244" i="143"/>
  <c r="KED244" i="143"/>
  <c r="KEE244" i="143"/>
  <c r="KEF244" i="143"/>
  <c r="KEG244" i="143"/>
  <c r="KEH244" i="143"/>
  <c r="KEI244" i="143"/>
  <c r="KEJ244" i="143"/>
  <c r="KEK244" i="143"/>
  <c r="KEL244" i="143"/>
  <c r="KEM244" i="143"/>
  <c r="KEN244" i="143"/>
  <c r="KEO244" i="143"/>
  <c r="KEP244" i="143"/>
  <c r="KEQ244" i="143"/>
  <c r="KER244" i="143"/>
  <c r="KES244" i="143"/>
  <c r="KET244" i="143"/>
  <c r="KEU244" i="143"/>
  <c r="KEV244" i="143"/>
  <c r="KEW244" i="143"/>
  <c r="KEX244" i="143"/>
  <c r="KEY244" i="143"/>
  <c r="KEZ244" i="143"/>
  <c r="KFA244" i="143"/>
  <c r="KFB244" i="143"/>
  <c r="KFC244" i="143"/>
  <c r="KFD244" i="143"/>
  <c r="KFE244" i="143"/>
  <c r="KFF244" i="143"/>
  <c r="KFG244" i="143"/>
  <c r="KFH244" i="143"/>
  <c r="KFI244" i="143"/>
  <c r="KFJ244" i="143"/>
  <c r="KFK244" i="143"/>
  <c r="KFL244" i="143"/>
  <c r="KFM244" i="143"/>
  <c r="KFN244" i="143"/>
  <c r="KFO244" i="143"/>
  <c r="KFP244" i="143"/>
  <c r="KFQ244" i="143"/>
  <c r="KFR244" i="143"/>
  <c r="KFS244" i="143"/>
  <c r="KFT244" i="143"/>
  <c r="KFU244" i="143"/>
  <c r="KFV244" i="143"/>
  <c r="KFW244" i="143"/>
  <c r="KFX244" i="143"/>
  <c r="KFY244" i="143"/>
  <c r="KFZ244" i="143"/>
  <c r="KGA244" i="143"/>
  <c r="KGB244" i="143"/>
  <c r="KGC244" i="143"/>
  <c r="KGD244" i="143"/>
  <c r="KGE244" i="143"/>
  <c r="KGF244" i="143"/>
  <c r="KGG244" i="143"/>
  <c r="KGH244" i="143"/>
  <c r="KGI244" i="143"/>
  <c r="KGJ244" i="143"/>
  <c r="KGK244" i="143"/>
  <c r="KGL244" i="143"/>
  <c r="KGM244" i="143"/>
  <c r="KGN244" i="143"/>
  <c r="KGO244" i="143"/>
  <c r="KGP244" i="143"/>
  <c r="KGQ244" i="143"/>
  <c r="KGR244" i="143"/>
  <c r="KGS244" i="143"/>
  <c r="KGT244" i="143"/>
  <c r="KGU244" i="143"/>
  <c r="KGV244" i="143"/>
  <c r="KGW244" i="143"/>
  <c r="KGX244" i="143"/>
  <c r="KGY244" i="143"/>
  <c r="KGZ244" i="143"/>
  <c r="KHA244" i="143"/>
  <c r="KHB244" i="143"/>
  <c r="KHC244" i="143"/>
  <c r="KHD244" i="143"/>
  <c r="KHE244" i="143"/>
  <c r="KHF244" i="143"/>
  <c r="KHG244" i="143"/>
  <c r="KHH244" i="143"/>
  <c r="KHI244" i="143"/>
  <c r="KHJ244" i="143"/>
  <c r="KHK244" i="143"/>
  <c r="KHL244" i="143"/>
  <c r="KHM244" i="143"/>
  <c r="KHN244" i="143"/>
  <c r="KHO244" i="143"/>
  <c r="KHP244" i="143"/>
  <c r="KHQ244" i="143"/>
  <c r="KHR244" i="143"/>
  <c r="KHS244" i="143"/>
  <c r="KHT244" i="143"/>
  <c r="KHU244" i="143"/>
  <c r="KHV244" i="143"/>
  <c r="KHW244" i="143"/>
  <c r="KHX244" i="143"/>
  <c r="KHY244" i="143"/>
  <c r="KHZ244" i="143"/>
  <c r="KIA244" i="143"/>
  <c r="KIB244" i="143"/>
  <c r="KIC244" i="143"/>
  <c r="KID244" i="143"/>
  <c r="KIE244" i="143"/>
  <c r="KIF244" i="143"/>
  <c r="KIG244" i="143"/>
  <c r="KIH244" i="143"/>
  <c r="KII244" i="143"/>
  <c r="KIJ244" i="143"/>
  <c r="KIK244" i="143"/>
  <c r="KIL244" i="143"/>
  <c r="KIM244" i="143"/>
  <c r="KIN244" i="143"/>
  <c r="KIO244" i="143"/>
  <c r="KIP244" i="143"/>
  <c r="KIQ244" i="143"/>
  <c r="KIR244" i="143"/>
  <c r="KIS244" i="143"/>
  <c r="KIT244" i="143"/>
  <c r="KIU244" i="143"/>
  <c r="KIV244" i="143"/>
  <c r="KIW244" i="143"/>
  <c r="KIX244" i="143"/>
  <c r="KIY244" i="143"/>
  <c r="KIZ244" i="143"/>
  <c r="KJA244" i="143"/>
  <c r="KJB244" i="143"/>
  <c r="KJC244" i="143"/>
  <c r="KJD244" i="143"/>
  <c r="KJE244" i="143"/>
  <c r="KJF244" i="143"/>
  <c r="KJG244" i="143"/>
  <c r="KJH244" i="143"/>
  <c r="KJI244" i="143"/>
  <c r="KJJ244" i="143"/>
  <c r="KJK244" i="143"/>
  <c r="KJL244" i="143"/>
  <c r="KJM244" i="143"/>
  <c r="KJN244" i="143"/>
  <c r="KJO244" i="143"/>
  <c r="KJP244" i="143"/>
  <c r="KJQ244" i="143"/>
  <c r="KJR244" i="143"/>
  <c r="KJS244" i="143"/>
  <c r="KJT244" i="143"/>
  <c r="KJU244" i="143"/>
  <c r="KJV244" i="143"/>
  <c r="KJW244" i="143"/>
  <c r="KJX244" i="143"/>
  <c r="KJY244" i="143"/>
  <c r="KJZ244" i="143"/>
  <c r="KKA244" i="143"/>
  <c r="KKB244" i="143"/>
  <c r="KKC244" i="143"/>
  <c r="KKD244" i="143"/>
  <c r="KKE244" i="143"/>
  <c r="KKF244" i="143"/>
  <c r="KKG244" i="143"/>
  <c r="KKH244" i="143"/>
  <c r="KKI244" i="143"/>
  <c r="KKJ244" i="143"/>
  <c r="KKK244" i="143"/>
  <c r="KKL244" i="143"/>
  <c r="KKM244" i="143"/>
  <c r="KKN244" i="143"/>
  <c r="KKO244" i="143"/>
  <c r="KKP244" i="143"/>
  <c r="KKQ244" i="143"/>
  <c r="KKR244" i="143"/>
  <c r="KKS244" i="143"/>
  <c r="KKT244" i="143"/>
  <c r="KKU244" i="143"/>
  <c r="KKV244" i="143"/>
  <c r="KKW244" i="143"/>
  <c r="KKX244" i="143"/>
  <c r="KKY244" i="143"/>
  <c r="KKZ244" i="143"/>
  <c r="KLA244" i="143"/>
  <c r="KLB244" i="143"/>
  <c r="KLC244" i="143"/>
  <c r="KLD244" i="143"/>
  <c r="KLE244" i="143"/>
  <c r="KLF244" i="143"/>
  <c r="KLG244" i="143"/>
  <c r="KLH244" i="143"/>
  <c r="KLI244" i="143"/>
  <c r="KLJ244" i="143"/>
  <c r="KLK244" i="143"/>
  <c r="KLL244" i="143"/>
  <c r="KLM244" i="143"/>
  <c r="KLN244" i="143"/>
  <c r="KLO244" i="143"/>
  <c r="KLP244" i="143"/>
  <c r="KLQ244" i="143"/>
  <c r="KLR244" i="143"/>
  <c r="KLS244" i="143"/>
  <c r="KLT244" i="143"/>
  <c r="KLU244" i="143"/>
  <c r="KLV244" i="143"/>
  <c r="KLW244" i="143"/>
  <c r="KLX244" i="143"/>
  <c r="KLY244" i="143"/>
  <c r="KLZ244" i="143"/>
  <c r="KMA244" i="143"/>
  <c r="KMB244" i="143"/>
  <c r="KMC244" i="143"/>
  <c r="KMD244" i="143"/>
  <c r="KME244" i="143"/>
  <c r="KMF244" i="143"/>
  <c r="KMG244" i="143"/>
  <c r="KMH244" i="143"/>
  <c r="KMI244" i="143"/>
  <c r="KMJ244" i="143"/>
  <c r="KMK244" i="143"/>
  <c r="KML244" i="143"/>
  <c r="KMM244" i="143"/>
  <c r="KMN244" i="143"/>
  <c r="KMO244" i="143"/>
  <c r="KMP244" i="143"/>
  <c r="KMQ244" i="143"/>
  <c r="KMR244" i="143"/>
  <c r="KMS244" i="143"/>
  <c r="KMT244" i="143"/>
  <c r="KMU244" i="143"/>
  <c r="KMV244" i="143"/>
  <c r="KMW244" i="143"/>
  <c r="KMX244" i="143"/>
  <c r="KMY244" i="143"/>
  <c r="KMZ244" i="143"/>
  <c r="KNA244" i="143"/>
  <c r="KNB244" i="143"/>
  <c r="KNC244" i="143"/>
  <c r="KND244" i="143"/>
  <c r="KNE244" i="143"/>
  <c r="KNF244" i="143"/>
  <c r="KNG244" i="143"/>
  <c r="KNH244" i="143"/>
  <c r="KNI244" i="143"/>
  <c r="KNJ244" i="143"/>
  <c r="KNK244" i="143"/>
  <c r="KNL244" i="143"/>
  <c r="KNM244" i="143"/>
  <c r="KNN244" i="143"/>
  <c r="KNO244" i="143"/>
  <c r="KNP244" i="143"/>
  <c r="KNQ244" i="143"/>
  <c r="KNR244" i="143"/>
  <c r="KNS244" i="143"/>
  <c r="KNT244" i="143"/>
  <c r="KNU244" i="143"/>
  <c r="KNV244" i="143"/>
  <c r="KNW244" i="143"/>
  <c r="KNX244" i="143"/>
  <c r="KNY244" i="143"/>
  <c r="KNZ244" i="143"/>
  <c r="KOA244" i="143"/>
  <c r="KOB244" i="143"/>
  <c r="KOC244" i="143"/>
  <c r="KOD244" i="143"/>
  <c r="KOE244" i="143"/>
  <c r="KOF244" i="143"/>
  <c r="KOG244" i="143"/>
  <c r="KOH244" i="143"/>
  <c r="KOI244" i="143"/>
  <c r="KOJ244" i="143"/>
  <c r="KOK244" i="143"/>
  <c r="KOL244" i="143"/>
  <c r="KOM244" i="143"/>
  <c r="KON244" i="143"/>
  <c r="KOO244" i="143"/>
  <c r="KOP244" i="143"/>
  <c r="KOQ244" i="143"/>
  <c r="KOR244" i="143"/>
  <c r="KOS244" i="143"/>
  <c r="KOT244" i="143"/>
  <c r="KOU244" i="143"/>
  <c r="KOV244" i="143"/>
  <c r="KOW244" i="143"/>
  <c r="KOX244" i="143"/>
  <c r="KOY244" i="143"/>
  <c r="KOZ244" i="143"/>
  <c r="KPA244" i="143"/>
  <c r="KPB244" i="143"/>
  <c r="KPC244" i="143"/>
  <c r="KPD244" i="143"/>
  <c r="KPE244" i="143"/>
  <c r="KPF244" i="143"/>
  <c r="KPG244" i="143"/>
  <c r="KPH244" i="143"/>
  <c r="KPI244" i="143"/>
  <c r="KPJ244" i="143"/>
  <c r="KPK244" i="143"/>
  <c r="KPL244" i="143"/>
  <c r="KPM244" i="143"/>
  <c r="KPN244" i="143"/>
  <c r="KPO244" i="143"/>
  <c r="KPP244" i="143"/>
  <c r="KPQ244" i="143"/>
  <c r="KPR244" i="143"/>
  <c r="KPS244" i="143"/>
  <c r="KPT244" i="143"/>
  <c r="KPU244" i="143"/>
  <c r="KPV244" i="143"/>
  <c r="KPW244" i="143"/>
  <c r="KPX244" i="143"/>
  <c r="KPY244" i="143"/>
  <c r="KPZ244" i="143"/>
  <c r="KQA244" i="143"/>
  <c r="KQB244" i="143"/>
  <c r="KQC244" i="143"/>
  <c r="KQD244" i="143"/>
  <c r="KQE244" i="143"/>
  <c r="KQF244" i="143"/>
  <c r="KQG244" i="143"/>
  <c r="KQH244" i="143"/>
  <c r="KQI244" i="143"/>
  <c r="KQJ244" i="143"/>
  <c r="KQK244" i="143"/>
  <c r="KQL244" i="143"/>
  <c r="KQM244" i="143"/>
  <c r="KQN244" i="143"/>
  <c r="KQO244" i="143"/>
  <c r="KQP244" i="143"/>
  <c r="KQQ244" i="143"/>
  <c r="KQR244" i="143"/>
  <c r="KQS244" i="143"/>
  <c r="KQT244" i="143"/>
  <c r="KQU244" i="143"/>
  <c r="KQV244" i="143"/>
  <c r="KQW244" i="143"/>
  <c r="KQX244" i="143"/>
  <c r="KQY244" i="143"/>
  <c r="KQZ244" i="143"/>
  <c r="KRA244" i="143"/>
  <c r="KRB244" i="143"/>
  <c r="KRC244" i="143"/>
  <c r="KRD244" i="143"/>
  <c r="KRE244" i="143"/>
  <c r="KRF244" i="143"/>
  <c r="KRG244" i="143"/>
  <c r="KRH244" i="143"/>
  <c r="KRI244" i="143"/>
  <c r="KRJ244" i="143"/>
  <c r="KRK244" i="143"/>
  <c r="KRL244" i="143"/>
  <c r="KRM244" i="143"/>
  <c r="KRN244" i="143"/>
  <c r="KRO244" i="143"/>
  <c r="KRP244" i="143"/>
  <c r="KRQ244" i="143"/>
  <c r="KRR244" i="143"/>
  <c r="KRS244" i="143"/>
  <c r="KRT244" i="143"/>
  <c r="KRU244" i="143"/>
  <c r="KRV244" i="143"/>
  <c r="KRW244" i="143"/>
  <c r="KRX244" i="143"/>
  <c r="KRY244" i="143"/>
  <c r="KRZ244" i="143"/>
  <c r="KSA244" i="143"/>
  <c r="KSB244" i="143"/>
  <c r="KSC244" i="143"/>
  <c r="KSD244" i="143"/>
  <c r="KSE244" i="143"/>
  <c r="KSF244" i="143"/>
  <c r="KSG244" i="143"/>
  <c r="KSH244" i="143"/>
  <c r="KSI244" i="143"/>
  <c r="KSJ244" i="143"/>
  <c r="KSK244" i="143"/>
  <c r="KSL244" i="143"/>
  <c r="KSM244" i="143"/>
  <c r="KSN244" i="143"/>
  <c r="KSO244" i="143"/>
  <c r="KSP244" i="143"/>
  <c r="KSQ244" i="143"/>
  <c r="KSR244" i="143"/>
  <c r="KSS244" i="143"/>
  <c r="KST244" i="143"/>
  <c r="KSU244" i="143"/>
  <c r="KSV244" i="143"/>
  <c r="KSW244" i="143"/>
  <c r="KSX244" i="143"/>
  <c r="KSY244" i="143"/>
  <c r="KSZ244" i="143"/>
  <c r="KTA244" i="143"/>
  <c r="KTB244" i="143"/>
  <c r="KTC244" i="143"/>
  <c r="KTD244" i="143"/>
  <c r="KTE244" i="143"/>
  <c r="KTF244" i="143"/>
  <c r="KTG244" i="143"/>
  <c r="KTH244" i="143"/>
  <c r="KTI244" i="143"/>
  <c r="KTJ244" i="143"/>
  <c r="KTK244" i="143"/>
  <c r="KTL244" i="143"/>
  <c r="KTM244" i="143"/>
  <c r="KTN244" i="143"/>
  <c r="KTO244" i="143"/>
  <c r="KTP244" i="143"/>
  <c r="KTQ244" i="143"/>
  <c r="KTR244" i="143"/>
  <c r="KTS244" i="143"/>
  <c r="KTT244" i="143"/>
  <c r="KTU244" i="143"/>
  <c r="KTV244" i="143"/>
  <c r="KTW244" i="143"/>
  <c r="KTX244" i="143"/>
  <c r="KTY244" i="143"/>
  <c r="KTZ244" i="143"/>
  <c r="KUA244" i="143"/>
  <c r="KUB244" i="143"/>
  <c r="KUC244" i="143"/>
  <c r="KUD244" i="143"/>
  <c r="KUE244" i="143"/>
  <c r="KUF244" i="143"/>
  <c r="KUG244" i="143"/>
  <c r="KUH244" i="143"/>
  <c r="KUI244" i="143"/>
  <c r="KUJ244" i="143"/>
  <c r="KUK244" i="143"/>
  <c r="KUL244" i="143"/>
  <c r="KUM244" i="143"/>
  <c r="KUN244" i="143"/>
  <c r="KUO244" i="143"/>
  <c r="KUP244" i="143"/>
  <c r="KUQ244" i="143"/>
  <c r="KUR244" i="143"/>
  <c r="KUS244" i="143"/>
  <c r="KUT244" i="143"/>
  <c r="KUU244" i="143"/>
  <c r="KUV244" i="143"/>
  <c r="KUW244" i="143"/>
  <c r="KUX244" i="143"/>
  <c r="KUY244" i="143"/>
  <c r="KUZ244" i="143"/>
  <c r="KVA244" i="143"/>
  <c r="KVB244" i="143"/>
  <c r="KVC244" i="143"/>
  <c r="KVD244" i="143"/>
  <c r="KVE244" i="143"/>
  <c r="KVF244" i="143"/>
  <c r="KVG244" i="143"/>
  <c r="KVH244" i="143"/>
  <c r="KVI244" i="143"/>
  <c r="KVJ244" i="143"/>
  <c r="KVK244" i="143"/>
  <c r="KVL244" i="143"/>
  <c r="KVM244" i="143"/>
  <c r="KVN244" i="143"/>
  <c r="KVO244" i="143"/>
  <c r="KVP244" i="143"/>
  <c r="KVQ244" i="143"/>
  <c r="KVR244" i="143"/>
  <c r="KVS244" i="143"/>
  <c r="KVT244" i="143"/>
  <c r="KVU244" i="143"/>
  <c r="KVV244" i="143"/>
  <c r="KVW244" i="143"/>
  <c r="KVX244" i="143"/>
  <c r="KVY244" i="143"/>
  <c r="KVZ244" i="143"/>
  <c r="KWA244" i="143"/>
  <c r="KWB244" i="143"/>
  <c r="KWC244" i="143"/>
  <c r="KWD244" i="143"/>
  <c r="KWE244" i="143"/>
  <c r="KWF244" i="143"/>
  <c r="KWG244" i="143"/>
  <c r="KWH244" i="143"/>
  <c r="KWI244" i="143"/>
  <c r="KWJ244" i="143"/>
  <c r="KWK244" i="143"/>
  <c r="KWL244" i="143"/>
  <c r="KWM244" i="143"/>
  <c r="KWN244" i="143"/>
  <c r="KWO244" i="143"/>
  <c r="KWP244" i="143"/>
  <c r="KWQ244" i="143"/>
  <c r="KWR244" i="143"/>
  <c r="KWS244" i="143"/>
  <c r="KWT244" i="143"/>
  <c r="KWU244" i="143"/>
  <c r="KWV244" i="143"/>
  <c r="KWW244" i="143"/>
  <c r="KWX244" i="143"/>
  <c r="KWY244" i="143"/>
  <c r="KWZ244" i="143"/>
  <c r="KXA244" i="143"/>
  <c r="KXB244" i="143"/>
  <c r="KXC244" i="143"/>
  <c r="KXD244" i="143"/>
  <c r="KXE244" i="143"/>
  <c r="KXF244" i="143"/>
  <c r="KXG244" i="143"/>
  <c r="KXH244" i="143"/>
  <c r="KXI244" i="143"/>
  <c r="KXJ244" i="143"/>
  <c r="KXK244" i="143"/>
  <c r="KXL244" i="143"/>
  <c r="KXM244" i="143"/>
  <c r="KXN244" i="143"/>
  <c r="KXO244" i="143"/>
  <c r="KXP244" i="143"/>
  <c r="KXQ244" i="143"/>
  <c r="KXR244" i="143"/>
  <c r="KXS244" i="143"/>
  <c r="KXT244" i="143"/>
  <c r="KXU244" i="143"/>
  <c r="KXV244" i="143"/>
  <c r="KXW244" i="143"/>
  <c r="KXX244" i="143"/>
  <c r="KXY244" i="143"/>
  <c r="KXZ244" i="143"/>
  <c r="KYA244" i="143"/>
  <c r="KYB244" i="143"/>
  <c r="KYC244" i="143"/>
  <c r="KYD244" i="143"/>
  <c r="KYE244" i="143"/>
  <c r="KYF244" i="143"/>
  <c r="KYG244" i="143"/>
  <c r="KYH244" i="143"/>
  <c r="KYI244" i="143"/>
  <c r="KYJ244" i="143"/>
  <c r="KYK244" i="143"/>
  <c r="KYL244" i="143"/>
  <c r="KYM244" i="143"/>
  <c r="KYN244" i="143"/>
  <c r="KYO244" i="143"/>
  <c r="KYP244" i="143"/>
  <c r="KYQ244" i="143"/>
  <c r="KYR244" i="143"/>
  <c r="KYS244" i="143"/>
  <c r="KYT244" i="143"/>
  <c r="KYU244" i="143"/>
  <c r="KYV244" i="143"/>
  <c r="KYW244" i="143"/>
  <c r="KYX244" i="143"/>
  <c r="KYY244" i="143"/>
  <c r="KYZ244" i="143"/>
  <c r="KZA244" i="143"/>
  <c r="KZB244" i="143"/>
  <c r="KZC244" i="143"/>
  <c r="KZD244" i="143"/>
  <c r="KZE244" i="143"/>
  <c r="KZF244" i="143"/>
  <c r="KZG244" i="143"/>
  <c r="KZH244" i="143"/>
  <c r="KZI244" i="143"/>
  <c r="KZJ244" i="143"/>
  <c r="KZK244" i="143"/>
  <c r="KZL244" i="143"/>
  <c r="KZM244" i="143"/>
  <c r="KZN244" i="143"/>
  <c r="KZO244" i="143"/>
  <c r="KZP244" i="143"/>
  <c r="KZQ244" i="143"/>
  <c r="KZR244" i="143"/>
  <c r="KZS244" i="143"/>
  <c r="KZT244" i="143"/>
  <c r="KZU244" i="143"/>
  <c r="KZV244" i="143"/>
  <c r="KZW244" i="143"/>
  <c r="KZX244" i="143"/>
  <c r="KZY244" i="143"/>
  <c r="KZZ244" i="143"/>
  <c r="LAA244" i="143"/>
  <c r="LAB244" i="143"/>
  <c r="LAC244" i="143"/>
  <c r="LAD244" i="143"/>
  <c r="LAE244" i="143"/>
  <c r="LAF244" i="143"/>
  <c r="LAG244" i="143"/>
  <c r="LAH244" i="143"/>
  <c r="LAI244" i="143"/>
  <c r="LAJ244" i="143"/>
  <c r="LAK244" i="143"/>
  <c r="LAL244" i="143"/>
  <c r="LAM244" i="143"/>
  <c r="LAN244" i="143"/>
  <c r="LAO244" i="143"/>
  <c r="LAP244" i="143"/>
  <c r="LAQ244" i="143"/>
  <c r="LAR244" i="143"/>
  <c r="LAS244" i="143"/>
  <c r="LAT244" i="143"/>
  <c r="LAU244" i="143"/>
  <c r="LAV244" i="143"/>
  <c r="LAW244" i="143"/>
  <c r="LAX244" i="143"/>
  <c r="LAY244" i="143"/>
  <c r="LAZ244" i="143"/>
  <c r="LBA244" i="143"/>
  <c r="LBB244" i="143"/>
  <c r="LBC244" i="143"/>
  <c r="LBD244" i="143"/>
  <c r="LBE244" i="143"/>
  <c r="LBF244" i="143"/>
  <c r="LBG244" i="143"/>
  <c r="LBH244" i="143"/>
  <c r="LBI244" i="143"/>
  <c r="LBJ244" i="143"/>
  <c r="LBK244" i="143"/>
  <c r="LBL244" i="143"/>
  <c r="LBM244" i="143"/>
  <c r="LBN244" i="143"/>
  <c r="LBO244" i="143"/>
  <c r="LBP244" i="143"/>
  <c r="LBQ244" i="143"/>
  <c r="LBR244" i="143"/>
  <c r="LBS244" i="143"/>
  <c r="LBT244" i="143"/>
  <c r="LBU244" i="143"/>
  <c r="LBV244" i="143"/>
  <c r="LBW244" i="143"/>
  <c r="LBX244" i="143"/>
  <c r="LBY244" i="143"/>
  <c r="LBZ244" i="143"/>
  <c r="LCA244" i="143"/>
  <c r="LCB244" i="143"/>
  <c r="LCC244" i="143"/>
  <c r="LCD244" i="143"/>
  <c r="LCE244" i="143"/>
  <c r="LCF244" i="143"/>
  <c r="LCG244" i="143"/>
  <c r="LCH244" i="143"/>
  <c r="LCI244" i="143"/>
  <c r="LCJ244" i="143"/>
  <c r="LCK244" i="143"/>
  <c r="LCL244" i="143"/>
  <c r="LCM244" i="143"/>
  <c r="LCN244" i="143"/>
  <c r="LCO244" i="143"/>
  <c r="LCP244" i="143"/>
  <c r="LCQ244" i="143"/>
  <c r="LCR244" i="143"/>
  <c r="LCS244" i="143"/>
  <c r="LCT244" i="143"/>
  <c r="LCU244" i="143"/>
  <c r="LCV244" i="143"/>
  <c r="LCW244" i="143"/>
  <c r="LCX244" i="143"/>
  <c r="LCY244" i="143"/>
  <c r="LCZ244" i="143"/>
  <c r="LDA244" i="143"/>
  <c r="LDB244" i="143"/>
  <c r="LDC244" i="143"/>
  <c r="LDD244" i="143"/>
  <c r="LDE244" i="143"/>
  <c r="LDF244" i="143"/>
  <c r="LDG244" i="143"/>
  <c r="LDH244" i="143"/>
  <c r="LDI244" i="143"/>
  <c r="LDJ244" i="143"/>
  <c r="LDK244" i="143"/>
  <c r="LDL244" i="143"/>
  <c r="LDM244" i="143"/>
  <c r="LDN244" i="143"/>
  <c r="LDO244" i="143"/>
  <c r="LDP244" i="143"/>
  <c r="LDQ244" i="143"/>
  <c r="LDR244" i="143"/>
  <c r="LDS244" i="143"/>
  <c r="LDT244" i="143"/>
  <c r="LDU244" i="143"/>
  <c r="LDV244" i="143"/>
  <c r="LDW244" i="143"/>
  <c r="LDX244" i="143"/>
  <c r="LDY244" i="143"/>
  <c r="LDZ244" i="143"/>
  <c r="LEA244" i="143"/>
  <c r="LEB244" i="143"/>
  <c r="LEC244" i="143"/>
  <c r="LED244" i="143"/>
  <c r="LEE244" i="143"/>
  <c r="LEF244" i="143"/>
  <c r="LEG244" i="143"/>
  <c r="LEH244" i="143"/>
  <c r="LEI244" i="143"/>
  <c r="LEJ244" i="143"/>
  <c r="LEK244" i="143"/>
  <c r="LEL244" i="143"/>
  <c r="LEM244" i="143"/>
  <c r="LEN244" i="143"/>
  <c r="LEO244" i="143"/>
  <c r="LEP244" i="143"/>
  <c r="LEQ244" i="143"/>
  <c r="LER244" i="143"/>
  <c r="LES244" i="143"/>
  <c r="LET244" i="143"/>
  <c r="LEU244" i="143"/>
  <c r="LEV244" i="143"/>
  <c r="LEW244" i="143"/>
  <c r="LEX244" i="143"/>
  <c r="LEY244" i="143"/>
  <c r="LEZ244" i="143"/>
  <c r="LFA244" i="143"/>
  <c r="LFB244" i="143"/>
  <c r="LFC244" i="143"/>
  <c r="LFD244" i="143"/>
  <c r="LFE244" i="143"/>
  <c r="LFF244" i="143"/>
  <c r="LFG244" i="143"/>
  <c r="LFH244" i="143"/>
  <c r="LFI244" i="143"/>
  <c r="LFJ244" i="143"/>
  <c r="LFK244" i="143"/>
  <c r="LFL244" i="143"/>
  <c r="LFM244" i="143"/>
  <c r="LFN244" i="143"/>
  <c r="LFO244" i="143"/>
  <c r="LFP244" i="143"/>
  <c r="LFQ244" i="143"/>
  <c r="LFR244" i="143"/>
  <c r="LFS244" i="143"/>
  <c r="LFT244" i="143"/>
  <c r="LFU244" i="143"/>
  <c r="LFV244" i="143"/>
  <c r="LFW244" i="143"/>
  <c r="LFX244" i="143"/>
  <c r="LFY244" i="143"/>
  <c r="LFZ244" i="143"/>
  <c r="LGA244" i="143"/>
  <c r="LGB244" i="143"/>
  <c r="LGC244" i="143"/>
  <c r="LGD244" i="143"/>
  <c r="LGE244" i="143"/>
  <c r="LGF244" i="143"/>
  <c r="LGG244" i="143"/>
  <c r="LGH244" i="143"/>
  <c r="LGI244" i="143"/>
  <c r="LGJ244" i="143"/>
  <c r="LGK244" i="143"/>
  <c r="LGL244" i="143"/>
  <c r="LGM244" i="143"/>
  <c r="LGN244" i="143"/>
  <c r="LGO244" i="143"/>
  <c r="LGP244" i="143"/>
  <c r="LGQ244" i="143"/>
  <c r="LGR244" i="143"/>
  <c r="LGS244" i="143"/>
  <c r="LGT244" i="143"/>
  <c r="LGU244" i="143"/>
  <c r="LGV244" i="143"/>
  <c r="LGW244" i="143"/>
  <c r="LGX244" i="143"/>
  <c r="LGY244" i="143"/>
  <c r="LGZ244" i="143"/>
  <c r="LHA244" i="143"/>
  <c r="LHB244" i="143"/>
  <c r="LHC244" i="143"/>
  <c r="LHD244" i="143"/>
  <c r="LHE244" i="143"/>
  <c r="LHF244" i="143"/>
  <c r="LHG244" i="143"/>
  <c r="LHH244" i="143"/>
  <c r="LHI244" i="143"/>
  <c r="LHJ244" i="143"/>
  <c r="LHK244" i="143"/>
  <c r="LHL244" i="143"/>
  <c r="LHM244" i="143"/>
  <c r="LHN244" i="143"/>
  <c r="LHO244" i="143"/>
  <c r="LHP244" i="143"/>
  <c r="LHQ244" i="143"/>
  <c r="LHR244" i="143"/>
  <c r="LHS244" i="143"/>
  <c r="LHT244" i="143"/>
  <c r="LHU244" i="143"/>
  <c r="LHV244" i="143"/>
  <c r="LHW244" i="143"/>
  <c r="LHX244" i="143"/>
  <c r="LHY244" i="143"/>
  <c r="LHZ244" i="143"/>
  <c r="LIA244" i="143"/>
  <c r="LIB244" i="143"/>
  <c r="LIC244" i="143"/>
  <c r="LID244" i="143"/>
  <c r="LIE244" i="143"/>
  <c r="LIF244" i="143"/>
  <c r="LIG244" i="143"/>
  <c r="LIH244" i="143"/>
  <c r="LII244" i="143"/>
  <c r="LIJ244" i="143"/>
  <c r="LIK244" i="143"/>
  <c r="LIL244" i="143"/>
  <c r="LIM244" i="143"/>
  <c r="LIN244" i="143"/>
  <c r="LIO244" i="143"/>
  <c r="LIP244" i="143"/>
  <c r="LIQ244" i="143"/>
  <c r="LIR244" i="143"/>
  <c r="LIS244" i="143"/>
  <c r="LIT244" i="143"/>
  <c r="LIU244" i="143"/>
  <c r="LIV244" i="143"/>
  <c r="LIW244" i="143"/>
  <c r="LIX244" i="143"/>
  <c r="LIY244" i="143"/>
  <c r="LIZ244" i="143"/>
  <c r="LJA244" i="143"/>
  <c r="LJB244" i="143"/>
  <c r="LJC244" i="143"/>
  <c r="LJD244" i="143"/>
  <c r="LJE244" i="143"/>
  <c r="LJF244" i="143"/>
  <c r="LJG244" i="143"/>
  <c r="LJH244" i="143"/>
  <c r="LJI244" i="143"/>
  <c r="LJJ244" i="143"/>
  <c r="LJK244" i="143"/>
  <c r="LJL244" i="143"/>
  <c r="LJM244" i="143"/>
  <c r="LJN244" i="143"/>
  <c r="LJO244" i="143"/>
  <c r="LJP244" i="143"/>
  <c r="LJQ244" i="143"/>
  <c r="LJR244" i="143"/>
  <c r="LJS244" i="143"/>
  <c r="LJT244" i="143"/>
  <c r="LJU244" i="143"/>
  <c r="LJV244" i="143"/>
  <c r="LJW244" i="143"/>
  <c r="LJX244" i="143"/>
  <c r="LJY244" i="143"/>
  <c r="LJZ244" i="143"/>
  <c r="LKA244" i="143"/>
  <c r="LKB244" i="143"/>
  <c r="LKC244" i="143"/>
  <c r="LKD244" i="143"/>
  <c r="LKE244" i="143"/>
  <c r="LKF244" i="143"/>
  <c r="LKG244" i="143"/>
  <c r="LKH244" i="143"/>
  <c r="LKI244" i="143"/>
  <c r="LKJ244" i="143"/>
  <c r="LKK244" i="143"/>
  <c r="LKL244" i="143"/>
  <c r="LKM244" i="143"/>
  <c r="LKN244" i="143"/>
  <c r="LKO244" i="143"/>
  <c r="LKP244" i="143"/>
  <c r="LKQ244" i="143"/>
  <c r="LKR244" i="143"/>
  <c r="LKS244" i="143"/>
  <c r="LKT244" i="143"/>
  <c r="LKU244" i="143"/>
  <c r="LKV244" i="143"/>
  <c r="LKW244" i="143"/>
  <c r="LKX244" i="143"/>
  <c r="LKY244" i="143"/>
  <c r="LKZ244" i="143"/>
  <c r="LLA244" i="143"/>
  <c r="LLB244" i="143"/>
  <c r="LLC244" i="143"/>
  <c r="LLD244" i="143"/>
  <c r="LLE244" i="143"/>
  <c r="LLF244" i="143"/>
  <c r="LLG244" i="143"/>
  <c r="LLH244" i="143"/>
  <c r="LLI244" i="143"/>
  <c r="LLJ244" i="143"/>
  <c r="LLK244" i="143"/>
  <c r="LLL244" i="143"/>
  <c r="LLM244" i="143"/>
  <c r="LLN244" i="143"/>
  <c r="LLO244" i="143"/>
  <c r="LLP244" i="143"/>
  <c r="LLQ244" i="143"/>
  <c r="LLR244" i="143"/>
  <c r="LLS244" i="143"/>
  <c r="LLT244" i="143"/>
  <c r="LLU244" i="143"/>
  <c r="LLV244" i="143"/>
  <c r="LLW244" i="143"/>
  <c r="LLX244" i="143"/>
  <c r="LLY244" i="143"/>
  <c r="LLZ244" i="143"/>
  <c r="LMA244" i="143"/>
  <c r="LMB244" i="143"/>
  <c r="LMC244" i="143"/>
  <c r="LMD244" i="143"/>
  <c r="LME244" i="143"/>
  <c r="LMF244" i="143"/>
  <c r="LMG244" i="143"/>
  <c r="LMH244" i="143"/>
  <c r="LMI244" i="143"/>
  <c r="LMJ244" i="143"/>
  <c r="LMK244" i="143"/>
  <c r="LML244" i="143"/>
  <c r="LMM244" i="143"/>
  <c r="LMN244" i="143"/>
  <c r="LMO244" i="143"/>
  <c r="LMP244" i="143"/>
  <c r="LMQ244" i="143"/>
  <c r="LMR244" i="143"/>
  <c r="LMS244" i="143"/>
  <c r="LMT244" i="143"/>
  <c r="LMU244" i="143"/>
  <c r="LMV244" i="143"/>
  <c r="LMW244" i="143"/>
  <c r="LMX244" i="143"/>
  <c r="LMY244" i="143"/>
  <c r="LMZ244" i="143"/>
  <c r="LNA244" i="143"/>
  <c r="LNB244" i="143"/>
  <c r="LNC244" i="143"/>
  <c r="LND244" i="143"/>
  <c r="LNE244" i="143"/>
  <c r="LNF244" i="143"/>
  <c r="LNG244" i="143"/>
  <c r="LNH244" i="143"/>
  <c r="LNI244" i="143"/>
  <c r="LNJ244" i="143"/>
  <c r="LNK244" i="143"/>
  <c r="LNL244" i="143"/>
  <c r="LNM244" i="143"/>
  <c r="LNN244" i="143"/>
  <c r="LNO244" i="143"/>
  <c r="LNP244" i="143"/>
  <c r="LNQ244" i="143"/>
  <c r="LNR244" i="143"/>
  <c r="LNS244" i="143"/>
  <c r="LNT244" i="143"/>
  <c r="LNU244" i="143"/>
  <c r="LNV244" i="143"/>
  <c r="LNW244" i="143"/>
  <c r="LNX244" i="143"/>
  <c r="LNY244" i="143"/>
  <c r="LNZ244" i="143"/>
  <c r="LOA244" i="143"/>
  <c r="LOB244" i="143"/>
  <c r="LOC244" i="143"/>
  <c r="LOD244" i="143"/>
  <c r="LOE244" i="143"/>
  <c r="LOF244" i="143"/>
  <c r="LOG244" i="143"/>
  <c r="LOH244" i="143"/>
  <c r="LOI244" i="143"/>
  <c r="LOJ244" i="143"/>
  <c r="LOK244" i="143"/>
  <c r="LOL244" i="143"/>
  <c r="LOM244" i="143"/>
  <c r="LON244" i="143"/>
  <c r="LOO244" i="143"/>
  <c r="LOP244" i="143"/>
  <c r="LOQ244" i="143"/>
  <c r="LOR244" i="143"/>
  <c r="LOS244" i="143"/>
  <c r="LOT244" i="143"/>
  <c r="LOU244" i="143"/>
  <c r="LOV244" i="143"/>
  <c r="LOW244" i="143"/>
  <c r="LOX244" i="143"/>
  <c r="LOY244" i="143"/>
  <c r="LOZ244" i="143"/>
  <c r="LPA244" i="143"/>
  <c r="LPB244" i="143"/>
  <c r="LPC244" i="143"/>
  <c r="LPD244" i="143"/>
  <c r="LPE244" i="143"/>
  <c r="LPF244" i="143"/>
  <c r="LPG244" i="143"/>
  <c r="LPH244" i="143"/>
  <c r="LPI244" i="143"/>
  <c r="LPJ244" i="143"/>
  <c r="LPK244" i="143"/>
  <c r="LPL244" i="143"/>
  <c r="LPM244" i="143"/>
  <c r="LPN244" i="143"/>
  <c r="LPO244" i="143"/>
  <c r="LPP244" i="143"/>
  <c r="LPQ244" i="143"/>
  <c r="LPR244" i="143"/>
  <c r="LPS244" i="143"/>
  <c r="LPT244" i="143"/>
  <c r="LPU244" i="143"/>
  <c r="LPV244" i="143"/>
  <c r="LPW244" i="143"/>
  <c r="LPX244" i="143"/>
  <c r="LPY244" i="143"/>
  <c r="LPZ244" i="143"/>
  <c r="LQA244" i="143"/>
  <c r="LQB244" i="143"/>
  <c r="LQC244" i="143"/>
  <c r="LQD244" i="143"/>
  <c r="LQE244" i="143"/>
  <c r="LQF244" i="143"/>
  <c r="LQG244" i="143"/>
  <c r="LQH244" i="143"/>
  <c r="LQI244" i="143"/>
  <c r="LQJ244" i="143"/>
  <c r="LQK244" i="143"/>
  <c r="LQL244" i="143"/>
  <c r="LQM244" i="143"/>
  <c r="LQN244" i="143"/>
  <c r="LQO244" i="143"/>
  <c r="LQP244" i="143"/>
  <c r="LQQ244" i="143"/>
  <c r="LQR244" i="143"/>
  <c r="LQS244" i="143"/>
  <c r="LQT244" i="143"/>
  <c r="LQU244" i="143"/>
  <c r="LQV244" i="143"/>
  <c r="LQW244" i="143"/>
  <c r="LQX244" i="143"/>
  <c r="LQY244" i="143"/>
  <c r="LQZ244" i="143"/>
  <c r="LRA244" i="143"/>
  <c r="LRB244" i="143"/>
  <c r="LRC244" i="143"/>
  <c r="LRD244" i="143"/>
  <c r="LRE244" i="143"/>
  <c r="LRF244" i="143"/>
  <c r="LRG244" i="143"/>
  <c r="LRH244" i="143"/>
  <c r="LRI244" i="143"/>
  <c r="LRJ244" i="143"/>
  <c r="LRK244" i="143"/>
  <c r="LRL244" i="143"/>
  <c r="LRM244" i="143"/>
  <c r="LRN244" i="143"/>
  <c r="LRO244" i="143"/>
  <c r="LRP244" i="143"/>
  <c r="LRQ244" i="143"/>
  <c r="LRR244" i="143"/>
  <c r="LRS244" i="143"/>
  <c r="LRT244" i="143"/>
  <c r="LRU244" i="143"/>
  <c r="LRV244" i="143"/>
  <c r="LRW244" i="143"/>
  <c r="LRX244" i="143"/>
  <c r="LRY244" i="143"/>
  <c r="LRZ244" i="143"/>
  <c r="LSA244" i="143"/>
  <c r="LSB244" i="143"/>
  <c r="LSC244" i="143"/>
  <c r="LSD244" i="143"/>
  <c r="LSE244" i="143"/>
  <c r="LSF244" i="143"/>
  <c r="LSG244" i="143"/>
  <c r="LSH244" i="143"/>
  <c r="LSI244" i="143"/>
  <c r="LSJ244" i="143"/>
  <c r="LSK244" i="143"/>
  <c r="LSL244" i="143"/>
  <c r="LSM244" i="143"/>
  <c r="LSN244" i="143"/>
  <c r="LSO244" i="143"/>
  <c r="LSP244" i="143"/>
  <c r="LSQ244" i="143"/>
  <c r="LSR244" i="143"/>
  <c r="LSS244" i="143"/>
  <c r="LST244" i="143"/>
  <c r="LSU244" i="143"/>
  <c r="LSV244" i="143"/>
  <c r="LSW244" i="143"/>
  <c r="LSX244" i="143"/>
  <c r="LSY244" i="143"/>
  <c r="LSZ244" i="143"/>
  <c r="LTA244" i="143"/>
  <c r="LTB244" i="143"/>
  <c r="LTC244" i="143"/>
  <c r="LTD244" i="143"/>
  <c r="LTE244" i="143"/>
  <c r="LTF244" i="143"/>
  <c r="LTG244" i="143"/>
  <c r="LTH244" i="143"/>
  <c r="LTI244" i="143"/>
  <c r="LTJ244" i="143"/>
  <c r="LTK244" i="143"/>
  <c r="LTL244" i="143"/>
  <c r="LTM244" i="143"/>
  <c r="LTN244" i="143"/>
  <c r="LTO244" i="143"/>
  <c r="LTP244" i="143"/>
  <c r="LTQ244" i="143"/>
  <c r="LTR244" i="143"/>
  <c r="LTS244" i="143"/>
  <c r="LTT244" i="143"/>
  <c r="LTU244" i="143"/>
  <c r="LTV244" i="143"/>
  <c r="LTW244" i="143"/>
  <c r="LTX244" i="143"/>
  <c r="LTY244" i="143"/>
  <c r="LTZ244" i="143"/>
  <c r="LUA244" i="143"/>
  <c r="LUB244" i="143"/>
  <c r="LUC244" i="143"/>
  <c r="LUD244" i="143"/>
  <c r="LUE244" i="143"/>
  <c r="LUF244" i="143"/>
  <c r="LUG244" i="143"/>
  <c r="LUH244" i="143"/>
  <c r="LUI244" i="143"/>
  <c r="LUJ244" i="143"/>
  <c r="LUK244" i="143"/>
  <c r="LUL244" i="143"/>
  <c r="LUM244" i="143"/>
  <c r="LUN244" i="143"/>
  <c r="LUO244" i="143"/>
  <c r="LUP244" i="143"/>
  <c r="LUQ244" i="143"/>
  <c r="LUR244" i="143"/>
  <c r="LUS244" i="143"/>
  <c r="LUT244" i="143"/>
  <c r="LUU244" i="143"/>
  <c r="LUV244" i="143"/>
  <c r="LUW244" i="143"/>
  <c r="LUX244" i="143"/>
  <c r="LUY244" i="143"/>
  <c r="LUZ244" i="143"/>
  <c r="LVA244" i="143"/>
  <c r="LVB244" i="143"/>
  <c r="LVC244" i="143"/>
  <c r="LVD244" i="143"/>
  <c r="LVE244" i="143"/>
  <c r="LVF244" i="143"/>
  <c r="LVG244" i="143"/>
  <c r="LVH244" i="143"/>
  <c r="LVI244" i="143"/>
  <c r="LVJ244" i="143"/>
  <c r="LVK244" i="143"/>
  <c r="LVL244" i="143"/>
  <c r="LVM244" i="143"/>
  <c r="LVN244" i="143"/>
  <c r="LVO244" i="143"/>
  <c r="LVP244" i="143"/>
  <c r="LVQ244" i="143"/>
  <c r="LVR244" i="143"/>
  <c r="LVS244" i="143"/>
  <c r="LVT244" i="143"/>
  <c r="LVU244" i="143"/>
  <c r="LVV244" i="143"/>
  <c r="LVW244" i="143"/>
  <c r="LVX244" i="143"/>
  <c r="LVY244" i="143"/>
  <c r="LVZ244" i="143"/>
  <c r="LWA244" i="143"/>
  <c r="LWB244" i="143"/>
  <c r="LWC244" i="143"/>
  <c r="LWD244" i="143"/>
  <c r="LWE244" i="143"/>
  <c r="LWF244" i="143"/>
  <c r="LWG244" i="143"/>
  <c r="LWH244" i="143"/>
  <c r="LWI244" i="143"/>
  <c r="LWJ244" i="143"/>
  <c r="LWK244" i="143"/>
  <c r="LWL244" i="143"/>
  <c r="LWM244" i="143"/>
  <c r="LWN244" i="143"/>
  <c r="LWO244" i="143"/>
  <c r="LWP244" i="143"/>
  <c r="LWQ244" i="143"/>
  <c r="LWR244" i="143"/>
  <c r="LWS244" i="143"/>
  <c r="LWT244" i="143"/>
  <c r="LWU244" i="143"/>
  <c r="LWV244" i="143"/>
  <c r="LWW244" i="143"/>
  <c r="LWX244" i="143"/>
  <c r="LWY244" i="143"/>
  <c r="LWZ244" i="143"/>
  <c r="LXA244" i="143"/>
  <c r="LXB244" i="143"/>
  <c r="LXC244" i="143"/>
  <c r="LXD244" i="143"/>
  <c r="LXE244" i="143"/>
  <c r="LXF244" i="143"/>
  <c r="LXG244" i="143"/>
  <c r="LXH244" i="143"/>
  <c r="LXI244" i="143"/>
  <c r="LXJ244" i="143"/>
  <c r="LXK244" i="143"/>
  <c r="LXL244" i="143"/>
  <c r="LXM244" i="143"/>
  <c r="LXN244" i="143"/>
  <c r="LXO244" i="143"/>
  <c r="LXP244" i="143"/>
  <c r="LXQ244" i="143"/>
  <c r="LXR244" i="143"/>
  <c r="LXS244" i="143"/>
  <c r="LXT244" i="143"/>
  <c r="LXU244" i="143"/>
  <c r="LXV244" i="143"/>
  <c r="LXW244" i="143"/>
  <c r="LXX244" i="143"/>
  <c r="LXY244" i="143"/>
  <c r="LXZ244" i="143"/>
  <c r="LYA244" i="143"/>
  <c r="LYB244" i="143"/>
  <c r="LYC244" i="143"/>
  <c r="LYD244" i="143"/>
  <c r="LYE244" i="143"/>
  <c r="LYF244" i="143"/>
  <c r="LYG244" i="143"/>
  <c r="LYH244" i="143"/>
  <c r="LYI244" i="143"/>
  <c r="LYJ244" i="143"/>
  <c r="LYK244" i="143"/>
  <c r="LYL244" i="143"/>
  <c r="LYM244" i="143"/>
  <c r="LYN244" i="143"/>
  <c r="LYO244" i="143"/>
  <c r="LYP244" i="143"/>
  <c r="LYQ244" i="143"/>
  <c r="LYR244" i="143"/>
  <c r="LYS244" i="143"/>
  <c r="LYT244" i="143"/>
  <c r="LYU244" i="143"/>
  <c r="LYV244" i="143"/>
  <c r="LYW244" i="143"/>
  <c r="LYX244" i="143"/>
  <c r="LYY244" i="143"/>
  <c r="LYZ244" i="143"/>
  <c r="LZA244" i="143"/>
  <c r="LZB244" i="143"/>
  <c r="LZC244" i="143"/>
  <c r="LZD244" i="143"/>
  <c r="LZE244" i="143"/>
  <c r="LZF244" i="143"/>
  <c r="LZG244" i="143"/>
  <c r="LZH244" i="143"/>
  <c r="LZI244" i="143"/>
  <c r="LZJ244" i="143"/>
  <c r="LZK244" i="143"/>
  <c r="LZL244" i="143"/>
  <c r="LZM244" i="143"/>
  <c r="LZN244" i="143"/>
  <c r="LZO244" i="143"/>
  <c r="LZP244" i="143"/>
  <c r="LZQ244" i="143"/>
  <c r="LZR244" i="143"/>
  <c r="LZS244" i="143"/>
  <c r="LZT244" i="143"/>
  <c r="LZU244" i="143"/>
  <c r="LZV244" i="143"/>
  <c r="LZW244" i="143"/>
  <c r="LZX244" i="143"/>
  <c r="LZY244" i="143"/>
  <c r="LZZ244" i="143"/>
  <c r="MAA244" i="143"/>
  <c r="MAB244" i="143"/>
  <c r="MAC244" i="143"/>
  <c r="MAD244" i="143"/>
  <c r="MAE244" i="143"/>
  <c r="MAF244" i="143"/>
  <c r="MAG244" i="143"/>
  <c r="MAH244" i="143"/>
  <c r="MAI244" i="143"/>
  <c r="MAJ244" i="143"/>
  <c r="MAK244" i="143"/>
  <c r="MAL244" i="143"/>
  <c r="MAM244" i="143"/>
  <c r="MAN244" i="143"/>
  <c r="MAO244" i="143"/>
  <c r="MAP244" i="143"/>
  <c r="MAQ244" i="143"/>
  <c r="MAR244" i="143"/>
  <c r="MAS244" i="143"/>
  <c r="MAT244" i="143"/>
  <c r="MAU244" i="143"/>
  <c r="MAV244" i="143"/>
  <c r="MAW244" i="143"/>
  <c r="MAX244" i="143"/>
  <c r="MAY244" i="143"/>
  <c r="MAZ244" i="143"/>
  <c r="MBA244" i="143"/>
  <c r="MBB244" i="143"/>
  <c r="MBC244" i="143"/>
  <c r="MBD244" i="143"/>
  <c r="MBE244" i="143"/>
  <c r="MBF244" i="143"/>
  <c r="MBG244" i="143"/>
  <c r="MBH244" i="143"/>
  <c r="MBI244" i="143"/>
  <c r="MBJ244" i="143"/>
  <c r="MBK244" i="143"/>
  <c r="MBL244" i="143"/>
  <c r="MBM244" i="143"/>
  <c r="MBN244" i="143"/>
  <c r="MBO244" i="143"/>
  <c r="MBP244" i="143"/>
  <c r="MBQ244" i="143"/>
  <c r="MBR244" i="143"/>
  <c r="MBS244" i="143"/>
  <c r="MBT244" i="143"/>
  <c r="MBU244" i="143"/>
  <c r="MBV244" i="143"/>
  <c r="MBW244" i="143"/>
  <c r="MBX244" i="143"/>
  <c r="MBY244" i="143"/>
  <c r="MBZ244" i="143"/>
  <c r="MCA244" i="143"/>
  <c r="MCB244" i="143"/>
  <c r="MCC244" i="143"/>
  <c r="MCD244" i="143"/>
  <c r="MCE244" i="143"/>
  <c r="MCF244" i="143"/>
  <c r="MCG244" i="143"/>
  <c r="MCH244" i="143"/>
  <c r="MCI244" i="143"/>
  <c r="MCJ244" i="143"/>
  <c r="MCK244" i="143"/>
  <c r="MCL244" i="143"/>
  <c r="MCM244" i="143"/>
  <c r="MCN244" i="143"/>
  <c r="MCO244" i="143"/>
  <c r="MCP244" i="143"/>
  <c r="MCQ244" i="143"/>
  <c r="MCR244" i="143"/>
  <c r="MCS244" i="143"/>
  <c r="MCT244" i="143"/>
  <c r="MCU244" i="143"/>
  <c r="MCV244" i="143"/>
  <c r="MCW244" i="143"/>
  <c r="MCX244" i="143"/>
  <c r="MCY244" i="143"/>
  <c r="MCZ244" i="143"/>
  <c r="MDA244" i="143"/>
  <c r="MDB244" i="143"/>
  <c r="MDC244" i="143"/>
  <c r="MDD244" i="143"/>
  <c r="MDE244" i="143"/>
  <c r="MDF244" i="143"/>
  <c r="MDG244" i="143"/>
  <c r="MDH244" i="143"/>
  <c r="MDI244" i="143"/>
  <c r="MDJ244" i="143"/>
  <c r="MDK244" i="143"/>
  <c r="MDL244" i="143"/>
  <c r="MDM244" i="143"/>
  <c r="MDN244" i="143"/>
  <c r="MDO244" i="143"/>
  <c r="MDP244" i="143"/>
  <c r="MDQ244" i="143"/>
  <c r="MDR244" i="143"/>
  <c r="MDS244" i="143"/>
  <c r="MDT244" i="143"/>
  <c r="MDU244" i="143"/>
  <c r="MDV244" i="143"/>
  <c r="MDW244" i="143"/>
  <c r="MDX244" i="143"/>
  <c r="MDY244" i="143"/>
  <c r="MDZ244" i="143"/>
  <c r="MEA244" i="143"/>
  <c r="MEB244" i="143"/>
  <c r="MEC244" i="143"/>
  <c r="MED244" i="143"/>
  <c r="MEE244" i="143"/>
  <c r="MEF244" i="143"/>
  <c r="MEG244" i="143"/>
  <c r="MEH244" i="143"/>
  <c r="MEI244" i="143"/>
  <c r="MEJ244" i="143"/>
  <c r="MEK244" i="143"/>
  <c r="MEL244" i="143"/>
  <c r="MEM244" i="143"/>
  <c r="MEN244" i="143"/>
  <c r="MEO244" i="143"/>
  <c r="MEP244" i="143"/>
  <c r="MEQ244" i="143"/>
  <c r="MER244" i="143"/>
  <c r="MES244" i="143"/>
  <c r="MET244" i="143"/>
  <c r="MEU244" i="143"/>
  <c r="MEV244" i="143"/>
  <c r="MEW244" i="143"/>
  <c r="MEX244" i="143"/>
  <c r="MEY244" i="143"/>
  <c r="MEZ244" i="143"/>
  <c r="MFA244" i="143"/>
  <c r="MFB244" i="143"/>
  <c r="MFC244" i="143"/>
  <c r="MFD244" i="143"/>
  <c r="MFE244" i="143"/>
  <c r="MFF244" i="143"/>
  <c r="MFG244" i="143"/>
  <c r="MFH244" i="143"/>
  <c r="MFI244" i="143"/>
  <c r="MFJ244" i="143"/>
  <c r="MFK244" i="143"/>
  <c r="MFL244" i="143"/>
  <c r="MFM244" i="143"/>
  <c r="MFN244" i="143"/>
  <c r="MFO244" i="143"/>
  <c r="MFP244" i="143"/>
  <c r="MFQ244" i="143"/>
  <c r="MFR244" i="143"/>
  <c r="MFS244" i="143"/>
  <c r="MFT244" i="143"/>
  <c r="MFU244" i="143"/>
  <c r="MFV244" i="143"/>
  <c r="MFW244" i="143"/>
  <c r="MFX244" i="143"/>
  <c r="MFY244" i="143"/>
  <c r="MFZ244" i="143"/>
  <c r="MGA244" i="143"/>
  <c r="MGB244" i="143"/>
  <c r="MGC244" i="143"/>
  <c r="MGD244" i="143"/>
  <c r="MGE244" i="143"/>
  <c r="MGF244" i="143"/>
  <c r="MGG244" i="143"/>
  <c r="MGH244" i="143"/>
  <c r="MGI244" i="143"/>
  <c r="MGJ244" i="143"/>
  <c r="MGK244" i="143"/>
  <c r="MGL244" i="143"/>
  <c r="MGM244" i="143"/>
  <c r="MGN244" i="143"/>
  <c r="MGO244" i="143"/>
  <c r="MGP244" i="143"/>
  <c r="MGQ244" i="143"/>
  <c r="MGR244" i="143"/>
  <c r="MGS244" i="143"/>
  <c r="MGT244" i="143"/>
  <c r="MGU244" i="143"/>
  <c r="MGV244" i="143"/>
  <c r="MGW244" i="143"/>
  <c r="MGX244" i="143"/>
  <c r="MGY244" i="143"/>
  <c r="MGZ244" i="143"/>
  <c r="MHA244" i="143"/>
  <c r="MHB244" i="143"/>
  <c r="MHC244" i="143"/>
  <c r="MHD244" i="143"/>
  <c r="MHE244" i="143"/>
  <c r="MHF244" i="143"/>
  <c r="MHG244" i="143"/>
  <c r="MHH244" i="143"/>
  <c r="MHI244" i="143"/>
  <c r="MHJ244" i="143"/>
  <c r="MHK244" i="143"/>
  <c r="MHL244" i="143"/>
  <c r="MHM244" i="143"/>
  <c r="MHN244" i="143"/>
  <c r="MHO244" i="143"/>
  <c r="MHP244" i="143"/>
  <c r="MHQ244" i="143"/>
  <c r="MHR244" i="143"/>
  <c r="MHS244" i="143"/>
  <c r="MHT244" i="143"/>
  <c r="MHU244" i="143"/>
  <c r="MHV244" i="143"/>
  <c r="MHW244" i="143"/>
  <c r="MHX244" i="143"/>
  <c r="MHY244" i="143"/>
  <c r="MHZ244" i="143"/>
  <c r="MIA244" i="143"/>
  <c r="MIB244" i="143"/>
  <c r="MIC244" i="143"/>
  <c r="MID244" i="143"/>
  <c r="MIE244" i="143"/>
  <c r="MIF244" i="143"/>
  <c r="MIG244" i="143"/>
  <c r="MIH244" i="143"/>
  <c r="MII244" i="143"/>
  <c r="MIJ244" i="143"/>
  <c r="MIK244" i="143"/>
  <c r="MIL244" i="143"/>
  <c r="MIM244" i="143"/>
  <c r="MIN244" i="143"/>
  <c r="MIO244" i="143"/>
  <c r="MIP244" i="143"/>
  <c r="MIQ244" i="143"/>
  <c r="MIR244" i="143"/>
  <c r="MIS244" i="143"/>
  <c r="MIT244" i="143"/>
  <c r="MIU244" i="143"/>
  <c r="MIV244" i="143"/>
  <c r="MIW244" i="143"/>
  <c r="MIX244" i="143"/>
  <c r="MIY244" i="143"/>
  <c r="MIZ244" i="143"/>
  <c r="MJA244" i="143"/>
  <c r="MJB244" i="143"/>
  <c r="MJC244" i="143"/>
  <c r="MJD244" i="143"/>
  <c r="MJE244" i="143"/>
  <c r="MJF244" i="143"/>
  <c r="MJG244" i="143"/>
  <c r="MJH244" i="143"/>
  <c r="MJI244" i="143"/>
  <c r="MJJ244" i="143"/>
  <c r="MJK244" i="143"/>
  <c r="MJL244" i="143"/>
  <c r="MJM244" i="143"/>
  <c r="MJN244" i="143"/>
  <c r="MJO244" i="143"/>
  <c r="MJP244" i="143"/>
  <c r="MJQ244" i="143"/>
  <c r="MJR244" i="143"/>
  <c r="MJS244" i="143"/>
  <c r="MJT244" i="143"/>
  <c r="MJU244" i="143"/>
  <c r="MJV244" i="143"/>
  <c r="MJW244" i="143"/>
  <c r="MJX244" i="143"/>
  <c r="MJY244" i="143"/>
  <c r="MJZ244" i="143"/>
  <c r="MKA244" i="143"/>
  <c r="MKB244" i="143"/>
  <c r="MKC244" i="143"/>
  <c r="MKD244" i="143"/>
  <c r="MKE244" i="143"/>
  <c r="MKF244" i="143"/>
  <c r="MKG244" i="143"/>
  <c r="MKH244" i="143"/>
  <c r="MKI244" i="143"/>
  <c r="MKJ244" i="143"/>
  <c r="MKK244" i="143"/>
  <c r="MKL244" i="143"/>
  <c r="MKM244" i="143"/>
  <c r="MKN244" i="143"/>
  <c r="MKO244" i="143"/>
  <c r="MKP244" i="143"/>
  <c r="MKQ244" i="143"/>
  <c r="MKR244" i="143"/>
  <c r="MKS244" i="143"/>
  <c r="MKT244" i="143"/>
  <c r="MKU244" i="143"/>
  <c r="MKV244" i="143"/>
  <c r="MKW244" i="143"/>
  <c r="MKX244" i="143"/>
  <c r="MKY244" i="143"/>
  <c r="MKZ244" i="143"/>
  <c r="MLA244" i="143"/>
  <c r="MLB244" i="143"/>
  <c r="MLC244" i="143"/>
  <c r="MLD244" i="143"/>
  <c r="MLE244" i="143"/>
  <c r="MLF244" i="143"/>
  <c r="MLG244" i="143"/>
  <c r="MLH244" i="143"/>
  <c r="MLI244" i="143"/>
  <c r="MLJ244" i="143"/>
  <c r="MLK244" i="143"/>
  <c r="MLL244" i="143"/>
  <c r="MLM244" i="143"/>
  <c r="MLN244" i="143"/>
  <c r="MLO244" i="143"/>
  <c r="MLP244" i="143"/>
  <c r="MLQ244" i="143"/>
  <c r="MLR244" i="143"/>
  <c r="MLS244" i="143"/>
  <c r="MLT244" i="143"/>
  <c r="MLU244" i="143"/>
  <c r="MLV244" i="143"/>
  <c r="MLW244" i="143"/>
  <c r="MLX244" i="143"/>
  <c r="MLY244" i="143"/>
  <c r="MLZ244" i="143"/>
  <c r="MMA244" i="143"/>
  <c r="MMB244" i="143"/>
  <c r="MMC244" i="143"/>
  <c r="MMD244" i="143"/>
  <c r="MME244" i="143"/>
  <c r="MMF244" i="143"/>
  <c r="MMG244" i="143"/>
  <c r="MMH244" i="143"/>
  <c r="MMI244" i="143"/>
  <c r="MMJ244" i="143"/>
  <c r="MMK244" i="143"/>
  <c r="MML244" i="143"/>
  <c r="MMM244" i="143"/>
  <c r="MMN244" i="143"/>
  <c r="MMO244" i="143"/>
  <c r="MMP244" i="143"/>
  <c r="MMQ244" i="143"/>
  <c r="MMR244" i="143"/>
  <c r="MMS244" i="143"/>
  <c r="MMT244" i="143"/>
  <c r="MMU244" i="143"/>
  <c r="MMV244" i="143"/>
  <c r="MMW244" i="143"/>
  <c r="MMX244" i="143"/>
  <c r="MMY244" i="143"/>
  <c r="MMZ244" i="143"/>
  <c r="MNA244" i="143"/>
  <c r="MNB244" i="143"/>
  <c r="MNC244" i="143"/>
  <c r="MND244" i="143"/>
  <c r="MNE244" i="143"/>
  <c r="MNF244" i="143"/>
  <c r="MNG244" i="143"/>
  <c r="MNH244" i="143"/>
  <c r="MNI244" i="143"/>
  <c r="MNJ244" i="143"/>
  <c r="MNK244" i="143"/>
  <c r="MNL244" i="143"/>
  <c r="MNM244" i="143"/>
  <c r="MNN244" i="143"/>
  <c r="MNO244" i="143"/>
  <c r="MNP244" i="143"/>
  <c r="MNQ244" i="143"/>
  <c r="MNR244" i="143"/>
  <c r="MNS244" i="143"/>
  <c r="MNT244" i="143"/>
  <c r="MNU244" i="143"/>
  <c r="MNV244" i="143"/>
  <c r="MNW244" i="143"/>
  <c r="MNX244" i="143"/>
  <c r="MNY244" i="143"/>
  <c r="MNZ244" i="143"/>
  <c r="MOA244" i="143"/>
  <c r="MOB244" i="143"/>
  <c r="MOC244" i="143"/>
  <c r="MOD244" i="143"/>
  <c r="MOE244" i="143"/>
  <c r="MOF244" i="143"/>
  <c r="MOG244" i="143"/>
  <c r="MOH244" i="143"/>
  <c r="MOI244" i="143"/>
  <c r="MOJ244" i="143"/>
  <c r="MOK244" i="143"/>
  <c r="MOL244" i="143"/>
  <c r="MOM244" i="143"/>
  <c r="MON244" i="143"/>
  <c r="MOO244" i="143"/>
  <c r="MOP244" i="143"/>
  <c r="MOQ244" i="143"/>
  <c r="MOR244" i="143"/>
  <c r="MOS244" i="143"/>
  <c r="MOT244" i="143"/>
  <c r="MOU244" i="143"/>
  <c r="MOV244" i="143"/>
  <c r="MOW244" i="143"/>
  <c r="MOX244" i="143"/>
  <c r="MOY244" i="143"/>
  <c r="MOZ244" i="143"/>
  <c r="MPA244" i="143"/>
  <c r="MPB244" i="143"/>
  <c r="MPC244" i="143"/>
  <c r="MPD244" i="143"/>
  <c r="MPE244" i="143"/>
  <c r="MPF244" i="143"/>
  <c r="MPG244" i="143"/>
  <c r="MPH244" i="143"/>
  <c r="MPI244" i="143"/>
  <c r="MPJ244" i="143"/>
  <c r="MPK244" i="143"/>
  <c r="MPL244" i="143"/>
  <c r="MPM244" i="143"/>
  <c r="MPN244" i="143"/>
  <c r="MPO244" i="143"/>
  <c r="MPP244" i="143"/>
  <c r="MPQ244" i="143"/>
  <c r="MPR244" i="143"/>
  <c r="MPS244" i="143"/>
  <c r="MPT244" i="143"/>
  <c r="MPU244" i="143"/>
  <c r="MPV244" i="143"/>
  <c r="MPW244" i="143"/>
  <c r="MPX244" i="143"/>
  <c r="MPY244" i="143"/>
  <c r="MPZ244" i="143"/>
  <c r="MQA244" i="143"/>
  <c r="MQB244" i="143"/>
  <c r="MQC244" i="143"/>
  <c r="MQD244" i="143"/>
  <c r="MQE244" i="143"/>
  <c r="MQF244" i="143"/>
  <c r="MQG244" i="143"/>
  <c r="MQH244" i="143"/>
  <c r="MQI244" i="143"/>
  <c r="MQJ244" i="143"/>
  <c r="MQK244" i="143"/>
  <c r="MQL244" i="143"/>
  <c r="MQM244" i="143"/>
  <c r="MQN244" i="143"/>
  <c r="MQO244" i="143"/>
  <c r="MQP244" i="143"/>
  <c r="MQQ244" i="143"/>
  <c r="MQR244" i="143"/>
  <c r="MQS244" i="143"/>
  <c r="MQT244" i="143"/>
  <c r="MQU244" i="143"/>
  <c r="MQV244" i="143"/>
  <c r="MQW244" i="143"/>
  <c r="MQX244" i="143"/>
  <c r="MQY244" i="143"/>
  <c r="MQZ244" i="143"/>
  <c r="MRA244" i="143"/>
  <c r="MRB244" i="143"/>
  <c r="MRC244" i="143"/>
  <c r="MRD244" i="143"/>
  <c r="MRE244" i="143"/>
  <c r="MRF244" i="143"/>
  <c r="MRG244" i="143"/>
  <c r="MRH244" i="143"/>
  <c r="MRI244" i="143"/>
  <c r="MRJ244" i="143"/>
  <c r="MRK244" i="143"/>
  <c r="MRL244" i="143"/>
  <c r="MRM244" i="143"/>
  <c r="MRN244" i="143"/>
  <c r="MRO244" i="143"/>
  <c r="MRP244" i="143"/>
  <c r="MRQ244" i="143"/>
  <c r="MRR244" i="143"/>
  <c r="MRS244" i="143"/>
  <c r="MRT244" i="143"/>
  <c r="MRU244" i="143"/>
  <c r="MRV244" i="143"/>
  <c r="MRW244" i="143"/>
  <c r="MRX244" i="143"/>
  <c r="MRY244" i="143"/>
  <c r="MRZ244" i="143"/>
  <c r="MSA244" i="143"/>
  <c r="MSB244" i="143"/>
  <c r="MSC244" i="143"/>
  <c r="MSD244" i="143"/>
  <c r="MSE244" i="143"/>
  <c r="MSF244" i="143"/>
  <c r="MSG244" i="143"/>
  <c r="MSH244" i="143"/>
  <c r="MSI244" i="143"/>
  <c r="MSJ244" i="143"/>
  <c r="MSK244" i="143"/>
  <c r="MSL244" i="143"/>
  <c r="MSM244" i="143"/>
  <c r="MSN244" i="143"/>
  <c r="MSO244" i="143"/>
  <c r="MSP244" i="143"/>
  <c r="MSQ244" i="143"/>
  <c r="MSR244" i="143"/>
  <c r="MSS244" i="143"/>
  <c r="MST244" i="143"/>
  <c r="MSU244" i="143"/>
  <c r="MSV244" i="143"/>
  <c r="MSW244" i="143"/>
  <c r="MSX244" i="143"/>
  <c r="MSY244" i="143"/>
  <c r="MSZ244" i="143"/>
  <c r="MTA244" i="143"/>
  <c r="MTB244" i="143"/>
  <c r="MTC244" i="143"/>
  <c r="MTD244" i="143"/>
  <c r="MTE244" i="143"/>
  <c r="MTF244" i="143"/>
  <c r="MTG244" i="143"/>
  <c r="MTH244" i="143"/>
  <c r="MTI244" i="143"/>
  <c r="MTJ244" i="143"/>
  <c r="MTK244" i="143"/>
  <c r="MTL244" i="143"/>
  <c r="MTM244" i="143"/>
  <c r="MTN244" i="143"/>
  <c r="MTO244" i="143"/>
  <c r="MTP244" i="143"/>
  <c r="MTQ244" i="143"/>
  <c r="MTR244" i="143"/>
  <c r="MTS244" i="143"/>
  <c r="MTT244" i="143"/>
  <c r="MTU244" i="143"/>
  <c r="MTV244" i="143"/>
  <c r="MTW244" i="143"/>
  <c r="MTX244" i="143"/>
  <c r="MTY244" i="143"/>
  <c r="MTZ244" i="143"/>
  <c r="MUA244" i="143"/>
  <c r="MUB244" i="143"/>
  <c r="MUC244" i="143"/>
  <c r="MUD244" i="143"/>
  <c r="MUE244" i="143"/>
  <c r="MUF244" i="143"/>
  <c r="MUG244" i="143"/>
  <c r="MUH244" i="143"/>
  <c r="MUI244" i="143"/>
  <c r="MUJ244" i="143"/>
  <c r="MUK244" i="143"/>
  <c r="MUL244" i="143"/>
  <c r="MUM244" i="143"/>
  <c r="MUN244" i="143"/>
  <c r="MUO244" i="143"/>
  <c r="MUP244" i="143"/>
  <c r="MUQ244" i="143"/>
  <c r="MUR244" i="143"/>
  <c r="MUS244" i="143"/>
  <c r="MUT244" i="143"/>
  <c r="MUU244" i="143"/>
  <c r="MUV244" i="143"/>
  <c r="MUW244" i="143"/>
  <c r="MUX244" i="143"/>
  <c r="MUY244" i="143"/>
  <c r="MUZ244" i="143"/>
  <c r="MVA244" i="143"/>
  <c r="MVB244" i="143"/>
  <c r="MVC244" i="143"/>
  <c r="MVD244" i="143"/>
  <c r="MVE244" i="143"/>
  <c r="MVF244" i="143"/>
  <c r="MVG244" i="143"/>
  <c r="MVH244" i="143"/>
  <c r="MVI244" i="143"/>
  <c r="MVJ244" i="143"/>
  <c r="MVK244" i="143"/>
  <c r="MVL244" i="143"/>
  <c r="MVM244" i="143"/>
  <c r="MVN244" i="143"/>
  <c r="MVO244" i="143"/>
  <c r="MVP244" i="143"/>
  <c r="MVQ244" i="143"/>
  <c r="MVR244" i="143"/>
  <c r="MVS244" i="143"/>
  <c r="MVT244" i="143"/>
  <c r="MVU244" i="143"/>
  <c r="MVV244" i="143"/>
  <c r="MVW244" i="143"/>
  <c r="MVX244" i="143"/>
  <c r="MVY244" i="143"/>
  <c r="MVZ244" i="143"/>
  <c r="MWA244" i="143"/>
  <c r="MWB244" i="143"/>
  <c r="MWC244" i="143"/>
  <c r="MWD244" i="143"/>
  <c r="MWE244" i="143"/>
  <c r="MWF244" i="143"/>
  <c r="MWG244" i="143"/>
  <c r="MWH244" i="143"/>
  <c r="MWI244" i="143"/>
  <c r="MWJ244" i="143"/>
  <c r="MWK244" i="143"/>
  <c r="MWL244" i="143"/>
  <c r="MWM244" i="143"/>
  <c r="MWN244" i="143"/>
  <c r="MWO244" i="143"/>
  <c r="MWP244" i="143"/>
  <c r="MWQ244" i="143"/>
  <c r="MWR244" i="143"/>
  <c r="MWS244" i="143"/>
  <c r="MWT244" i="143"/>
  <c r="MWU244" i="143"/>
  <c r="MWV244" i="143"/>
  <c r="MWW244" i="143"/>
  <c r="MWX244" i="143"/>
  <c r="MWY244" i="143"/>
  <c r="MWZ244" i="143"/>
  <c r="MXA244" i="143"/>
  <c r="MXB244" i="143"/>
  <c r="MXC244" i="143"/>
  <c r="MXD244" i="143"/>
  <c r="MXE244" i="143"/>
  <c r="MXF244" i="143"/>
  <c r="MXG244" i="143"/>
  <c r="MXH244" i="143"/>
  <c r="MXI244" i="143"/>
  <c r="MXJ244" i="143"/>
  <c r="MXK244" i="143"/>
  <c r="MXL244" i="143"/>
  <c r="MXM244" i="143"/>
  <c r="MXN244" i="143"/>
  <c r="MXO244" i="143"/>
  <c r="MXP244" i="143"/>
  <c r="MXQ244" i="143"/>
  <c r="MXR244" i="143"/>
  <c r="MXS244" i="143"/>
  <c r="MXT244" i="143"/>
  <c r="MXU244" i="143"/>
  <c r="MXV244" i="143"/>
  <c r="MXW244" i="143"/>
  <c r="MXX244" i="143"/>
  <c r="MXY244" i="143"/>
  <c r="MXZ244" i="143"/>
  <c r="MYA244" i="143"/>
  <c r="MYB244" i="143"/>
  <c r="MYC244" i="143"/>
  <c r="MYD244" i="143"/>
  <c r="MYE244" i="143"/>
  <c r="MYF244" i="143"/>
  <c r="MYG244" i="143"/>
  <c r="MYH244" i="143"/>
  <c r="MYI244" i="143"/>
  <c r="MYJ244" i="143"/>
  <c r="MYK244" i="143"/>
  <c r="MYL244" i="143"/>
  <c r="MYM244" i="143"/>
  <c r="MYN244" i="143"/>
  <c r="MYO244" i="143"/>
  <c r="MYP244" i="143"/>
  <c r="MYQ244" i="143"/>
  <c r="MYR244" i="143"/>
  <c r="MYS244" i="143"/>
  <c r="MYT244" i="143"/>
  <c r="MYU244" i="143"/>
  <c r="MYV244" i="143"/>
  <c r="MYW244" i="143"/>
  <c r="MYX244" i="143"/>
  <c r="MYY244" i="143"/>
  <c r="MYZ244" i="143"/>
  <c r="MZA244" i="143"/>
  <c r="MZB244" i="143"/>
  <c r="MZC244" i="143"/>
  <c r="MZD244" i="143"/>
  <c r="MZE244" i="143"/>
  <c r="MZF244" i="143"/>
  <c r="MZG244" i="143"/>
  <c r="MZH244" i="143"/>
  <c r="MZI244" i="143"/>
  <c r="MZJ244" i="143"/>
  <c r="MZK244" i="143"/>
  <c r="MZL244" i="143"/>
  <c r="MZM244" i="143"/>
  <c r="MZN244" i="143"/>
  <c r="MZO244" i="143"/>
  <c r="MZP244" i="143"/>
  <c r="MZQ244" i="143"/>
  <c r="MZR244" i="143"/>
  <c r="MZS244" i="143"/>
  <c r="MZT244" i="143"/>
  <c r="MZU244" i="143"/>
  <c r="MZV244" i="143"/>
  <c r="MZW244" i="143"/>
  <c r="MZX244" i="143"/>
  <c r="MZY244" i="143"/>
  <c r="MZZ244" i="143"/>
  <c r="NAA244" i="143"/>
  <c r="NAB244" i="143"/>
  <c r="NAC244" i="143"/>
  <c r="NAD244" i="143"/>
  <c r="NAE244" i="143"/>
  <c r="NAF244" i="143"/>
  <c r="NAG244" i="143"/>
  <c r="NAH244" i="143"/>
  <c r="NAI244" i="143"/>
  <c r="NAJ244" i="143"/>
  <c r="NAK244" i="143"/>
  <c r="NAL244" i="143"/>
  <c r="NAM244" i="143"/>
  <c r="NAN244" i="143"/>
  <c r="NAO244" i="143"/>
  <c r="NAP244" i="143"/>
  <c r="NAQ244" i="143"/>
  <c r="NAR244" i="143"/>
  <c r="NAS244" i="143"/>
  <c r="NAT244" i="143"/>
  <c r="NAU244" i="143"/>
  <c r="NAV244" i="143"/>
  <c r="NAW244" i="143"/>
  <c r="NAX244" i="143"/>
  <c r="NAY244" i="143"/>
  <c r="NAZ244" i="143"/>
  <c r="NBA244" i="143"/>
  <c r="NBB244" i="143"/>
  <c r="NBC244" i="143"/>
  <c r="NBD244" i="143"/>
  <c r="NBE244" i="143"/>
  <c r="NBF244" i="143"/>
  <c r="NBG244" i="143"/>
  <c r="NBH244" i="143"/>
  <c r="NBI244" i="143"/>
  <c r="NBJ244" i="143"/>
  <c r="NBK244" i="143"/>
  <c r="NBL244" i="143"/>
  <c r="NBM244" i="143"/>
  <c r="NBN244" i="143"/>
  <c r="NBO244" i="143"/>
  <c r="NBP244" i="143"/>
  <c r="NBQ244" i="143"/>
  <c r="NBR244" i="143"/>
  <c r="NBS244" i="143"/>
  <c r="NBT244" i="143"/>
  <c r="NBU244" i="143"/>
  <c r="NBV244" i="143"/>
  <c r="NBW244" i="143"/>
  <c r="NBX244" i="143"/>
  <c r="NBY244" i="143"/>
  <c r="NBZ244" i="143"/>
  <c r="NCA244" i="143"/>
  <c r="NCB244" i="143"/>
  <c r="NCC244" i="143"/>
  <c r="NCD244" i="143"/>
  <c r="NCE244" i="143"/>
  <c r="NCF244" i="143"/>
  <c r="NCG244" i="143"/>
  <c r="NCH244" i="143"/>
  <c r="NCI244" i="143"/>
  <c r="NCJ244" i="143"/>
  <c r="NCK244" i="143"/>
  <c r="NCL244" i="143"/>
  <c r="NCM244" i="143"/>
  <c r="NCN244" i="143"/>
  <c r="NCO244" i="143"/>
  <c r="NCP244" i="143"/>
  <c r="NCQ244" i="143"/>
  <c r="NCR244" i="143"/>
  <c r="NCS244" i="143"/>
  <c r="NCT244" i="143"/>
  <c r="NCU244" i="143"/>
  <c r="NCV244" i="143"/>
  <c r="NCW244" i="143"/>
  <c r="NCX244" i="143"/>
  <c r="NCY244" i="143"/>
  <c r="NCZ244" i="143"/>
  <c r="NDA244" i="143"/>
  <c r="NDB244" i="143"/>
  <c r="NDC244" i="143"/>
  <c r="NDD244" i="143"/>
  <c r="NDE244" i="143"/>
  <c r="NDF244" i="143"/>
  <c r="NDG244" i="143"/>
  <c r="NDH244" i="143"/>
  <c r="NDI244" i="143"/>
  <c r="NDJ244" i="143"/>
  <c r="NDK244" i="143"/>
  <c r="NDL244" i="143"/>
  <c r="NDM244" i="143"/>
  <c r="NDN244" i="143"/>
  <c r="NDO244" i="143"/>
  <c r="NDP244" i="143"/>
  <c r="NDQ244" i="143"/>
  <c r="NDR244" i="143"/>
  <c r="NDS244" i="143"/>
  <c r="NDT244" i="143"/>
  <c r="NDU244" i="143"/>
  <c r="NDV244" i="143"/>
  <c r="NDW244" i="143"/>
  <c r="NDX244" i="143"/>
  <c r="NDY244" i="143"/>
  <c r="NDZ244" i="143"/>
  <c r="NEA244" i="143"/>
  <c r="NEB244" i="143"/>
  <c r="NEC244" i="143"/>
  <c r="NED244" i="143"/>
  <c r="NEE244" i="143"/>
  <c r="NEF244" i="143"/>
  <c r="NEG244" i="143"/>
  <c r="NEH244" i="143"/>
  <c r="NEI244" i="143"/>
  <c r="NEJ244" i="143"/>
  <c r="NEK244" i="143"/>
  <c r="NEL244" i="143"/>
  <c r="NEM244" i="143"/>
  <c r="NEN244" i="143"/>
  <c r="NEO244" i="143"/>
  <c r="NEP244" i="143"/>
  <c r="NEQ244" i="143"/>
  <c r="NER244" i="143"/>
  <c r="NES244" i="143"/>
  <c r="NET244" i="143"/>
  <c r="NEU244" i="143"/>
  <c r="NEV244" i="143"/>
  <c r="NEW244" i="143"/>
  <c r="NEX244" i="143"/>
  <c r="NEY244" i="143"/>
  <c r="NEZ244" i="143"/>
  <c r="NFA244" i="143"/>
  <c r="NFB244" i="143"/>
  <c r="NFC244" i="143"/>
  <c r="NFD244" i="143"/>
  <c r="NFE244" i="143"/>
  <c r="NFF244" i="143"/>
  <c r="NFG244" i="143"/>
  <c r="NFH244" i="143"/>
  <c r="NFI244" i="143"/>
  <c r="NFJ244" i="143"/>
  <c r="NFK244" i="143"/>
  <c r="NFL244" i="143"/>
  <c r="NFM244" i="143"/>
  <c r="NFN244" i="143"/>
  <c r="NFO244" i="143"/>
  <c r="NFP244" i="143"/>
  <c r="NFQ244" i="143"/>
  <c r="NFR244" i="143"/>
  <c r="NFS244" i="143"/>
  <c r="NFT244" i="143"/>
  <c r="NFU244" i="143"/>
  <c r="NFV244" i="143"/>
  <c r="NFW244" i="143"/>
  <c r="NFX244" i="143"/>
  <c r="NFY244" i="143"/>
  <c r="NFZ244" i="143"/>
  <c r="NGA244" i="143"/>
  <c r="NGB244" i="143"/>
  <c r="NGC244" i="143"/>
  <c r="NGD244" i="143"/>
  <c r="NGE244" i="143"/>
  <c r="NGF244" i="143"/>
  <c r="NGG244" i="143"/>
  <c r="NGH244" i="143"/>
  <c r="NGI244" i="143"/>
  <c r="NGJ244" i="143"/>
  <c r="NGK244" i="143"/>
  <c r="NGL244" i="143"/>
  <c r="NGM244" i="143"/>
  <c r="NGN244" i="143"/>
  <c r="NGO244" i="143"/>
  <c r="NGP244" i="143"/>
  <c r="NGQ244" i="143"/>
  <c r="NGR244" i="143"/>
  <c r="NGS244" i="143"/>
  <c r="NGT244" i="143"/>
  <c r="NGU244" i="143"/>
  <c r="NGV244" i="143"/>
  <c r="NGW244" i="143"/>
  <c r="NGX244" i="143"/>
  <c r="NGY244" i="143"/>
  <c r="NGZ244" i="143"/>
  <c r="NHA244" i="143"/>
  <c r="NHB244" i="143"/>
  <c r="NHC244" i="143"/>
  <c r="NHD244" i="143"/>
  <c r="NHE244" i="143"/>
  <c r="NHF244" i="143"/>
  <c r="NHG244" i="143"/>
  <c r="NHH244" i="143"/>
  <c r="NHI244" i="143"/>
  <c r="NHJ244" i="143"/>
  <c r="NHK244" i="143"/>
  <c r="NHL244" i="143"/>
  <c r="NHM244" i="143"/>
  <c r="NHN244" i="143"/>
  <c r="NHO244" i="143"/>
  <c r="NHP244" i="143"/>
  <c r="NHQ244" i="143"/>
  <c r="NHR244" i="143"/>
  <c r="NHS244" i="143"/>
  <c r="NHT244" i="143"/>
  <c r="NHU244" i="143"/>
  <c r="NHV244" i="143"/>
  <c r="NHW244" i="143"/>
  <c r="NHX244" i="143"/>
  <c r="NHY244" i="143"/>
  <c r="NHZ244" i="143"/>
  <c r="NIA244" i="143"/>
  <c r="NIB244" i="143"/>
  <c r="NIC244" i="143"/>
  <c r="NID244" i="143"/>
  <c r="NIE244" i="143"/>
  <c r="NIF244" i="143"/>
  <c r="NIG244" i="143"/>
  <c r="NIH244" i="143"/>
  <c r="NII244" i="143"/>
  <c r="NIJ244" i="143"/>
  <c r="NIK244" i="143"/>
  <c r="NIL244" i="143"/>
  <c r="NIM244" i="143"/>
  <c r="NIN244" i="143"/>
  <c r="NIO244" i="143"/>
  <c r="NIP244" i="143"/>
  <c r="NIQ244" i="143"/>
  <c r="NIR244" i="143"/>
  <c r="NIS244" i="143"/>
  <c r="NIT244" i="143"/>
  <c r="NIU244" i="143"/>
  <c r="NIV244" i="143"/>
  <c r="NIW244" i="143"/>
  <c r="NIX244" i="143"/>
  <c r="NIY244" i="143"/>
  <c r="NIZ244" i="143"/>
  <c r="NJA244" i="143"/>
  <c r="NJB244" i="143"/>
  <c r="NJC244" i="143"/>
  <c r="NJD244" i="143"/>
  <c r="NJE244" i="143"/>
  <c r="NJF244" i="143"/>
  <c r="NJG244" i="143"/>
  <c r="NJH244" i="143"/>
  <c r="NJI244" i="143"/>
  <c r="NJJ244" i="143"/>
  <c r="NJK244" i="143"/>
  <c r="NJL244" i="143"/>
  <c r="NJM244" i="143"/>
  <c r="NJN244" i="143"/>
  <c r="NJO244" i="143"/>
  <c r="NJP244" i="143"/>
  <c r="NJQ244" i="143"/>
  <c r="NJR244" i="143"/>
  <c r="NJS244" i="143"/>
  <c r="NJT244" i="143"/>
  <c r="NJU244" i="143"/>
  <c r="NJV244" i="143"/>
  <c r="NJW244" i="143"/>
  <c r="NJX244" i="143"/>
  <c r="NJY244" i="143"/>
  <c r="NJZ244" i="143"/>
  <c r="NKA244" i="143"/>
  <c r="NKB244" i="143"/>
  <c r="NKC244" i="143"/>
  <c r="NKD244" i="143"/>
  <c r="NKE244" i="143"/>
  <c r="NKF244" i="143"/>
  <c r="NKG244" i="143"/>
  <c r="NKH244" i="143"/>
  <c r="NKI244" i="143"/>
  <c r="NKJ244" i="143"/>
  <c r="NKK244" i="143"/>
  <c r="NKL244" i="143"/>
  <c r="NKM244" i="143"/>
  <c r="NKN244" i="143"/>
  <c r="NKO244" i="143"/>
  <c r="NKP244" i="143"/>
  <c r="NKQ244" i="143"/>
  <c r="NKR244" i="143"/>
  <c r="NKS244" i="143"/>
  <c r="NKT244" i="143"/>
  <c r="NKU244" i="143"/>
  <c r="NKV244" i="143"/>
  <c r="NKW244" i="143"/>
  <c r="NKX244" i="143"/>
  <c r="NKY244" i="143"/>
  <c r="NKZ244" i="143"/>
  <c r="NLA244" i="143"/>
  <c r="NLB244" i="143"/>
  <c r="NLC244" i="143"/>
  <c r="NLD244" i="143"/>
  <c r="NLE244" i="143"/>
  <c r="NLF244" i="143"/>
  <c r="NLG244" i="143"/>
  <c r="NLH244" i="143"/>
  <c r="NLI244" i="143"/>
  <c r="NLJ244" i="143"/>
  <c r="NLK244" i="143"/>
  <c r="NLL244" i="143"/>
  <c r="NLM244" i="143"/>
  <c r="NLN244" i="143"/>
  <c r="NLO244" i="143"/>
  <c r="NLP244" i="143"/>
  <c r="NLQ244" i="143"/>
  <c r="NLR244" i="143"/>
  <c r="NLS244" i="143"/>
  <c r="NLT244" i="143"/>
  <c r="NLU244" i="143"/>
  <c r="NLV244" i="143"/>
  <c r="NLW244" i="143"/>
  <c r="NLX244" i="143"/>
  <c r="NLY244" i="143"/>
  <c r="NLZ244" i="143"/>
  <c r="NMA244" i="143"/>
  <c r="NMB244" i="143"/>
  <c r="NMC244" i="143"/>
  <c r="NMD244" i="143"/>
  <c r="NME244" i="143"/>
  <c r="NMF244" i="143"/>
  <c r="NMG244" i="143"/>
  <c r="NMH244" i="143"/>
  <c r="NMI244" i="143"/>
  <c r="NMJ244" i="143"/>
  <c r="NMK244" i="143"/>
  <c r="NML244" i="143"/>
  <c r="NMM244" i="143"/>
  <c r="NMN244" i="143"/>
  <c r="NMO244" i="143"/>
  <c r="NMP244" i="143"/>
  <c r="NMQ244" i="143"/>
  <c r="NMR244" i="143"/>
  <c r="NMS244" i="143"/>
  <c r="NMT244" i="143"/>
  <c r="NMU244" i="143"/>
  <c r="NMV244" i="143"/>
  <c r="NMW244" i="143"/>
  <c r="NMX244" i="143"/>
  <c r="NMY244" i="143"/>
  <c r="NMZ244" i="143"/>
  <c r="NNA244" i="143"/>
  <c r="NNB244" i="143"/>
  <c r="NNC244" i="143"/>
  <c r="NND244" i="143"/>
  <c r="NNE244" i="143"/>
  <c r="NNF244" i="143"/>
  <c r="NNG244" i="143"/>
  <c r="NNH244" i="143"/>
  <c r="NNI244" i="143"/>
  <c r="NNJ244" i="143"/>
  <c r="NNK244" i="143"/>
  <c r="NNL244" i="143"/>
  <c r="NNM244" i="143"/>
  <c r="NNN244" i="143"/>
  <c r="NNO244" i="143"/>
  <c r="NNP244" i="143"/>
  <c r="NNQ244" i="143"/>
  <c r="NNR244" i="143"/>
  <c r="NNS244" i="143"/>
  <c r="NNT244" i="143"/>
  <c r="NNU244" i="143"/>
  <c r="NNV244" i="143"/>
  <c r="NNW244" i="143"/>
  <c r="NNX244" i="143"/>
  <c r="NNY244" i="143"/>
  <c r="NNZ244" i="143"/>
  <c r="NOA244" i="143"/>
  <c r="NOB244" i="143"/>
  <c r="NOC244" i="143"/>
  <c r="NOD244" i="143"/>
  <c r="NOE244" i="143"/>
  <c r="NOF244" i="143"/>
  <c r="NOG244" i="143"/>
  <c r="NOH244" i="143"/>
  <c r="NOI244" i="143"/>
  <c r="NOJ244" i="143"/>
  <c r="NOK244" i="143"/>
  <c r="NOL244" i="143"/>
  <c r="NOM244" i="143"/>
  <c r="NON244" i="143"/>
  <c r="NOO244" i="143"/>
  <c r="NOP244" i="143"/>
  <c r="NOQ244" i="143"/>
  <c r="NOR244" i="143"/>
  <c r="NOS244" i="143"/>
  <c r="NOT244" i="143"/>
  <c r="NOU244" i="143"/>
  <c r="NOV244" i="143"/>
  <c r="NOW244" i="143"/>
  <c r="NOX244" i="143"/>
  <c r="NOY244" i="143"/>
  <c r="NOZ244" i="143"/>
  <c r="NPA244" i="143"/>
  <c r="NPB244" i="143"/>
  <c r="NPC244" i="143"/>
  <c r="NPD244" i="143"/>
  <c r="NPE244" i="143"/>
  <c r="NPF244" i="143"/>
  <c r="NPG244" i="143"/>
  <c r="NPH244" i="143"/>
  <c r="NPI244" i="143"/>
  <c r="NPJ244" i="143"/>
  <c r="NPK244" i="143"/>
  <c r="NPL244" i="143"/>
  <c r="NPM244" i="143"/>
  <c r="NPN244" i="143"/>
  <c r="NPO244" i="143"/>
  <c r="NPP244" i="143"/>
  <c r="NPQ244" i="143"/>
  <c r="NPR244" i="143"/>
  <c r="NPS244" i="143"/>
  <c r="NPT244" i="143"/>
  <c r="NPU244" i="143"/>
  <c r="NPV244" i="143"/>
  <c r="NPW244" i="143"/>
  <c r="NPX244" i="143"/>
  <c r="NPY244" i="143"/>
  <c r="NPZ244" i="143"/>
  <c r="NQA244" i="143"/>
  <c r="NQB244" i="143"/>
  <c r="NQC244" i="143"/>
  <c r="NQD244" i="143"/>
  <c r="NQE244" i="143"/>
  <c r="NQF244" i="143"/>
  <c r="NQG244" i="143"/>
  <c r="NQH244" i="143"/>
  <c r="NQI244" i="143"/>
  <c r="NQJ244" i="143"/>
  <c r="NQK244" i="143"/>
  <c r="NQL244" i="143"/>
  <c r="NQM244" i="143"/>
  <c r="NQN244" i="143"/>
  <c r="NQO244" i="143"/>
  <c r="NQP244" i="143"/>
  <c r="NQQ244" i="143"/>
  <c r="NQR244" i="143"/>
  <c r="NQS244" i="143"/>
  <c r="NQT244" i="143"/>
  <c r="NQU244" i="143"/>
  <c r="NQV244" i="143"/>
  <c r="NQW244" i="143"/>
  <c r="NQX244" i="143"/>
  <c r="NQY244" i="143"/>
  <c r="NQZ244" i="143"/>
  <c r="NRA244" i="143"/>
  <c r="NRB244" i="143"/>
  <c r="NRC244" i="143"/>
  <c r="NRD244" i="143"/>
  <c r="NRE244" i="143"/>
  <c r="NRF244" i="143"/>
  <c r="NRG244" i="143"/>
  <c r="NRH244" i="143"/>
  <c r="NRI244" i="143"/>
  <c r="NRJ244" i="143"/>
  <c r="NRK244" i="143"/>
  <c r="NRL244" i="143"/>
  <c r="NRM244" i="143"/>
  <c r="NRN244" i="143"/>
  <c r="NRO244" i="143"/>
  <c r="NRP244" i="143"/>
  <c r="NRQ244" i="143"/>
  <c r="NRR244" i="143"/>
  <c r="NRS244" i="143"/>
  <c r="NRT244" i="143"/>
  <c r="NRU244" i="143"/>
  <c r="NRV244" i="143"/>
  <c r="NRW244" i="143"/>
  <c r="NRX244" i="143"/>
  <c r="NRY244" i="143"/>
  <c r="NRZ244" i="143"/>
  <c r="NSA244" i="143"/>
  <c r="NSB244" i="143"/>
  <c r="NSC244" i="143"/>
  <c r="NSD244" i="143"/>
  <c r="NSE244" i="143"/>
  <c r="NSF244" i="143"/>
  <c r="NSG244" i="143"/>
  <c r="NSH244" i="143"/>
  <c r="NSI244" i="143"/>
  <c r="NSJ244" i="143"/>
  <c r="NSK244" i="143"/>
  <c r="NSL244" i="143"/>
  <c r="NSM244" i="143"/>
  <c r="NSN244" i="143"/>
  <c r="NSO244" i="143"/>
  <c r="NSP244" i="143"/>
  <c r="NSQ244" i="143"/>
  <c r="NSR244" i="143"/>
  <c r="NSS244" i="143"/>
  <c r="NST244" i="143"/>
  <c r="NSU244" i="143"/>
  <c r="NSV244" i="143"/>
  <c r="NSW244" i="143"/>
  <c r="NSX244" i="143"/>
  <c r="NSY244" i="143"/>
  <c r="NSZ244" i="143"/>
  <c r="NTA244" i="143"/>
  <c r="NTB244" i="143"/>
  <c r="NTC244" i="143"/>
  <c r="NTD244" i="143"/>
  <c r="NTE244" i="143"/>
  <c r="NTF244" i="143"/>
  <c r="NTG244" i="143"/>
  <c r="NTH244" i="143"/>
  <c r="NTI244" i="143"/>
  <c r="NTJ244" i="143"/>
  <c r="NTK244" i="143"/>
  <c r="NTL244" i="143"/>
  <c r="NTM244" i="143"/>
  <c r="NTN244" i="143"/>
  <c r="NTO244" i="143"/>
  <c r="NTP244" i="143"/>
  <c r="NTQ244" i="143"/>
  <c r="NTR244" i="143"/>
  <c r="NTS244" i="143"/>
  <c r="NTT244" i="143"/>
  <c r="NTU244" i="143"/>
  <c r="NTV244" i="143"/>
  <c r="NTW244" i="143"/>
  <c r="NTX244" i="143"/>
  <c r="NTY244" i="143"/>
  <c r="NTZ244" i="143"/>
  <c r="NUA244" i="143"/>
  <c r="NUB244" i="143"/>
  <c r="NUC244" i="143"/>
  <c r="NUD244" i="143"/>
  <c r="NUE244" i="143"/>
  <c r="NUF244" i="143"/>
  <c r="NUG244" i="143"/>
  <c r="NUH244" i="143"/>
  <c r="NUI244" i="143"/>
  <c r="NUJ244" i="143"/>
  <c r="NUK244" i="143"/>
  <c r="NUL244" i="143"/>
  <c r="NUM244" i="143"/>
  <c r="NUN244" i="143"/>
  <c r="NUO244" i="143"/>
  <c r="NUP244" i="143"/>
  <c r="NUQ244" i="143"/>
  <c r="NUR244" i="143"/>
  <c r="NUS244" i="143"/>
  <c r="NUT244" i="143"/>
  <c r="NUU244" i="143"/>
  <c r="NUV244" i="143"/>
  <c r="NUW244" i="143"/>
  <c r="NUX244" i="143"/>
  <c r="NUY244" i="143"/>
  <c r="NUZ244" i="143"/>
  <c r="NVA244" i="143"/>
  <c r="NVB244" i="143"/>
  <c r="NVC244" i="143"/>
  <c r="NVD244" i="143"/>
  <c r="NVE244" i="143"/>
  <c r="NVF244" i="143"/>
  <c r="NVG244" i="143"/>
  <c r="NVH244" i="143"/>
  <c r="NVI244" i="143"/>
  <c r="NVJ244" i="143"/>
  <c r="NVK244" i="143"/>
  <c r="NVL244" i="143"/>
  <c r="NVM244" i="143"/>
  <c r="NVN244" i="143"/>
  <c r="NVO244" i="143"/>
  <c r="NVP244" i="143"/>
  <c r="NVQ244" i="143"/>
  <c r="NVR244" i="143"/>
  <c r="NVS244" i="143"/>
  <c r="NVT244" i="143"/>
  <c r="NVU244" i="143"/>
  <c r="NVV244" i="143"/>
  <c r="NVW244" i="143"/>
  <c r="NVX244" i="143"/>
  <c r="NVY244" i="143"/>
  <c r="NVZ244" i="143"/>
  <c r="NWA244" i="143"/>
  <c r="NWB244" i="143"/>
  <c r="NWC244" i="143"/>
  <c r="NWD244" i="143"/>
  <c r="NWE244" i="143"/>
  <c r="NWF244" i="143"/>
  <c r="NWG244" i="143"/>
  <c r="NWH244" i="143"/>
  <c r="NWI244" i="143"/>
  <c r="NWJ244" i="143"/>
  <c r="NWK244" i="143"/>
  <c r="NWL244" i="143"/>
  <c r="NWM244" i="143"/>
  <c r="NWN244" i="143"/>
  <c r="NWO244" i="143"/>
  <c r="NWP244" i="143"/>
  <c r="NWQ244" i="143"/>
  <c r="NWR244" i="143"/>
  <c r="NWS244" i="143"/>
  <c r="NWT244" i="143"/>
  <c r="NWU244" i="143"/>
  <c r="NWV244" i="143"/>
  <c r="NWW244" i="143"/>
  <c r="NWX244" i="143"/>
  <c r="NWY244" i="143"/>
  <c r="NWZ244" i="143"/>
  <c r="NXA244" i="143"/>
  <c r="NXB244" i="143"/>
  <c r="NXC244" i="143"/>
  <c r="NXD244" i="143"/>
  <c r="NXE244" i="143"/>
  <c r="NXF244" i="143"/>
  <c r="NXG244" i="143"/>
  <c r="NXH244" i="143"/>
  <c r="NXI244" i="143"/>
  <c r="NXJ244" i="143"/>
  <c r="NXK244" i="143"/>
  <c r="NXL244" i="143"/>
  <c r="NXM244" i="143"/>
  <c r="NXN244" i="143"/>
  <c r="NXO244" i="143"/>
  <c r="NXP244" i="143"/>
  <c r="NXQ244" i="143"/>
  <c r="NXR244" i="143"/>
  <c r="NXS244" i="143"/>
  <c r="NXT244" i="143"/>
  <c r="NXU244" i="143"/>
  <c r="NXV244" i="143"/>
  <c r="NXW244" i="143"/>
  <c r="NXX244" i="143"/>
  <c r="NXY244" i="143"/>
  <c r="NXZ244" i="143"/>
  <c r="NYA244" i="143"/>
  <c r="NYB244" i="143"/>
  <c r="NYC244" i="143"/>
  <c r="NYD244" i="143"/>
  <c r="NYE244" i="143"/>
  <c r="NYF244" i="143"/>
  <c r="NYG244" i="143"/>
  <c r="NYH244" i="143"/>
  <c r="NYI244" i="143"/>
  <c r="NYJ244" i="143"/>
  <c r="NYK244" i="143"/>
  <c r="NYL244" i="143"/>
  <c r="NYM244" i="143"/>
  <c r="NYN244" i="143"/>
  <c r="NYO244" i="143"/>
  <c r="NYP244" i="143"/>
  <c r="NYQ244" i="143"/>
  <c r="NYR244" i="143"/>
  <c r="NYS244" i="143"/>
  <c r="NYT244" i="143"/>
  <c r="NYU244" i="143"/>
  <c r="NYV244" i="143"/>
  <c r="NYW244" i="143"/>
  <c r="NYX244" i="143"/>
  <c r="NYY244" i="143"/>
  <c r="NYZ244" i="143"/>
  <c r="NZA244" i="143"/>
  <c r="NZB244" i="143"/>
  <c r="NZC244" i="143"/>
  <c r="NZD244" i="143"/>
  <c r="NZE244" i="143"/>
  <c r="NZF244" i="143"/>
  <c r="NZG244" i="143"/>
  <c r="NZH244" i="143"/>
  <c r="NZI244" i="143"/>
  <c r="NZJ244" i="143"/>
  <c r="NZK244" i="143"/>
  <c r="NZL244" i="143"/>
  <c r="NZM244" i="143"/>
  <c r="NZN244" i="143"/>
  <c r="NZO244" i="143"/>
  <c r="NZP244" i="143"/>
  <c r="NZQ244" i="143"/>
  <c r="NZR244" i="143"/>
  <c r="NZS244" i="143"/>
  <c r="NZT244" i="143"/>
  <c r="NZU244" i="143"/>
  <c r="NZV244" i="143"/>
  <c r="NZW244" i="143"/>
  <c r="NZX244" i="143"/>
  <c r="NZY244" i="143"/>
  <c r="NZZ244" i="143"/>
  <c r="OAA244" i="143"/>
  <c r="OAB244" i="143"/>
  <c r="OAC244" i="143"/>
  <c r="OAD244" i="143"/>
  <c r="OAE244" i="143"/>
  <c r="OAF244" i="143"/>
  <c r="OAG244" i="143"/>
  <c r="OAH244" i="143"/>
  <c r="OAI244" i="143"/>
  <c r="OAJ244" i="143"/>
  <c r="OAK244" i="143"/>
  <c r="OAL244" i="143"/>
  <c r="OAM244" i="143"/>
  <c r="OAN244" i="143"/>
  <c r="OAO244" i="143"/>
  <c r="OAP244" i="143"/>
  <c r="OAQ244" i="143"/>
  <c r="OAR244" i="143"/>
  <c r="OAS244" i="143"/>
  <c r="OAT244" i="143"/>
  <c r="OAU244" i="143"/>
  <c r="OAV244" i="143"/>
  <c r="OAW244" i="143"/>
  <c r="OAX244" i="143"/>
  <c r="OAY244" i="143"/>
  <c r="OAZ244" i="143"/>
  <c r="OBA244" i="143"/>
  <c r="OBB244" i="143"/>
  <c r="OBC244" i="143"/>
  <c r="OBD244" i="143"/>
  <c r="OBE244" i="143"/>
  <c r="OBF244" i="143"/>
  <c r="OBG244" i="143"/>
  <c r="OBH244" i="143"/>
  <c r="OBI244" i="143"/>
  <c r="OBJ244" i="143"/>
  <c r="OBK244" i="143"/>
  <c r="OBL244" i="143"/>
  <c r="OBM244" i="143"/>
  <c r="OBN244" i="143"/>
  <c r="OBO244" i="143"/>
  <c r="OBP244" i="143"/>
  <c r="OBQ244" i="143"/>
  <c r="OBR244" i="143"/>
  <c r="OBS244" i="143"/>
  <c r="OBT244" i="143"/>
  <c r="OBU244" i="143"/>
  <c r="OBV244" i="143"/>
  <c r="OBW244" i="143"/>
  <c r="OBX244" i="143"/>
  <c r="OBY244" i="143"/>
  <c r="OBZ244" i="143"/>
  <c r="OCA244" i="143"/>
  <c r="OCB244" i="143"/>
  <c r="OCC244" i="143"/>
  <c r="OCD244" i="143"/>
  <c r="OCE244" i="143"/>
  <c r="OCF244" i="143"/>
  <c r="OCG244" i="143"/>
  <c r="OCH244" i="143"/>
  <c r="OCI244" i="143"/>
  <c r="OCJ244" i="143"/>
  <c r="OCK244" i="143"/>
  <c r="OCL244" i="143"/>
  <c r="OCM244" i="143"/>
  <c r="OCN244" i="143"/>
  <c r="OCO244" i="143"/>
  <c r="OCP244" i="143"/>
  <c r="OCQ244" i="143"/>
  <c r="OCR244" i="143"/>
  <c r="OCS244" i="143"/>
  <c r="OCT244" i="143"/>
  <c r="OCU244" i="143"/>
  <c r="OCV244" i="143"/>
  <c r="OCW244" i="143"/>
  <c r="OCX244" i="143"/>
  <c r="OCY244" i="143"/>
  <c r="OCZ244" i="143"/>
  <c r="ODA244" i="143"/>
  <c r="ODB244" i="143"/>
  <c r="ODC244" i="143"/>
  <c r="ODD244" i="143"/>
  <c r="ODE244" i="143"/>
  <c r="ODF244" i="143"/>
  <c r="ODG244" i="143"/>
  <c r="ODH244" i="143"/>
  <c r="ODI244" i="143"/>
  <c r="ODJ244" i="143"/>
  <c r="ODK244" i="143"/>
  <c r="ODL244" i="143"/>
  <c r="ODM244" i="143"/>
  <c r="ODN244" i="143"/>
  <c r="ODO244" i="143"/>
  <c r="ODP244" i="143"/>
  <c r="ODQ244" i="143"/>
  <c r="ODR244" i="143"/>
  <c r="ODS244" i="143"/>
  <c r="ODT244" i="143"/>
  <c r="ODU244" i="143"/>
  <c r="ODV244" i="143"/>
  <c r="ODW244" i="143"/>
  <c r="ODX244" i="143"/>
  <c r="ODY244" i="143"/>
  <c r="ODZ244" i="143"/>
  <c r="OEA244" i="143"/>
  <c r="OEB244" i="143"/>
  <c r="OEC244" i="143"/>
  <c r="OED244" i="143"/>
  <c r="OEE244" i="143"/>
  <c r="OEF244" i="143"/>
  <c r="OEG244" i="143"/>
  <c r="OEH244" i="143"/>
  <c r="OEI244" i="143"/>
  <c r="OEJ244" i="143"/>
  <c r="OEK244" i="143"/>
  <c r="OEL244" i="143"/>
  <c r="OEM244" i="143"/>
  <c r="OEN244" i="143"/>
  <c r="OEO244" i="143"/>
  <c r="OEP244" i="143"/>
  <c r="OEQ244" i="143"/>
  <c r="OER244" i="143"/>
  <c r="OES244" i="143"/>
  <c r="OET244" i="143"/>
  <c r="OEU244" i="143"/>
  <c r="OEV244" i="143"/>
  <c r="OEW244" i="143"/>
  <c r="OEX244" i="143"/>
  <c r="OEY244" i="143"/>
  <c r="OEZ244" i="143"/>
  <c r="OFA244" i="143"/>
  <c r="OFB244" i="143"/>
  <c r="OFC244" i="143"/>
  <c r="OFD244" i="143"/>
  <c r="OFE244" i="143"/>
  <c r="OFF244" i="143"/>
  <c r="OFG244" i="143"/>
  <c r="OFH244" i="143"/>
  <c r="OFI244" i="143"/>
  <c r="OFJ244" i="143"/>
  <c r="OFK244" i="143"/>
  <c r="OFL244" i="143"/>
  <c r="OFM244" i="143"/>
  <c r="OFN244" i="143"/>
  <c r="OFO244" i="143"/>
  <c r="OFP244" i="143"/>
  <c r="OFQ244" i="143"/>
  <c r="OFR244" i="143"/>
  <c r="OFS244" i="143"/>
  <c r="OFT244" i="143"/>
  <c r="OFU244" i="143"/>
  <c r="OFV244" i="143"/>
  <c r="OFW244" i="143"/>
  <c r="OFX244" i="143"/>
  <c r="OFY244" i="143"/>
  <c r="OFZ244" i="143"/>
  <c r="OGA244" i="143"/>
  <c r="OGB244" i="143"/>
  <c r="OGC244" i="143"/>
  <c r="OGD244" i="143"/>
  <c r="OGE244" i="143"/>
  <c r="OGF244" i="143"/>
  <c r="OGG244" i="143"/>
  <c r="OGH244" i="143"/>
  <c r="OGI244" i="143"/>
  <c r="OGJ244" i="143"/>
  <c r="OGK244" i="143"/>
  <c r="OGL244" i="143"/>
  <c r="OGM244" i="143"/>
  <c r="OGN244" i="143"/>
  <c r="OGO244" i="143"/>
  <c r="OGP244" i="143"/>
  <c r="OGQ244" i="143"/>
  <c r="OGR244" i="143"/>
  <c r="OGS244" i="143"/>
  <c r="OGT244" i="143"/>
  <c r="OGU244" i="143"/>
  <c r="OGV244" i="143"/>
  <c r="OGW244" i="143"/>
  <c r="OGX244" i="143"/>
  <c r="OGY244" i="143"/>
  <c r="OGZ244" i="143"/>
  <c r="OHA244" i="143"/>
  <c r="OHB244" i="143"/>
  <c r="OHC244" i="143"/>
  <c r="OHD244" i="143"/>
  <c r="OHE244" i="143"/>
  <c r="OHF244" i="143"/>
  <c r="OHG244" i="143"/>
  <c r="OHH244" i="143"/>
  <c r="OHI244" i="143"/>
  <c r="OHJ244" i="143"/>
  <c r="OHK244" i="143"/>
  <c r="OHL244" i="143"/>
  <c r="OHM244" i="143"/>
  <c r="OHN244" i="143"/>
  <c r="OHO244" i="143"/>
  <c r="OHP244" i="143"/>
  <c r="OHQ244" i="143"/>
  <c r="OHR244" i="143"/>
  <c r="OHS244" i="143"/>
  <c r="OHT244" i="143"/>
  <c r="OHU244" i="143"/>
  <c r="OHV244" i="143"/>
  <c r="OHW244" i="143"/>
  <c r="OHX244" i="143"/>
  <c r="OHY244" i="143"/>
  <c r="OHZ244" i="143"/>
  <c r="OIA244" i="143"/>
  <c r="OIB244" i="143"/>
  <c r="OIC244" i="143"/>
  <c r="OID244" i="143"/>
  <c r="OIE244" i="143"/>
  <c r="OIF244" i="143"/>
  <c r="OIG244" i="143"/>
  <c r="OIH244" i="143"/>
  <c r="OII244" i="143"/>
  <c r="OIJ244" i="143"/>
  <c r="OIK244" i="143"/>
  <c r="OIL244" i="143"/>
  <c r="OIM244" i="143"/>
  <c r="OIN244" i="143"/>
  <c r="OIO244" i="143"/>
  <c r="OIP244" i="143"/>
  <c r="OIQ244" i="143"/>
  <c r="OIR244" i="143"/>
  <c r="OIS244" i="143"/>
  <c r="OIT244" i="143"/>
  <c r="OIU244" i="143"/>
  <c r="OIV244" i="143"/>
  <c r="OIW244" i="143"/>
  <c r="OIX244" i="143"/>
  <c r="OIY244" i="143"/>
  <c r="OIZ244" i="143"/>
  <c r="OJA244" i="143"/>
  <c r="OJB244" i="143"/>
  <c r="OJC244" i="143"/>
  <c r="OJD244" i="143"/>
  <c r="OJE244" i="143"/>
  <c r="OJF244" i="143"/>
  <c r="OJG244" i="143"/>
  <c r="OJH244" i="143"/>
  <c r="OJI244" i="143"/>
  <c r="OJJ244" i="143"/>
  <c r="OJK244" i="143"/>
  <c r="OJL244" i="143"/>
  <c r="OJM244" i="143"/>
  <c r="OJN244" i="143"/>
  <c r="OJO244" i="143"/>
  <c r="OJP244" i="143"/>
  <c r="OJQ244" i="143"/>
  <c r="OJR244" i="143"/>
  <c r="OJS244" i="143"/>
  <c r="OJT244" i="143"/>
  <c r="OJU244" i="143"/>
  <c r="OJV244" i="143"/>
  <c r="OJW244" i="143"/>
  <c r="OJX244" i="143"/>
  <c r="OJY244" i="143"/>
  <c r="OJZ244" i="143"/>
  <c r="OKA244" i="143"/>
  <c r="OKB244" i="143"/>
  <c r="OKC244" i="143"/>
  <c r="OKD244" i="143"/>
  <c r="OKE244" i="143"/>
  <c r="OKF244" i="143"/>
  <c r="OKG244" i="143"/>
  <c r="OKH244" i="143"/>
  <c r="OKI244" i="143"/>
  <c r="OKJ244" i="143"/>
  <c r="OKK244" i="143"/>
  <c r="OKL244" i="143"/>
  <c r="OKM244" i="143"/>
  <c r="OKN244" i="143"/>
  <c r="OKO244" i="143"/>
  <c r="OKP244" i="143"/>
  <c r="OKQ244" i="143"/>
  <c r="OKR244" i="143"/>
  <c r="OKS244" i="143"/>
  <c r="OKT244" i="143"/>
  <c r="OKU244" i="143"/>
  <c r="OKV244" i="143"/>
  <c r="OKW244" i="143"/>
  <c r="OKX244" i="143"/>
  <c r="OKY244" i="143"/>
  <c r="OKZ244" i="143"/>
  <c r="OLA244" i="143"/>
  <c r="OLB244" i="143"/>
  <c r="OLC244" i="143"/>
  <c r="OLD244" i="143"/>
  <c r="OLE244" i="143"/>
  <c r="OLF244" i="143"/>
  <c r="OLG244" i="143"/>
  <c r="OLH244" i="143"/>
  <c r="OLI244" i="143"/>
  <c r="OLJ244" i="143"/>
  <c r="OLK244" i="143"/>
  <c r="OLL244" i="143"/>
  <c r="OLM244" i="143"/>
  <c r="OLN244" i="143"/>
  <c r="OLO244" i="143"/>
  <c r="OLP244" i="143"/>
  <c r="OLQ244" i="143"/>
  <c r="OLR244" i="143"/>
  <c r="OLS244" i="143"/>
  <c r="OLT244" i="143"/>
  <c r="OLU244" i="143"/>
  <c r="OLV244" i="143"/>
  <c r="OLW244" i="143"/>
  <c r="OLX244" i="143"/>
  <c r="OLY244" i="143"/>
  <c r="OLZ244" i="143"/>
  <c r="OMA244" i="143"/>
  <c r="OMB244" i="143"/>
  <c r="OMC244" i="143"/>
  <c r="OMD244" i="143"/>
  <c r="OME244" i="143"/>
  <c r="OMF244" i="143"/>
  <c r="OMG244" i="143"/>
  <c r="OMH244" i="143"/>
  <c r="OMI244" i="143"/>
  <c r="OMJ244" i="143"/>
  <c r="OMK244" i="143"/>
  <c r="OML244" i="143"/>
  <c r="OMM244" i="143"/>
  <c r="OMN244" i="143"/>
  <c r="OMO244" i="143"/>
  <c r="OMP244" i="143"/>
  <c r="OMQ244" i="143"/>
  <c r="OMR244" i="143"/>
  <c r="OMS244" i="143"/>
  <c r="OMT244" i="143"/>
  <c r="OMU244" i="143"/>
  <c r="OMV244" i="143"/>
  <c r="OMW244" i="143"/>
  <c r="OMX244" i="143"/>
  <c r="OMY244" i="143"/>
  <c r="OMZ244" i="143"/>
  <c r="ONA244" i="143"/>
  <c r="ONB244" i="143"/>
  <c r="ONC244" i="143"/>
  <c r="OND244" i="143"/>
  <c r="ONE244" i="143"/>
  <c r="ONF244" i="143"/>
  <c r="ONG244" i="143"/>
  <c r="ONH244" i="143"/>
  <c r="ONI244" i="143"/>
  <c r="ONJ244" i="143"/>
  <c r="ONK244" i="143"/>
  <c r="ONL244" i="143"/>
  <c r="ONM244" i="143"/>
  <c r="ONN244" i="143"/>
  <c r="ONO244" i="143"/>
  <c r="ONP244" i="143"/>
  <c r="ONQ244" i="143"/>
  <c r="ONR244" i="143"/>
  <c r="ONS244" i="143"/>
  <c r="ONT244" i="143"/>
  <c r="ONU244" i="143"/>
  <c r="ONV244" i="143"/>
  <c r="ONW244" i="143"/>
  <c r="ONX244" i="143"/>
  <c r="ONY244" i="143"/>
  <c r="ONZ244" i="143"/>
  <c r="OOA244" i="143"/>
  <c r="OOB244" i="143"/>
  <c r="OOC244" i="143"/>
  <c r="OOD244" i="143"/>
  <c r="OOE244" i="143"/>
  <c r="OOF244" i="143"/>
  <c r="OOG244" i="143"/>
  <c r="OOH244" i="143"/>
  <c r="OOI244" i="143"/>
  <c r="OOJ244" i="143"/>
  <c r="OOK244" i="143"/>
  <c r="OOL244" i="143"/>
  <c r="OOM244" i="143"/>
  <c r="OON244" i="143"/>
  <c r="OOO244" i="143"/>
  <c r="OOP244" i="143"/>
  <c r="OOQ244" i="143"/>
  <c r="OOR244" i="143"/>
  <c r="OOS244" i="143"/>
  <c r="OOT244" i="143"/>
  <c r="OOU244" i="143"/>
  <c r="OOV244" i="143"/>
  <c r="OOW244" i="143"/>
  <c r="OOX244" i="143"/>
  <c r="OOY244" i="143"/>
  <c r="OOZ244" i="143"/>
  <c r="OPA244" i="143"/>
  <c r="OPB244" i="143"/>
  <c r="OPC244" i="143"/>
  <c r="OPD244" i="143"/>
  <c r="OPE244" i="143"/>
  <c r="OPF244" i="143"/>
  <c r="OPG244" i="143"/>
  <c r="OPH244" i="143"/>
  <c r="OPI244" i="143"/>
  <c r="OPJ244" i="143"/>
  <c r="OPK244" i="143"/>
  <c r="OPL244" i="143"/>
  <c r="OPM244" i="143"/>
  <c r="OPN244" i="143"/>
  <c r="OPO244" i="143"/>
  <c r="OPP244" i="143"/>
  <c r="OPQ244" i="143"/>
  <c r="OPR244" i="143"/>
  <c r="OPS244" i="143"/>
  <c r="OPT244" i="143"/>
  <c r="OPU244" i="143"/>
  <c r="OPV244" i="143"/>
  <c r="OPW244" i="143"/>
  <c r="OPX244" i="143"/>
  <c r="OPY244" i="143"/>
  <c r="OPZ244" i="143"/>
  <c r="OQA244" i="143"/>
  <c r="OQB244" i="143"/>
  <c r="OQC244" i="143"/>
  <c r="OQD244" i="143"/>
  <c r="OQE244" i="143"/>
  <c r="OQF244" i="143"/>
  <c r="OQG244" i="143"/>
  <c r="OQH244" i="143"/>
  <c r="OQI244" i="143"/>
  <c r="OQJ244" i="143"/>
  <c r="OQK244" i="143"/>
  <c r="OQL244" i="143"/>
  <c r="OQM244" i="143"/>
  <c r="OQN244" i="143"/>
  <c r="OQO244" i="143"/>
  <c r="OQP244" i="143"/>
  <c r="OQQ244" i="143"/>
  <c r="OQR244" i="143"/>
  <c r="OQS244" i="143"/>
  <c r="OQT244" i="143"/>
  <c r="OQU244" i="143"/>
  <c r="OQV244" i="143"/>
  <c r="OQW244" i="143"/>
  <c r="OQX244" i="143"/>
  <c r="OQY244" i="143"/>
  <c r="OQZ244" i="143"/>
  <c r="ORA244" i="143"/>
  <c r="ORB244" i="143"/>
  <c r="ORC244" i="143"/>
  <c r="ORD244" i="143"/>
  <c r="ORE244" i="143"/>
  <c r="ORF244" i="143"/>
  <c r="ORG244" i="143"/>
  <c r="ORH244" i="143"/>
  <c r="ORI244" i="143"/>
  <c r="ORJ244" i="143"/>
  <c r="ORK244" i="143"/>
  <c r="ORL244" i="143"/>
  <c r="ORM244" i="143"/>
  <c r="ORN244" i="143"/>
  <c r="ORO244" i="143"/>
  <c r="ORP244" i="143"/>
  <c r="ORQ244" i="143"/>
  <c r="ORR244" i="143"/>
  <c r="ORS244" i="143"/>
  <c r="ORT244" i="143"/>
  <c r="ORU244" i="143"/>
  <c r="ORV244" i="143"/>
  <c r="ORW244" i="143"/>
  <c r="ORX244" i="143"/>
  <c r="ORY244" i="143"/>
  <c r="ORZ244" i="143"/>
  <c r="OSA244" i="143"/>
  <c r="OSB244" i="143"/>
  <c r="OSC244" i="143"/>
  <c r="OSD244" i="143"/>
  <c r="OSE244" i="143"/>
  <c r="OSF244" i="143"/>
  <c r="OSG244" i="143"/>
  <c r="OSH244" i="143"/>
  <c r="OSI244" i="143"/>
  <c r="OSJ244" i="143"/>
  <c r="OSK244" i="143"/>
  <c r="OSL244" i="143"/>
  <c r="OSM244" i="143"/>
  <c r="OSN244" i="143"/>
  <c r="OSO244" i="143"/>
  <c r="OSP244" i="143"/>
  <c r="OSQ244" i="143"/>
  <c r="OSR244" i="143"/>
  <c r="OSS244" i="143"/>
  <c r="OST244" i="143"/>
  <c r="OSU244" i="143"/>
  <c r="OSV244" i="143"/>
  <c r="OSW244" i="143"/>
  <c r="OSX244" i="143"/>
  <c r="OSY244" i="143"/>
  <c r="OSZ244" i="143"/>
  <c r="OTA244" i="143"/>
  <c r="OTB244" i="143"/>
  <c r="OTC244" i="143"/>
  <c r="OTD244" i="143"/>
  <c r="OTE244" i="143"/>
  <c r="OTF244" i="143"/>
  <c r="OTG244" i="143"/>
  <c r="OTH244" i="143"/>
  <c r="OTI244" i="143"/>
  <c r="OTJ244" i="143"/>
  <c r="OTK244" i="143"/>
  <c r="OTL244" i="143"/>
  <c r="OTM244" i="143"/>
  <c r="OTN244" i="143"/>
  <c r="OTO244" i="143"/>
  <c r="OTP244" i="143"/>
  <c r="OTQ244" i="143"/>
  <c r="OTR244" i="143"/>
  <c r="OTS244" i="143"/>
  <c r="OTT244" i="143"/>
  <c r="OTU244" i="143"/>
  <c r="OTV244" i="143"/>
  <c r="OTW244" i="143"/>
  <c r="OTX244" i="143"/>
  <c r="OTY244" i="143"/>
  <c r="OTZ244" i="143"/>
  <c r="OUA244" i="143"/>
  <c r="OUB244" i="143"/>
  <c r="OUC244" i="143"/>
  <c r="OUD244" i="143"/>
  <c r="OUE244" i="143"/>
  <c r="OUF244" i="143"/>
  <c r="OUG244" i="143"/>
  <c r="OUH244" i="143"/>
  <c r="OUI244" i="143"/>
  <c r="OUJ244" i="143"/>
  <c r="OUK244" i="143"/>
  <c r="OUL244" i="143"/>
  <c r="OUM244" i="143"/>
  <c r="OUN244" i="143"/>
  <c r="OUO244" i="143"/>
  <c r="OUP244" i="143"/>
  <c r="OUQ244" i="143"/>
  <c r="OUR244" i="143"/>
  <c r="OUS244" i="143"/>
  <c r="OUT244" i="143"/>
  <c r="OUU244" i="143"/>
  <c r="OUV244" i="143"/>
  <c r="OUW244" i="143"/>
  <c r="OUX244" i="143"/>
  <c r="OUY244" i="143"/>
  <c r="OUZ244" i="143"/>
  <c r="OVA244" i="143"/>
  <c r="OVB244" i="143"/>
  <c r="OVC244" i="143"/>
  <c r="OVD244" i="143"/>
  <c r="OVE244" i="143"/>
  <c r="OVF244" i="143"/>
  <c r="OVG244" i="143"/>
  <c r="OVH244" i="143"/>
  <c r="OVI244" i="143"/>
  <c r="OVJ244" i="143"/>
  <c r="OVK244" i="143"/>
  <c r="OVL244" i="143"/>
  <c r="OVM244" i="143"/>
  <c r="OVN244" i="143"/>
  <c r="OVO244" i="143"/>
  <c r="OVP244" i="143"/>
  <c r="OVQ244" i="143"/>
  <c r="OVR244" i="143"/>
  <c r="OVS244" i="143"/>
  <c r="OVT244" i="143"/>
  <c r="OVU244" i="143"/>
  <c r="OVV244" i="143"/>
  <c r="OVW244" i="143"/>
  <c r="OVX244" i="143"/>
  <c r="OVY244" i="143"/>
  <c r="OVZ244" i="143"/>
  <c r="OWA244" i="143"/>
  <c r="OWB244" i="143"/>
  <c r="OWC244" i="143"/>
  <c r="OWD244" i="143"/>
  <c r="OWE244" i="143"/>
  <c r="OWF244" i="143"/>
  <c r="OWG244" i="143"/>
  <c r="OWH244" i="143"/>
  <c r="OWI244" i="143"/>
  <c r="OWJ244" i="143"/>
  <c r="OWK244" i="143"/>
  <c r="OWL244" i="143"/>
  <c r="OWM244" i="143"/>
  <c r="OWN244" i="143"/>
  <c r="OWO244" i="143"/>
  <c r="OWP244" i="143"/>
  <c r="OWQ244" i="143"/>
  <c r="OWR244" i="143"/>
  <c r="OWS244" i="143"/>
  <c r="OWT244" i="143"/>
  <c r="OWU244" i="143"/>
  <c r="OWV244" i="143"/>
  <c r="OWW244" i="143"/>
  <c r="OWX244" i="143"/>
  <c r="OWY244" i="143"/>
  <c r="OWZ244" i="143"/>
  <c r="OXA244" i="143"/>
  <c r="OXB244" i="143"/>
  <c r="OXC244" i="143"/>
  <c r="OXD244" i="143"/>
  <c r="OXE244" i="143"/>
  <c r="OXF244" i="143"/>
  <c r="OXG244" i="143"/>
  <c r="OXH244" i="143"/>
  <c r="OXI244" i="143"/>
  <c r="OXJ244" i="143"/>
  <c r="OXK244" i="143"/>
  <c r="OXL244" i="143"/>
  <c r="OXM244" i="143"/>
  <c r="OXN244" i="143"/>
  <c r="OXO244" i="143"/>
  <c r="OXP244" i="143"/>
  <c r="OXQ244" i="143"/>
  <c r="OXR244" i="143"/>
  <c r="OXS244" i="143"/>
  <c r="OXT244" i="143"/>
  <c r="OXU244" i="143"/>
  <c r="OXV244" i="143"/>
  <c r="OXW244" i="143"/>
  <c r="OXX244" i="143"/>
  <c r="OXY244" i="143"/>
  <c r="OXZ244" i="143"/>
  <c r="OYA244" i="143"/>
  <c r="OYB244" i="143"/>
  <c r="OYC244" i="143"/>
  <c r="OYD244" i="143"/>
  <c r="OYE244" i="143"/>
  <c r="OYF244" i="143"/>
  <c r="OYG244" i="143"/>
  <c r="OYH244" i="143"/>
  <c r="OYI244" i="143"/>
  <c r="OYJ244" i="143"/>
  <c r="OYK244" i="143"/>
  <c r="OYL244" i="143"/>
  <c r="OYM244" i="143"/>
  <c r="OYN244" i="143"/>
  <c r="OYO244" i="143"/>
  <c r="OYP244" i="143"/>
  <c r="OYQ244" i="143"/>
  <c r="OYR244" i="143"/>
  <c r="OYS244" i="143"/>
  <c r="OYT244" i="143"/>
  <c r="OYU244" i="143"/>
  <c r="OYV244" i="143"/>
  <c r="OYW244" i="143"/>
  <c r="OYX244" i="143"/>
  <c r="OYY244" i="143"/>
  <c r="OYZ244" i="143"/>
  <c r="OZA244" i="143"/>
  <c r="OZB244" i="143"/>
  <c r="OZC244" i="143"/>
  <c r="OZD244" i="143"/>
  <c r="OZE244" i="143"/>
  <c r="OZF244" i="143"/>
  <c r="OZG244" i="143"/>
  <c r="OZH244" i="143"/>
  <c r="OZI244" i="143"/>
  <c r="OZJ244" i="143"/>
  <c r="OZK244" i="143"/>
  <c r="OZL244" i="143"/>
  <c r="OZM244" i="143"/>
  <c r="OZN244" i="143"/>
  <c r="OZO244" i="143"/>
  <c r="OZP244" i="143"/>
  <c r="OZQ244" i="143"/>
  <c r="OZR244" i="143"/>
  <c r="OZS244" i="143"/>
  <c r="OZT244" i="143"/>
  <c r="OZU244" i="143"/>
  <c r="OZV244" i="143"/>
  <c r="OZW244" i="143"/>
  <c r="OZX244" i="143"/>
  <c r="OZY244" i="143"/>
  <c r="OZZ244" i="143"/>
  <c r="PAA244" i="143"/>
  <c r="PAB244" i="143"/>
  <c r="PAC244" i="143"/>
  <c r="PAD244" i="143"/>
  <c r="PAE244" i="143"/>
  <c r="PAF244" i="143"/>
  <c r="PAG244" i="143"/>
  <c r="PAH244" i="143"/>
  <c r="PAI244" i="143"/>
  <c r="PAJ244" i="143"/>
  <c r="PAK244" i="143"/>
  <c r="PAL244" i="143"/>
  <c r="PAM244" i="143"/>
  <c r="PAN244" i="143"/>
  <c r="PAO244" i="143"/>
  <c r="PAP244" i="143"/>
  <c r="PAQ244" i="143"/>
  <c r="PAR244" i="143"/>
  <c r="PAS244" i="143"/>
  <c r="PAT244" i="143"/>
  <c r="PAU244" i="143"/>
  <c r="PAV244" i="143"/>
  <c r="PAW244" i="143"/>
  <c r="PAX244" i="143"/>
  <c r="PAY244" i="143"/>
  <c r="PAZ244" i="143"/>
  <c r="PBA244" i="143"/>
  <c r="PBB244" i="143"/>
  <c r="PBC244" i="143"/>
  <c r="PBD244" i="143"/>
  <c r="PBE244" i="143"/>
  <c r="PBF244" i="143"/>
  <c r="PBG244" i="143"/>
  <c r="PBH244" i="143"/>
  <c r="PBI244" i="143"/>
  <c r="PBJ244" i="143"/>
  <c r="PBK244" i="143"/>
  <c r="PBL244" i="143"/>
  <c r="PBM244" i="143"/>
  <c r="PBN244" i="143"/>
  <c r="PBO244" i="143"/>
  <c r="PBP244" i="143"/>
  <c r="PBQ244" i="143"/>
  <c r="PBR244" i="143"/>
  <c r="PBS244" i="143"/>
  <c r="PBT244" i="143"/>
  <c r="PBU244" i="143"/>
  <c r="PBV244" i="143"/>
  <c r="PBW244" i="143"/>
  <c r="PBX244" i="143"/>
  <c r="PBY244" i="143"/>
  <c r="PBZ244" i="143"/>
  <c r="PCA244" i="143"/>
  <c r="PCB244" i="143"/>
  <c r="PCC244" i="143"/>
  <c r="PCD244" i="143"/>
  <c r="PCE244" i="143"/>
  <c r="PCF244" i="143"/>
  <c r="PCG244" i="143"/>
  <c r="PCH244" i="143"/>
  <c r="PCI244" i="143"/>
  <c r="PCJ244" i="143"/>
  <c r="PCK244" i="143"/>
  <c r="PCL244" i="143"/>
  <c r="PCM244" i="143"/>
  <c r="PCN244" i="143"/>
  <c r="PCO244" i="143"/>
  <c r="PCP244" i="143"/>
  <c r="PCQ244" i="143"/>
  <c r="PCR244" i="143"/>
  <c r="PCS244" i="143"/>
  <c r="PCT244" i="143"/>
  <c r="PCU244" i="143"/>
  <c r="PCV244" i="143"/>
  <c r="PCW244" i="143"/>
  <c r="PCX244" i="143"/>
  <c r="PCY244" i="143"/>
  <c r="PCZ244" i="143"/>
  <c r="PDA244" i="143"/>
  <c r="PDB244" i="143"/>
  <c r="PDC244" i="143"/>
  <c r="PDD244" i="143"/>
  <c r="PDE244" i="143"/>
  <c r="PDF244" i="143"/>
  <c r="PDG244" i="143"/>
  <c r="PDH244" i="143"/>
  <c r="PDI244" i="143"/>
  <c r="PDJ244" i="143"/>
  <c r="PDK244" i="143"/>
  <c r="PDL244" i="143"/>
  <c r="PDM244" i="143"/>
  <c r="PDN244" i="143"/>
  <c r="PDO244" i="143"/>
  <c r="PDP244" i="143"/>
  <c r="PDQ244" i="143"/>
  <c r="PDR244" i="143"/>
  <c r="PDS244" i="143"/>
  <c r="PDT244" i="143"/>
  <c r="PDU244" i="143"/>
  <c r="PDV244" i="143"/>
  <c r="PDW244" i="143"/>
  <c r="PDX244" i="143"/>
  <c r="PDY244" i="143"/>
  <c r="PDZ244" i="143"/>
  <c r="PEA244" i="143"/>
  <c r="PEB244" i="143"/>
  <c r="PEC244" i="143"/>
  <c r="PED244" i="143"/>
  <c r="PEE244" i="143"/>
  <c r="PEF244" i="143"/>
  <c r="PEG244" i="143"/>
  <c r="PEH244" i="143"/>
  <c r="PEI244" i="143"/>
  <c r="PEJ244" i="143"/>
  <c r="PEK244" i="143"/>
  <c r="PEL244" i="143"/>
  <c r="PEM244" i="143"/>
  <c r="PEN244" i="143"/>
  <c r="PEO244" i="143"/>
  <c r="PEP244" i="143"/>
  <c r="PEQ244" i="143"/>
  <c r="PER244" i="143"/>
  <c r="PES244" i="143"/>
  <c r="PET244" i="143"/>
  <c r="PEU244" i="143"/>
  <c r="PEV244" i="143"/>
  <c r="PEW244" i="143"/>
  <c r="PEX244" i="143"/>
  <c r="PEY244" i="143"/>
  <c r="PEZ244" i="143"/>
  <c r="PFA244" i="143"/>
  <c r="PFB244" i="143"/>
  <c r="PFC244" i="143"/>
  <c r="PFD244" i="143"/>
  <c r="PFE244" i="143"/>
  <c r="PFF244" i="143"/>
  <c r="PFG244" i="143"/>
  <c r="PFH244" i="143"/>
  <c r="PFI244" i="143"/>
  <c r="PFJ244" i="143"/>
  <c r="PFK244" i="143"/>
  <c r="PFL244" i="143"/>
  <c r="PFM244" i="143"/>
  <c r="PFN244" i="143"/>
  <c r="PFO244" i="143"/>
  <c r="PFP244" i="143"/>
  <c r="PFQ244" i="143"/>
  <c r="PFR244" i="143"/>
  <c r="PFS244" i="143"/>
  <c r="PFT244" i="143"/>
  <c r="PFU244" i="143"/>
  <c r="PFV244" i="143"/>
  <c r="PFW244" i="143"/>
  <c r="PFX244" i="143"/>
  <c r="PFY244" i="143"/>
  <c r="PFZ244" i="143"/>
  <c r="PGA244" i="143"/>
  <c r="PGB244" i="143"/>
  <c r="PGC244" i="143"/>
  <c r="PGD244" i="143"/>
  <c r="PGE244" i="143"/>
  <c r="PGF244" i="143"/>
  <c r="PGG244" i="143"/>
  <c r="PGH244" i="143"/>
  <c r="PGI244" i="143"/>
  <c r="PGJ244" i="143"/>
  <c r="PGK244" i="143"/>
  <c r="PGL244" i="143"/>
  <c r="PGM244" i="143"/>
  <c r="PGN244" i="143"/>
  <c r="PGO244" i="143"/>
  <c r="PGP244" i="143"/>
  <c r="PGQ244" i="143"/>
  <c r="PGR244" i="143"/>
  <c r="PGS244" i="143"/>
  <c r="PGT244" i="143"/>
  <c r="PGU244" i="143"/>
  <c r="PGV244" i="143"/>
  <c r="PGW244" i="143"/>
  <c r="PGX244" i="143"/>
  <c r="PGY244" i="143"/>
  <c r="PGZ244" i="143"/>
  <c r="PHA244" i="143"/>
  <c r="PHB244" i="143"/>
  <c r="PHC244" i="143"/>
  <c r="PHD244" i="143"/>
  <c r="PHE244" i="143"/>
  <c r="PHF244" i="143"/>
  <c r="PHG244" i="143"/>
  <c r="PHH244" i="143"/>
  <c r="PHI244" i="143"/>
  <c r="PHJ244" i="143"/>
  <c r="PHK244" i="143"/>
  <c r="PHL244" i="143"/>
  <c r="PHM244" i="143"/>
  <c r="PHN244" i="143"/>
  <c r="PHO244" i="143"/>
  <c r="PHP244" i="143"/>
  <c r="PHQ244" i="143"/>
  <c r="PHR244" i="143"/>
  <c r="PHS244" i="143"/>
  <c r="PHT244" i="143"/>
  <c r="PHU244" i="143"/>
  <c r="PHV244" i="143"/>
  <c r="PHW244" i="143"/>
  <c r="PHX244" i="143"/>
  <c r="PHY244" i="143"/>
  <c r="PHZ244" i="143"/>
  <c r="PIA244" i="143"/>
  <c r="PIB244" i="143"/>
  <c r="PIC244" i="143"/>
  <c r="PID244" i="143"/>
  <c r="PIE244" i="143"/>
  <c r="PIF244" i="143"/>
  <c r="PIG244" i="143"/>
  <c r="PIH244" i="143"/>
  <c r="PII244" i="143"/>
  <c r="PIJ244" i="143"/>
  <c r="PIK244" i="143"/>
  <c r="PIL244" i="143"/>
  <c r="PIM244" i="143"/>
  <c r="PIN244" i="143"/>
  <c r="PIO244" i="143"/>
  <c r="PIP244" i="143"/>
  <c r="PIQ244" i="143"/>
  <c r="PIR244" i="143"/>
  <c r="PIS244" i="143"/>
  <c r="PIT244" i="143"/>
  <c r="PIU244" i="143"/>
  <c r="PIV244" i="143"/>
  <c r="PIW244" i="143"/>
  <c r="PIX244" i="143"/>
  <c r="PIY244" i="143"/>
  <c r="PIZ244" i="143"/>
  <c r="PJA244" i="143"/>
  <c r="PJB244" i="143"/>
  <c r="PJC244" i="143"/>
  <c r="PJD244" i="143"/>
  <c r="PJE244" i="143"/>
  <c r="PJF244" i="143"/>
  <c r="PJG244" i="143"/>
  <c r="PJH244" i="143"/>
  <c r="PJI244" i="143"/>
  <c r="PJJ244" i="143"/>
  <c r="PJK244" i="143"/>
  <c r="PJL244" i="143"/>
  <c r="PJM244" i="143"/>
  <c r="PJN244" i="143"/>
  <c r="PJO244" i="143"/>
  <c r="PJP244" i="143"/>
  <c r="PJQ244" i="143"/>
  <c r="PJR244" i="143"/>
  <c r="PJS244" i="143"/>
  <c r="PJT244" i="143"/>
  <c r="PJU244" i="143"/>
  <c r="PJV244" i="143"/>
  <c r="PJW244" i="143"/>
  <c r="PJX244" i="143"/>
  <c r="PJY244" i="143"/>
  <c r="PJZ244" i="143"/>
  <c r="PKA244" i="143"/>
  <c r="PKB244" i="143"/>
  <c r="PKC244" i="143"/>
  <c r="PKD244" i="143"/>
  <c r="PKE244" i="143"/>
  <c r="PKF244" i="143"/>
  <c r="PKG244" i="143"/>
  <c r="PKH244" i="143"/>
  <c r="PKI244" i="143"/>
  <c r="PKJ244" i="143"/>
  <c r="PKK244" i="143"/>
  <c r="PKL244" i="143"/>
  <c r="PKM244" i="143"/>
  <c r="PKN244" i="143"/>
  <c r="PKO244" i="143"/>
  <c r="PKP244" i="143"/>
  <c r="PKQ244" i="143"/>
  <c r="PKR244" i="143"/>
  <c r="PKS244" i="143"/>
  <c r="PKT244" i="143"/>
  <c r="PKU244" i="143"/>
  <c r="PKV244" i="143"/>
  <c r="PKW244" i="143"/>
  <c r="PKX244" i="143"/>
  <c r="PKY244" i="143"/>
  <c r="PKZ244" i="143"/>
  <c r="PLA244" i="143"/>
  <c r="PLB244" i="143"/>
  <c r="PLC244" i="143"/>
  <c r="PLD244" i="143"/>
  <c r="PLE244" i="143"/>
  <c r="PLF244" i="143"/>
  <c r="PLG244" i="143"/>
  <c r="PLH244" i="143"/>
  <c r="PLI244" i="143"/>
  <c r="PLJ244" i="143"/>
  <c r="PLK244" i="143"/>
  <c r="PLL244" i="143"/>
  <c r="PLM244" i="143"/>
  <c r="PLN244" i="143"/>
  <c r="PLO244" i="143"/>
  <c r="PLP244" i="143"/>
  <c r="PLQ244" i="143"/>
  <c r="PLR244" i="143"/>
  <c r="PLS244" i="143"/>
  <c r="PLT244" i="143"/>
  <c r="PLU244" i="143"/>
  <c r="PLV244" i="143"/>
  <c r="PLW244" i="143"/>
  <c r="PLX244" i="143"/>
  <c r="PLY244" i="143"/>
  <c r="PLZ244" i="143"/>
  <c r="PMA244" i="143"/>
  <c r="PMB244" i="143"/>
  <c r="PMC244" i="143"/>
  <c r="PMD244" i="143"/>
  <c r="PME244" i="143"/>
  <c r="PMF244" i="143"/>
  <c r="PMG244" i="143"/>
  <c r="PMH244" i="143"/>
  <c r="PMI244" i="143"/>
  <c r="PMJ244" i="143"/>
  <c r="PMK244" i="143"/>
  <c r="PML244" i="143"/>
  <c r="PMM244" i="143"/>
  <c r="PMN244" i="143"/>
  <c r="PMO244" i="143"/>
  <c r="PMP244" i="143"/>
  <c r="PMQ244" i="143"/>
  <c r="PMR244" i="143"/>
  <c r="PMS244" i="143"/>
  <c r="PMT244" i="143"/>
  <c r="PMU244" i="143"/>
  <c r="PMV244" i="143"/>
  <c r="PMW244" i="143"/>
  <c r="PMX244" i="143"/>
  <c r="PMY244" i="143"/>
  <c r="PMZ244" i="143"/>
  <c r="PNA244" i="143"/>
  <c r="PNB244" i="143"/>
  <c r="PNC244" i="143"/>
  <c r="PND244" i="143"/>
  <c r="PNE244" i="143"/>
  <c r="PNF244" i="143"/>
  <c r="PNG244" i="143"/>
  <c r="PNH244" i="143"/>
  <c r="PNI244" i="143"/>
  <c r="PNJ244" i="143"/>
  <c r="PNK244" i="143"/>
  <c r="PNL244" i="143"/>
  <c r="PNM244" i="143"/>
  <c r="PNN244" i="143"/>
  <c r="PNO244" i="143"/>
  <c r="PNP244" i="143"/>
  <c r="PNQ244" i="143"/>
  <c r="PNR244" i="143"/>
  <c r="PNS244" i="143"/>
  <c r="PNT244" i="143"/>
  <c r="PNU244" i="143"/>
  <c r="PNV244" i="143"/>
  <c r="PNW244" i="143"/>
  <c r="PNX244" i="143"/>
  <c r="PNY244" i="143"/>
  <c r="PNZ244" i="143"/>
  <c r="POA244" i="143"/>
  <c r="POB244" i="143"/>
  <c r="POC244" i="143"/>
  <c r="POD244" i="143"/>
  <c r="POE244" i="143"/>
  <c r="POF244" i="143"/>
  <c r="POG244" i="143"/>
  <c r="POH244" i="143"/>
  <c r="POI244" i="143"/>
  <c r="POJ244" i="143"/>
  <c r="POK244" i="143"/>
  <c r="POL244" i="143"/>
  <c r="POM244" i="143"/>
  <c r="PON244" i="143"/>
  <c r="POO244" i="143"/>
  <c r="POP244" i="143"/>
  <c r="POQ244" i="143"/>
  <c r="POR244" i="143"/>
  <c r="POS244" i="143"/>
  <c r="POT244" i="143"/>
  <c r="POU244" i="143"/>
  <c r="POV244" i="143"/>
  <c r="POW244" i="143"/>
  <c r="POX244" i="143"/>
  <c r="POY244" i="143"/>
  <c r="POZ244" i="143"/>
  <c r="PPA244" i="143"/>
  <c r="PPB244" i="143"/>
  <c r="PPC244" i="143"/>
  <c r="PPD244" i="143"/>
  <c r="PPE244" i="143"/>
  <c r="PPF244" i="143"/>
  <c r="PPG244" i="143"/>
  <c r="PPH244" i="143"/>
  <c r="PPI244" i="143"/>
  <c r="PPJ244" i="143"/>
  <c r="PPK244" i="143"/>
  <c r="PPL244" i="143"/>
  <c r="PPM244" i="143"/>
  <c r="PPN244" i="143"/>
  <c r="PPO244" i="143"/>
  <c r="PPP244" i="143"/>
  <c r="PPQ244" i="143"/>
  <c r="PPR244" i="143"/>
  <c r="PPS244" i="143"/>
  <c r="PPT244" i="143"/>
  <c r="PPU244" i="143"/>
  <c r="PPV244" i="143"/>
  <c r="PPW244" i="143"/>
  <c r="PPX244" i="143"/>
  <c r="PPY244" i="143"/>
  <c r="PPZ244" i="143"/>
  <c r="PQA244" i="143"/>
  <c r="PQB244" i="143"/>
  <c r="PQC244" i="143"/>
  <c r="PQD244" i="143"/>
  <c r="PQE244" i="143"/>
  <c r="PQF244" i="143"/>
  <c r="PQG244" i="143"/>
  <c r="PQH244" i="143"/>
  <c r="PQI244" i="143"/>
  <c r="PQJ244" i="143"/>
  <c r="PQK244" i="143"/>
  <c r="PQL244" i="143"/>
  <c r="PQM244" i="143"/>
  <c r="PQN244" i="143"/>
  <c r="PQO244" i="143"/>
  <c r="PQP244" i="143"/>
  <c r="PQQ244" i="143"/>
  <c r="PQR244" i="143"/>
  <c r="PQS244" i="143"/>
  <c r="PQT244" i="143"/>
  <c r="PQU244" i="143"/>
  <c r="PQV244" i="143"/>
  <c r="PQW244" i="143"/>
  <c r="PQX244" i="143"/>
  <c r="PQY244" i="143"/>
  <c r="PQZ244" i="143"/>
  <c r="PRA244" i="143"/>
  <c r="PRB244" i="143"/>
  <c r="PRC244" i="143"/>
  <c r="PRD244" i="143"/>
  <c r="PRE244" i="143"/>
  <c r="PRF244" i="143"/>
  <c r="PRG244" i="143"/>
  <c r="PRH244" i="143"/>
  <c r="PRI244" i="143"/>
  <c r="PRJ244" i="143"/>
  <c r="PRK244" i="143"/>
  <c r="PRL244" i="143"/>
  <c r="PRM244" i="143"/>
  <c r="PRN244" i="143"/>
  <c r="PRO244" i="143"/>
  <c r="PRP244" i="143"/>
  <c r="PRQ244" i="143"/>
  <c r="PRR244" i="143"/>
  <c r="PRS244" i="143"/>
  <c r="PRT244" i="143"/>
  <c r="PRU244" i="143"/>
  <c r="PRV244" i="143"/>
  <c r="PRW244" i="143"/>
  <c r="PRX244" i="143"/>
  <c r="PRY244" i="143"/>
  <c r="PRZ244" i="143"/>
  <c r="PSA244" i="143"/>
  <c r="PSB244" i="143"/>
  <c r="PSC244" i="143"/>
  <c r="PSD244" i="143"/>
  <c r="PSE244" i="143"/>
  <c r="PSF244" i="143"/>
  <c r="PSG244" i="143"/>
  <c r="PSH244" i="143"/>
  <c r="PSI244" i="143"/>
  <c r="PSJ244" i="143"/>
  <c r="PSK244" i="143"/>
  <c r="PSL244" i="143"/>
  <c r="PSM244" i="143"/>
  <c r="PSN244" i="143"/>
  <c r="PSO244" i="143"/>
  <c r="PSP244" i="143"/>
  <c r="PSQ244" i="143"/>
  <c r="PSR244" i="143"/>
  <c r="PSS244" i="143"/>
  <c r="PST244" i="143"/>
  <c r="PSU244" i="143"/>
  <c r="PSV244" i="143"/>
  <c r="PSW244" i="143"/>
  <c r="PSX244" i="143"/>
  <c r="PSY244" i="143"/>
  <c r="PSZ244" i="143"/>
  <c r="PTA244" i="143"/>
  <c r="PTB244" i="143"/>
  <c r="PTC244" i="143"/>
  <c r="PTD244" i="143"/>
  <c r="PTE244" i="143"/>
  <c r="PTF244" i="143"/>
  <c r="PTG244" i="143"/>
  <c r="PTH244" i="143"/>
  <c r="PTI244" i="143"/>
  <c r="PTJ244" i="143"/>
  <c r="PTK244" i="143"/>
  <c r="PTL244" i="143"/>
  <c r="PTM244" i="143"/>
  <c r="PTN244" i="143"/>
  <c r="PTO244" i="143"/>
  <c r="PTP244" i="143"/>
  <c r="PTQ244" i="143"/>
  <c r="PTR244" i="143"/>
  <c r="PTS244" i="143"/>
  <c r="PTT244" i="143"/>
  <c r="PTU244" i="143"/>
  <c r="PTV244" i="143"/>
  <c r="PTW244" i="143"/>
  <c r="PTX244" i="143"/>
  <c r="PTY244" i="143"/>
  <c r="PTZ244" i="143"/>
  <c r="PUA244" i="143"/>
  <c r="PUB244" i="143"/>
  <c r="PUC244" i="143"/>
  <c r="PUD244" i="143"/>
  <c r="PUE244" i="143"/>
  <c r="PUF244" i="143"/>
  <c r="PUG244" i="143"/>
  <c r="PUH244" i="143"/>
  <c r="PUI244" i="143"/>
  <c r="PUJ244" i="143"/>
  <c r="PUK244" i="143"/>
  <c r="PUL244" i="143"/>
  <c r="PUM244" i="143"/>
  <c r="PUN244" i="143"/>
  <c r="PUO244" i="143"/>
  <c r="PUP244" i="143"/>
  <c r="PUQ244" i="143"/>
  <c r="PUR244" i="143"/>
  <c r="PUS244" i="143"/>
  <c r="PUT244" i="143"/>
  <c r="PUU244" i="143"/>
  <c r="PUV244" i="143"/>
  <c r="PUW244" i="143"/>
  <c r="PUX244" i="143"/>
  <c r="PUY244" i="143"/>
  <c r="PUZ244" i="143"/>
  <c r="PVA244" i="143"/>
  <c r="PVB244" i="143"/>
  <c r="PVC244" i="143"/>
  <c r="PVD244" i="143"/>
  <c r="PVE244" i="143"/>
  <c r="PVF244" i="143"/>
  <c r="PVG244" i="143"/>
  <c r="PVH244" i="143"/>
  <c r="PVI244" i="143"/>
  <c r="PVJ244" i="143"/>
  <c r="PVK244" i="143"/>
  <c r="PVL244" i="143"/>
  <c r="PVM244" i="143"/>
  <c r="PVN244" i="143"/>
  <c r="PVO244" i="143"/>
  <c r="PVP244" i="143"/>
  <c r="PVQ244" i="143"/>
  <c r="PVR244" i="143"/>
  <c r="PVS244" i="143"/>
  <c r="PVT244" i="143"/>
  <c r="PVU244" i="143"/>
  <c r="PVV244" i="143"/>
  <c r="PVW244" i="143"/>
  <c r="PVX244" i="143"/>
  <c r="PVY244" i="143"/>
  <c r="PVZ244" i="143"/>
  <c r="PWA244" i="143"/>
  <c r="PWB244" i="143"/>
  <c r="PWC244" i="143"/>
  <c r="PWD244" i="143"/>
  <c r="PWE244" i="143"/>
  <c r="PWF244" i="143"/>
  <c r="PWG244" i="143"/>
  <c r="PWH244" i="143"/>
  <c r="PWI244" i="143"/>
  <c r="PWJ244" i="143"/>
  <c r="PWK244" i="143"/>
  <c r="PWL244" i="143"/>
  <c r="PWM244" i="143"/>
  <c r="PWN244" i="143"/>
  <c r="PWO244" i="143"/>
  <c r="PWP244" i="143"/>
  <c r="PWQ244" i="143"/>
  <c r="PWR244" i="143"/>
  <c r="PWS244" i="143"/>
  <c r="PWT244" i="143"/>
  <c r="PWU244" i="143"/>
  <c r="PWV244" i="143"/>
  <c r="PWW244" i="143"/>
  <c r="PWX244" i="143"/>
  <c r="PWY244" i="143"/>
  <c r="PWZ244" i="143"/>
  <c r="PXA244" i="143"/>
  <c r="PXB244" i="143"/>
  <c r="PXC244" i="143"/>
  <c r="PXD244" i="143"/>
  <c r="PXE244" i="143"/>
  <c r="PXF244" i="143"/>
  <c r="PXG244" i="143"/>
  <c r="PXH244" i="143"/>
  <c r="PXI244" i="143"/>
  <c r="PXJ244" i="143"/>
  <c r="PXK244" i="143"/>
  <c r="PXL244" i="143"/>
  <c r="PXM244" i="143"/>
  <c r="PXN244" i="143"/>
  <c r="PXO244" i="143"/>
  <c r="PXP244" i="143"/>
  <c r="PXQ244" i="143"/>
  <c r="PXR244" i="143"/>
  <c r="PXS244" i="143"/>
  <c r="PXT244" i="143"/>
  <c r="PXU244" i="143"/>
  <c r="PXV244" i="143"/>
  <c r="PXW244" i="143"/>
  <c r="PXX244" i="143"/>
  <c r="PXY244" i="143"/>
  <c r="PXZ244" i="143"/>
  <c r="PYA244" i="143"/>
  <c r="PYB244" i="143"/>
  <c r="PYC244" i="143"/>
  <c r="PYD244" i="143"/>
  <c r="PYE244" i="143"/>
  <c r="PYF244" i="143"/>
  <c r="PYG244" i="143"/>
  <c r="PYH244" i="143"/>
  <c r="PYI244" i="143"/>
  <c r="PYJ244" i="143"/>
  <c r="PYK244" i="143"/>
  <c r="PYL244" i="143"/>
  <c r="PYM244" i="143"/>
  <c r="PYN244" i="143"/>
  <c r="PYO244" i="143"/>
  <c r="PYP244" i="143"/>
  <c r="PYQ244" i="143"/>
  <c r="PYR244" i="143"/>
  <c r="PYS244" i="143"/>
  <c r="PYT244" i="143"/>
  <c r="PYU244" i="143"/>
  <c r="PYV244" i="143"/>
  <c r="PYW244" i="143"/>
  <c r="PYX244" i="143"/>
  <c r="PYY244" i="143"/>
  <c r="PYZ244" i="143"/>
  <c r="PZA244" i="143"/>
  <c r="PZB244" i="143"/>
  <c r="PZC244" i="143"/>
  <c r="PZD244" i="143"/>
  <c r="PZE244" i="143"/>
  <c r="PZF244" i="143"/>
  <c r="PZG244" i="143"/>
  <c r="PZH244" i="143"/>
  <c r="PZI244" i="143"/>
  <c r="PZJ244" i="143"/>
  <c r="PZK244" i="143"/>
  <c r="PZL244" i="143"/>
  <c r="PZM244" i="143"/>
  <c r="PZN244" i="143"/>
  <c r="PZO244" i="143"/>
  <c r="PZP244" i="143"/>
  <c r="PZQ244" i="143"/>
  <c r="PZR244" i="143"/>
  <c r="PZS244" i="143"/>
  <c r="PZT244" i="143"/>
  <c r="PZU244" i="143"/>
  <c r="PZV244" i="143"/>
  <c r="PZW244" i="143"/>
  <c r="PZX244" i="143"/>
  <c r="PZY244" i="143"/>
  <c r="PZZ244" i="143"/>
  <c r="QAA244" i="143"/>
  <c r="QAB244" i="143"/>
  <c r="QAC244" i="143"/>
  <c r="QAD244" i="143"/>
  <c r="QAE244" i="143"/>
  <c r="QAF244" i="143"/>
  <c r="QAG244" i="143"/>
  <c r="QAH244" i="143"/>
  <c r="QAI244" i="143"/>
  <c r="QAJ244" i="143"/>
  <c r="QAK244" i="143"/>
  <c r="QAL244" i="143"/>
  <c r="QAM244" i="143"/>
  <c r="QAN244" i="143"/>
  <c r="QAO244" i="143"/>
  <c r="QAP244" i="143"/>
  <c r="QAQ244" i="143"/>
  <c r="QAR244" i="143"/>
  <c r="QAS244" i="143"/>
  <c r="QAT244" i="143"/>
  <c r="QAU244" i="143"/>
  <c r="QAV244" i="143"/>
  <c r="QAW244" i="143"/>
  <c r="QAX244" i="143"/>
  <c r="QAY244" i="143"/>
  <c r="QAZ244" i="143"/>
  <c r="QBA244" i="143"/>
  <c r="QBB244" i="143"/>
  <c r="QBC244" i="143"/>
  <c r="QBD244" i="143"/>
  <c r="QBE244" i="143"/>
  <c r="QBF244" i="143"/>
  <c r="QBG244" i="143"/>
  <c r="QBH244" i="143"/>
  <c r="QBI244" i="143"/>
  <c r="QBJ244" i="143"/>
  <c r="QBK244" i="143"/>
  <c r="QBL244" i="143"/>
  <c r="QBM244" i="143"/>
  <c r="QBN244" i="143"/>
  <c r="QBO244" i="143"/>
  <c r="QBP244" i="143"/>
  <c r="QBQ244" i="143"/>
  <c r="QBR244" i="143"/>
  <c r="QBS244" i="143"/>
  <c r="QBT244" i="143"/>
  <c r="QBU244" i="143"/>
  <c r="QBV244" i="143"/>
  <c r="QBW244" i="143"/>
  <c r="QBX244" i="143"/>
  <c r="QBY244" i="143"/>
  <c r="QBZ244" i="143"/>
  <c r="QCA244" i="143"/>
  <c r="QCB244" i="143"/>
  <c r="QCC244" i="143"/>
  <c r="QCD244" i="143"/>
  <c r="QCE244" i="143"/>
  <c r="QCF244" i="143"/>
  <c r="QCG244" i="143"/>
  <c r="QCH244" i="143"/>
  <c r="QCI244" i="143"/>
  <c r="QCJ244" i="143"/>
  <c r="QCK244" i="143"/>
  <c r="QCL244" i="143"/>
  <c r="QCM244" i="143"/>
  <c r="QCN244" i="143"/>
  <c r="QCO244" i="143"/>
  <c r="QCP244" i="143"/>
  <c r="QCQ244" i="143"/>
  <c r="QCR244" i="143"/>
  <c r="QCS244" i="143"/>
  <c r="QCT244" i="143"/>
  <c r="QCU244" i="143"/>
  <c r="QCV244" i="143"/>
  <c r="QCW244" i="143"/>
  <c r="QCX244" i="143"/>
  <c r="QCY244" i="143"/>
  <c r="QCZ244" i="143"/>
  <c r="QDA244" i="143"/>
  <c r="QDB244" i="143"/>
  <c r="QDC244" i="143"/>
  <c r="QDD244" i="143"/>
  <c r="QDE244" i="143"/>
  <c r="QDF244" i="143"/>
  <c r="QDG244" i="143"/>
  <c r="QDH244" i="143"/>
  <c r="QDI244" i="143"/>
  <c r="QDJ244" i="143"/>
  <c r="QDK244" i="143"/>
  <c r="QDL244" i="143"/>
  <c r="QDM244" i="143"/>
  <c r="QDN244" i="143"/>
  <c r="QDO244" i="143"/>
  <c r="QDP244" i="143"/>
  <c r="QDQ244" i="143"/>
  <c r="QDR244" i="143"/>
  <c r="QDS244" i="143"/>
  <c r="QDT244" i="143"/>
  <c r="QDU244" i="143"/>
  <c r="QDV244" i="143"/>
  <c r="QDW244" i="143"/>
  <c r="QDX244" i="143"/>
  <c r="QDY244" i="143"/>
  <c r="QDZ244" i="143"/>
  <c r="QEA244" i="143"/>
  <c r="QEB244" i="143"/>
  <c r="QEC244" i="143"/>
  <c r="QED244" i="143"/>
  <c r="QEE244" i="143"/>
  <c r="QEF244" i="143"/>
  <c r="QEG244" i="143"/>
  <c r="QEH244" i="143"/>
  <c r="QEI244" i="143"/>
  <c r="QEJ244" i="143"/>
  <c r="QEK244" i="143"/>
  <c r="QEL244" i="143"/>
  <c r="QEM244" i="143"/>
  <c r="QEN244" i="143"/>
  <c r="QEO244" i="143"/>
  <c r="QEP244" i="143"/>
  <c r="QEQ244" i="143"/>
  <c r="QER244" i="143"/>
  <c r="QES244" i="143"/>
  <c r="QET244" i="143"/>
  <c r="QEU244" i="143"/>
  <c r="QEV244" i="143"/>
  <c r="QEW244" i="143"/>
  <c r="QEX244" i="143"/>
  <c r="QEY244" i="143"/>
  <c r="QEZ244" i="143"/>
  <c r="QFA244" i="143"/>
  <c r="QFB244" i="143"/>
  <c r="QFC244" i="143"/>
  <c r="QFD244" i="143"/>
  <c r="QFE244" i="143"/>
  <c r="QFF244" i="143"/>
  <c r="QFG244" i="143"/>
  <c r="QFH244" i="143"/>
  <c r="QFI244" i="143"/>
  <c r="QFJ244" i="143"/>
  <c r="QFK244" i="143"/>
  <c r="QFL244" i="143"/>
  <c r="QFM244" i="143"/>
  <c r="QFN244" i="143"/>
  <c r="QFO244" i="143"/>
  <c r="QFP244" i="143"/>
  <c r="QFQ244" i="143"/>
  <c r="QFR244" i="143"/>
  <c r="QFS244" i="143"/>
  <c r="QFT244" i="143"/>
  <c r="QFU244" i="143"/>
  <c r="QFV244" i="143"/>
  <c r="QFW244" i="143"/>
  <c r="QFX244" i="143"/>
  <c r="QFY244" i="143"/>
  <c r="QFZ244" i="143"/>
  <c r="QGA244" i="143"/>
  <c r="QGB244" i="143"/>
  <c r="QGC244" i="143"/>
  <c r="QGD244" i="143"/>
  <c r="QGE244" i="143"/>
  <c r="QGF244" i="143"/>
  <c r="QGG244" i="143"/>
  <c r="QGH244" i="143"/>
  <c r="QGI244" i="143"/>
  <c r="QGJ244" i="143"/>
  <c r="QGK244" i="143"/>
  <c r="QGL244" i="143"/>
  <c r="QGM244" i="143"/>
  <c r="QGN244" i="143"/>
  <c r="QGO244" i="143"/>
  <c r="QGP244" i="143"/>
  <c r="QGQ244" i="143"/>
  <c r="QGR244" i="143"/>
  <c r="QGS244" i="143"/>
  <c r="QGT244" i="143"/>
  <c r="QGU244" i="143"/>
  <c r="QGV244" i="143"/>
  <c r="QGW244" i="143"/>
  <c r="QGX244" i="143"/>
  <c r="QGY244" i="143"/>
  <c r="QGZ244" i="143"/>
  <c r="QHA244" i="143"/>
  <c r="QHB244" i="143"/>
  <c r="QHC244" i="143"/>
  <c r="QHD244" i="143"/>
  <c r="QHE244" i="143"/>
  <c r="QHF244" i="143"/>
  <c r="QHG244" i="143"/>
  <c r="QHH244" i="143"/>
  <c r="QHI244" i="143"/>
  <c r="QHJ244" i="143"/>
  <c r="QHK244" i="143"/>
  <c r="QHL244" i="143"/>
  <c r="QHM244" i="143"/>
  <c r="QHN244" i="143"/>
  <c r="QHO244" i="143"/>
  <c r="QHP244" i="143"/>
  <c r="QHQ244" i="143"/>
  <c r="QHR244" i="143"/>
  <c r="QHS244" i="143"/>
  <c r="QHT244" i="143"/>
  <c r="QHU244" i="143"/>
  <c r="QHV244" i="143"/>
  <c r="QHW244" i="143"/>
  <c r="QHX244" i="143"/>
  <c r="QHY244" i="143"/>
  <c r="QHZ244" i="143"/>
  <c r="QIA244" i="143"/>
  <c r="QIB244" i="143"/>
  <c r="QIC244" i="143"/>
  <c r="QID244" i="143"/>
  <c r="QIE244" i="143"/>
  <c r="QIF244" i="143"/>
  <c r="QIG244" i="143"/>
  <c r="QIH244" i="143"/>
  <c r="QII244" i="143"/>
  <c r="QIJ244" i="143"/>
  <c r="QIK244" i="143"/>
  <c r="QIL244" i="143"/>
  <c r="QIM244" i="143"/>
  <c r="QIN244" i="143"/>
  <c r="QIO244" i="143"/>
  <c r="QIP244" i="143"/>
  <c r="QIQ244" i="143"/>
  <c r="QIR244" i="143"/>
  <c r="QIS244" i="143"/>
  <c r="QIT244" i="143"/>
  <c r="QIU244" i="143"/>
  <c r="QIV244" i="143"/>
  <c r="QIW244" i="143"/>
  <c r="QIX244" i="143"/>
  <c r="QIY244" i="143"/>
  <c r="QIZ244" i="143"/>
  <c r="QJA244" i="143"/>
  <c r="QJB244" i="143"/>
  <c r="QJC244" i="143"/>
  <c r="QJD244" i="143"/>
  <c r="QJE244" i="143"/>
  <c r="QJF244" i="143"/>
  <c r="QJG244" i="143"/>
  <c r="QJH244" i="143"/>
  <c r="QJI244" i="143"/>
  <c r="QJJ244" i="143"/>
  <c r="QJK244" i="143"/>
  <c r="QJL244" i="143"/>
  <c r="QJM244" i="143"/>
  <c r="QJN244" i="143"/>
  <c r="QJO244" i="143"/>
  <c r="QJP244" i="143"/>
  <c r="QJQ244" i="143"/>
  <c r="QJR244" i="143"/>
  <c r="QJS244" i="143"/>
  <c r="QJT244" i="143"/>
  <c r="QJU244" i="143"/>
  <c r="QJV244" i="143"/>
  <c r="QJW244" i="143"/>
  <c r="QJX244" i="143"/>
  <c r="QJY244" i="143"/>
  <c r="QJZ244" i="143"/>
  <c r="QKA244" i="143"/>
  <c r="QKB244" i="143"/>
  <c r="QKC244" i="143"/>
  <c r="QKD244" i="143"/>
  <c r="QKE244" i="143"/>
  <c r="QKF244" i="143"/>
  <c r="QKG244" i="143"/>
  <c r="QKH244" i="143"/>
  <c r="QKI244" i="143"/>
  <c r="QKJ244" i="143"/>
  <c r="QKK244" i="143"/>
  <c r="QKL244" i="143"/>
  <c r="QKM244" i="143"/>
  <c r="QKN244" i="143"/>
  <c r="QKO244" i="143"/>
  <c r="QKP244" i="143"/>
  <c r="QKQ244" i="143"/>
  <c r="QKR244" i="143"/>
  <c r="QKS244" i="143"/>
  <c r="QKT244" i="143"/>
  <c r="QKU244" i="143"/>
  <c r="QKV244" i="143"/>
  <c r="QKW244" i="143"/>
  <c r="QKX244" i="143"/>
  <c r="QKY244" i="143"/>
  <c r="QKZ244" i="143"/>
  <c r="QLA244" i="143"/>
  <c r="QLB244" i="143"/>
  <c r="QLC244" i="143"/>
  <c r="QLD244" i="143"/>
  <c r="QLE244" i="143"/>
  <c r="QLF244" i="143"/>
  <c r="QLG244" i="143"/>
  <c r="QLH244" i="143"/>
  <c r="QLI244" i="143"/>
  <c r="QLJ244" i="143"/>
  <c r="QLK244" i="143"/>
  <c r="QLL244" i="143"/>
  <c r="QLM244" i="143"/>
  <c r="QLN244" i="143"/>
  <c r="QLO244" i="143"/>
  <c r="QLP244" i="143"/>
  <c r="QLQ244" i="143"/>
  <c r="QLR244" i="143"/>
  <c r="QLS244" i="143"/>
  <c r="QLT244" i="143"/>
  <c r="QLU244" i="143"/>
  <c r="QLV244" i="143"/>
  <c r="QLW244" i="143"/>
  <c r="QLX244" i="143"/>
  <c r="QLY244" i="143"/>
  <c r="QLZ244" i="143"/>
  <c r="QMA244" i="143"/>
  <c r="QMB244" i="143"/>
  <c r="QMC244" i="143"/>
  <c r="QMD244" i="143"/>
  <c r="QME244" i="143"/>
  <c r="QMF244" i="143"/>
  <c r="QMG244" i="143"/>
  <c r="QMH244" i="143"/>
  <c r="QMI244" i="143"/>
  <c r="QMJ244" i="143"/>
  <c r="QMK244" i="143"/>
  <c r="QML244" i="143"/>
  <c r="QMM244" i="143"/>
  <c r="QMN244" i="143"/>
  <c r="QMO244" i="143"/>
  <c r="QMP244" i="143"/>
  <c r="QMQ244" i="143"/>
  <c r="QMR244" i="143"/>
  <c r="QMS244" i="143"/>
  <c r="QMT244" i="143"/>
  <c r="QMU244" i="143"/>
  <c r="QMV244" i="143"/>
  <c r="QMW244" i="143"/>
  <c r="QMX244" i="143"/>
  <c r="QMY244" i="143"/>
  <c r="QMZ244" i="143"/>
  <c r="QNA244" i="143"/>
  <c r="QNB244" i="143"/>
  <c r="QNC244" i="143"/>
  <c r="QND244" i="143"/>
  <c r="QNE244" i="143"/>
  <c r="QNF244" i="143"/>
  <c r="QNG244" i="143"/>
  <c r="QNH244" i="143"/>
  <c r="QNI244" i="143"/>
  <c r="QNJ244" i="143"/>
  <c r="QNK244" i="143"/>
  <c r="QNL244" i="143"/>
  <c r="QNM244" i="143"/>
  <c r="QNN244" i="143"/>
  <c r="QNO244" i="143"/>
  <c r="QNP244" i="143"/>
  <c r="QNQ244" i="143"/>
  <c r="QNR244" i="143"/>
  <c r="QNS244" i="143"/>
  <c r="QNT244" i="143"/>
  <c r="QNU244" i="143"/>
  <c r="QNV244" i="143"/>
  <c r="QNW244" i="143"/>
  <c r="QNX244" i="143"/>
  <c r="QNY244" i="143"/>
  <c r="QNZ244" i="143"/>
  <c r="QOA244" i="143"/>
  <c r="QOB244" i="143"/>
  <c r="QOC244" i="143"/>
  <c r="QOD244" i="143"/>
  <c r="QOE244" i="143"/>
  <c r="QOF244" i="143"/>
  <c r="QOG244" i="143"/>
  <c r="QOH244" i="143"/>
  <c r="QOI244" i="143"/>
  <c r="QOJ244" i="143"/>
  <c r="QOK244" i="143"/>
  <c r="QOL244" i="143"/>
  <c r="QOM244" i="143"/>
  <c r="QON244" i="143"/>
  <c r="QOO244" i="143"/>
  <c r="QOP244" i="143"/>
  <c r="QOQ244" i="143"/>
  <c r="QOR244" i="143"/>
  <c r="QOS244" i="143"/>
  <c r="QOT244" i="143"/>
  <c r="QOU244" i="143"/>
  <c r="QOV244" i="143"/>
  <c r="QOW244" i="143"/>
  <c r="QOX244" i="143"/>
  <c r="QOY244" i="143"/>
  <c r="QOZ244" i="143"/>
  <c r="QPA244" i="143"/>
  <c r="QPB244" i="143"/>
  <c r="QPC244" i="143"/>
  <c r="QPD244" i="143"/>
  <c r="QPE244" i="143"/>
  <c r="QPF244" i="143"/>
  <c r="QPG244" i="143"/>
  <c r="QPH244" i="143"/>
  <c r="QPI244" i="143"/>
  <c r="QPJ244" i="143"/>
  <c r="QPK244" i="143"/>
  <c r="QPL244" i="143"/>
  <c r="QPM244" i="143"/>
  <c r="QPN244" i="143"/>
  <c r="QPO244" i="143"/>
  <c r="QPP244" i="143"/>
  <c r="QPQ244" i="143"/>
  <c r="QPR244" i="143"/>
  <c r="QPS244" i="143"/>
  <c r="QPT244" i="143"/>
  <c r="QPU244" i="143"/>
  <c r="QPV244" i="143"/>
  <c r="QPW244" i="143"/>
  <c r="QPX244" i="143"/>
  <c r="QPY244" i="143"/>
  <c r="QPZ244" i="143"/>
  <c r="QQA244" i="143"/>
  <c r="QQB244" i="143"/>
  <c r="QQC244" i="143"/>
  <c r="QQD244" i="143"/>
  <c r="QQE244" i="143"/>
  <c r="QQF244" i="143"/>
  <c r="QQG244" i="143"/>
  <c r="QQH244" i="143"/>
  <c r="QQI244" i="143"/>
  <c r="QQJ244" i="143"/>
  <c r="QQK244" i="143"/>
  <c r="QQL244" i="143"/>
  <c r="QQM244" i="143"/>
  <c r="QQN244" i="143"/>
  <c r="QQO244" i="143"/>
  <c r="QQP244" i="143"/>
  <c r="QQQ244" i="143"/>
  <c r="QQR244" i="143"/>
  <c r="QQS244" i="143"/>
  <c r="QQT244" i="143"/>
  <c r="QQU244" i="143"/>
  <c r="QQV244" i="143"/>
  <c r="QQW244" i="143"/>
  <c r="QQX244" i="143"/>
  <c r="QQY244" i="143"/>
  <c r="QQZ244" i="143"/>
  <c r="QRA244" i="143"/>
  <c r="QRB244" i="143"/>
  <c r="QRC244" i="143"/>
  <c r="QRD244" i="143"/>
  <c r="QRE244" i="143"/>
  <c r="QRF244" i="143"/>
  <c r="QRG244" i="143"/>
  <c r="QRH244" i="143"/>
  <c r="QRI244" i="143"/>
  <c r="QRJ244" i="143"/>
  <c r="QRK244" i="143"/>
  <c r="QRL244" i="143"/>
  <c r="QRM244" i="143"/>
  <c r="QRN244" i="143"/>
  <c r="QRO244" i="143"/>
  <c r="QRP244" i="143"/>
  <c r="QRQ244" i="143"/>
  <c r="QRR244" i="143"/>
  <c r="QRS244" i="143"/>
  <c r="QRT244" i="143"/>
  <c r="QRU244" i="143"/>
  <c r="QRV244" i="143"/>
  <c r="QRW244" i="143"/>
  <c r="QRX244" i="143"/>
  <c r="QRY244" i="143"/>
  <c r="QRZ244" i="143"/>
  <c r="QSA244" i="143"/>
  <c r="QSB244" i="143"/>
  <c r="QSC244" i="143"/>
  <c r="QSD244" i="143"/>
  <c r="QSE244" i="143"/>
  <c r="QSF244" i="143"/>
  <c r="QSG244" i="143"/>
  <c r="QSH244" i="143"/>
  <c r="QSI244" i="143"/>
  <c r="QSJ244" i="143"/>
  <c r="QSK244" i="143"/>
  <c r="QSL244" i="143"/>
  <c r="QSM244" i="143"/>
  <c r="QSN244" i="143"/>
  <c r="QSO244" i="143"/>
  <c r="QSP244" i="143"/>
  <c r="QSQ244" i="143"/>
  <c r="QSR244" i="143"/>
  <c r="QSS244" i="143"/>
  <c r="QST244" i="143"/>
  <c r="QSU244" i="143"/>
  <c r="QSV244" i="143"/>
  <c r="QSW244" i="143"/>
  <c r="QSX244" i="143"/>
  <c r="QSY244" i="143"/>
  <c r="QSZ244" i="143"/>
  <c r="QTA244" i="143"/>
  <c r="QTB244" i="143"/>
  <c r="QTC244" i="143"/>
  <c r="QTD244" i="143"/>
  <c r="QTE244" i="143"/>
  <c r="QTF244" i="143"/>
  <c r="QTG244" i="143"/>
  <c r="QTH244" i="143"/>
  <c r="QTI244" i="143"/>
  <c r="QTJ244" i="143"/>
  <c r="QTK244" i="143"/>
  <c r="QTL244" i="143"/>
  <c r="QTM244" i="143"/>
  <c r="QTN244" i="143"/>
  <c r="QTO244" i="143"/>
  <c r="QTP244" i="143"/>
  <c r="QTQ244" i="143"/>
  <c r="QTR244" i="143"/>
  <c r="QTS244" i="143"/>
  <c r="QTT244" i="143"/>
  <c r="QTU244" i="143"/>
  <c r="QTV244" i="143"/>
  <c r="QTW244" i="143"/>
  <c r="QTX244" i="143"/>
  <c r="QTY244" i="143"/>
  <c r="QTZ244" i="143"/>
  <c r="QUA244" i="143"/>
  <c r="QUB244" i="143"/>
  <c r="QUC244" i="143"/>
  <c r="QUD244" i="143"/>
  <c r="QUE244" i="143"/>
  <c r="QUF244" i="143"/>
  <c r="QUG244" i="143"/>
  <c r="QUH244" i="143"/>
  <c r="QUI244" i="143"/>
  <c r="QUJ244" i="143"/>
  <c r="QUK244" i="143"/>
  <c r="QUL244" i="143"/>
  <c r="QUM244" i="143"/>
  <c r="QUN244" i="143"/>
  <c r="QUO244" i="143"/>
  <c r="QUP244" i="143"/>
  <c r="QUQ244" i="143"/>
  <c r="QUR244" i="143"/>
  <c r="QUS244" i="143"/>
  <c r="QUT244" i="143"/>
  <c r="QUU244" i="143"/>
  <c r="QUV244" i="143"/>
  <c r="QUW244" i="143"/>
  <c r="QUX244" i="143"/>
  <c r="QUY244" i="143"/>
  <c r="QUZ244" i="143"/>
  <c r="QVA244" i="143"/>
  <c r="QVB244" i="143"/>
  <c r="QVC244" i="143"/>
  <c r="QVD244" i="143"/>
  <c r="QVE244" i="143"/>
  <c r="QVF244" i="143"/>
  <c r="QVG244" i="143"/>
  <c r="QVH244" i="143"/>
  <c r="QVI244" i="143"/>
  <c r="QVJ244" i="143"/>
  <c r="QVK244" i="143"/>
  <c r="QVL244" i="143"/>
  <c r="QVM244" i="143"/>
  <c r="QVN244" i="143"/>
  <c r="QVO244" i="143"/>
  <c r="QVP244" i="143"/>
  <c r="QVQ244" i="143"/>
  <c r="QVR244" i="143"/>
  <c r="QVS244" i="143"/>
  <c r="QVT244" i="143"/>
  <c r="QVU244" i="143"/>
  <c r="QVV244" i="143"/>
  <c r="QVW244" i="143"/>
  <c r="QVX244" i="143"/>
  <c r="QVY244" i="143"/>
  <c r="QVZ244" i="143"/>
  <c r="QWA244" i="143"/>
  <c r="QWB244" i="143"/>
  <c r="QWC244" i="143"/>
  <c r="QWD244" i="143"/>
  <c r="QWE244" i="143"/>
  <c r="QWF244" i="143"/>
  <c r="QWG244" i="143"/>
  <c r="QWH244" i="143"/>
  <c r="QWI244" i="143"/>
  <c r="QWJ244" i="143"/>
  <c r="QWK244" i="143"/>
  <c r="QWL244" i="143"/>
  <c r="QWM244" i="143"/>
  <c r="QWN244" i="143"/>
  <c r="QWO244" i="143"/>
  <c r="QWP244" i="143"/>
  <c r="QWQ244" i="143"/>
  <c r="QWR244" i="143"/>
  <c r="QWS244" i="143"/>
  <c r="QWT244" i="143"/>
  <c r="QWU244" i="143"/>
  <c r="QWV244" i="143"/>
  <c r="QWW244" i="143"/>
  <c r="QWX244" i="143"/>
  <c r="QWY244" i="143"/>
  <c r="QWZ244" i="143"/>
  <c r="QXA244" i="143"/>
  <c r="QXB244" i="143"/>
  <c r="QXC244" i="143"/>
  <c r="QXD244" i="143"/>
  <c r="QXE244" i="143"/>
  <c r="QXF244" i="143"/>
  <c r="QXG244" i="143"/>
  <c r="QXH244" i="143"/>
  <c r="QXI244" i="143"/>
  <c r="QXJ244" i="143"/>
  <c r="QXK244" i="143"/>
  <c r="QXL244" i="143"/>
  <c r="QXM244" i="143"/>
  <c r="QXN244" i="143"/>
  <c r="QXO244" i="143"/>
  <c r="QXP244" i="143"/>
  <c r="QXQ244" i="143"/>
  <c r="QXR244" i="143"/>
  <c r="QXS244" i="143"/>
  <c r="QXT244" i="143"/>
  <c r="QXU244" i="143"/>
  <c r="QXV244" i="143"/>
  <c r="QXW244" i="143"/>
  <c r="QXX244" i="143"/>
  <c r="QXY244" i="143"/>
  <c r="QXZ244" i="143"/>
  <c r="QYA244" i="143"/>
  <c r="QYB244" i="143"/>
  <c r="QYC244" i="143"/>
  <c r="QYD244" i="143"/>
  <c r="QYE244" i="143"/>
  <c r="QYF244" i="143"/>
  <c r="QYG244" i="143"/>
  <c r="QYH244" i="143"/>
  <c r="QYI244" i="143"/>
  <c r="QYJ244" i="143"/>
  <c r="QYK244" i="143"/>
  <c r="QYL244" i="143"/>
  <c r="QYM244" i="143"/>
  <c r="QYN244" i="143"/>
  <c r="QYO244" i="143"/>
  <c r="QYP244" i="143"/>
  <c r="QYQ244" i="143"/>
  <c r="QYR244" i="143"/>
  <c r="QYS244" i="143"/>
  <c r="QYT244" i="143"/>
  <c r="QYU244" i="143"/>
  <c r="QYV244" i="143"/>
  <c r="QYW244" i="143"/>
  <c r="QYX244" i="143"/>
  <c r="QYY244" i="143"/>
  <c r="QYZ244" i="143"/>
  <c r="QZA244" i="143"/>
  <c r="QZB244" i="143"/>
  <c r="QZC244" i="143"/>
  <c r="QZD244" i="143"/>
  <c r="QZE244" i="143"/>
  <c r="QZF244" i="143"/>
  <c r="QZG244" i="143"/>
  <c r="QZH244" i="143"/>
  <c r="QZI244" i="143"/>
  <c r="QZJ244" i="143"/>
  <c r="QZK244" i="143"/>
  <c r="QZL244" i="143"/>
  <c r="QZM244" i="143"/>
  <c r="QZN244" i="143"/>
  <c r="QZO244" i="143"/>
  <c r="QZP244" i="143"/>
  <c r="QZQ244" i="143"/>
  <c r="QZR244" i="143"/>
  <c r="QZS244" i="143"/>
  <c r="QZT244" i="143"/>
  <c r="QZU244" i="143"/>
  <c r="QZV244" i="143"/>
  <c r="QZW244" i="143"/>
  <c r="QZX244" i="143"/>
  <c r="QZY244" i="143"/>
  <c r="QZZ244" i="143"/>
  <c r="RAA244" i="143"/>
  <c r="RAB244" i="143"/>
  <c r="RAC244" i="143"/>
  <c r="RAD244" i="143"/>
  <c r="RAE244" i="143"/>
  <c r="RAF244" i="143"/>
  <c r="RAG244" i="143"/>
  <c r="RAH244" i="143"/>
  <c r="RAI244" i="143"/>
  <c r="RAJ244" i="143"/>
  <c r="RAK244" i="143"/>
  <c r="RAL244" i="143"/>
  <c r="RAM244" i="143"/>
  <c r="RAN244" i="143"/>
  <c r="RAO244" i="143"/>
  <c r="RAP244" i="143"/>
  <c r="RAQ244" i="143"/>
  <c r="RAR244" i="143"/>
  <c r="RAS244" i="143"/>
  <c r="RAT244" i="143"/>
  <c r="RAU244" i="143"/>
  <c r="RAV244" i="143"/>
  <c r="RAW244" i="143"/>
  <c r="RAX244" i="143"/>
  <c r="RAY244" i="143"/>
  <c r="RAZ244" i="143"/>
  <c r="RBA244" i="143"/>
  <c r="RBB244" i="143"/>
  <c r="RBC244" i="143"/>
  <c r="RBD244" i="143"/>
  <c r="RBE244" i="143"/>
  <c r="RBF244" i="143"/>
  <c r="RBG244" i="143"/>
  <c r="RBH244" i="143"/>
  <c r="RBI244" i="143"/>
  <c r="RBJ244" i="143"/>
  <c r="RBK244" i="143"/>
  <c r="RBL244" i="143"/>
  <c r="RBM244" i="143"/>
  <c r="RBN244" i="143"/>
  <c r="RBO244" i="143"/>
  <c r="RBP244" i="143"/>
  <c r="RBQ244" i="143"/>
  <c r="RBR244" i="143"/>
  <c r="RBS244" i="143"/>
  <c r="RBT244" i="143"/>
  <c r="RBU244" i="143"/>
  <c r="RBV244" i="143"/>
  <c r="RBW244" i="143"/>
  <c r="RBX244" i="143"/>
  <c r="RBY244" i="143"/>
  <c r="RBZ244" i="143"/>
  <c r="RCA244" i="143"/>
  <c r="RCB244" i="143"/>
  <c r="RCC244" i="143"/>
  <c r="RCD244" i="143"/>
  <c r="RCE244" i="143"/>
  <c r="RCF244" i="143"/>
  <c r="RCG244" i="143"/>
  <c r="RCH244" i="143"/>
  <c r="RCI244" i="143"/>
  <c r="RCJ244" i="143"/>
  <c r="RCK244" i="143"/>
  <c r="RCL244" i="143"/>
  <c r="RCM244" i="143"/>
  <c r="RCN244" i="143"/>
  <c r="RCO244" i="143"/>
  <c r="RCP244" i="143"/>
  <c r="RCQ244" i="143"/>
  <c r="RCR244" i="143"/>
  <c r="RCS244" i="143"/>
  <c r="RCT244" i="143"/>
  <c r="RCU244" i="143"/>
  <c r="RCV244" i="143"/>
  <c r="RCW244" i="143"/>
  <c r="RCX244" i="143"/>
  <c r="RCY244" i="143"/>
  <c r="RCZ244" i="143"/>
  <c r="RDA244" i="143"/>
  <c r="RDB244" i="143"/>
  <c r="RDC244" i="143"/>
  <c r="RDD244" i="143"/>
  <c r="RDE244" i="143"/>
  <c r="RDF244" i="143"/>
  <c r="RDG244" i="143"/>
  <c r="RDH244" i="143"/>
  <c r="RDI244" i="143"/>
  <c r="RDJ244" i="143"/>
  <c r="RDK244" i="143"/>
  <c r="RDL244" i="143"/>
  <c r="RDM244" i="143"/>
  <c r="RDN244" i="143"/>
  <c r="RDO244" i="143"/>
  <c r="RDP244" i="143"/>
  <c r="RDQ244" i="143"/>
  <c r="RDR244" i="143"/>
  <c r="RDS244" i="143"/>
  <c r="RDT244" i="143"/>
  <c r="RDU244" i="143"/>
  <c r="RDV244" i="143"/>
  <c r="RDW244" i="143"/>
  <c r="RDX244" i="143"/>
  <c r="RDY244" i="143"/>
  <c r="RDZ244" i="143"/>
  <c r="REA244" i="143"/>
  <c r="REB244" i="143"/>
  <c r="REC244" i="143"/>
  <c r="RED244" i="143"/>
  <c r="REE244" i="143"/>
  <c r="REF244" i="143"/>
  <c r="REG244" i="143"/>
  <c r="REH244" i="143"/>
  <c r="REI244" i="143"/>
  <c r="REJ244" i="143"/>
  <c r="REK244" i="143"/>
  <c r="REL244" i="143"/>
  <c r="REM244" i="143"/>
  <c r="REN244" i="143"/>
  <c r="REO244" i="143"/>
  <c r="REP244" i="143"/>
  <c r="REQ244" i="143"/>
  <c r="RER244" i="143"/>
  <c r="RES244" i="143"/>
  <c r="RET244" i="143"/>
  <c r="REU244" i="143"/>
  <c r="REV244" i="143"/>
  <c r="REW244" i="143"/>
  <c r="REX244" i="143"/>
  <c r="REY244" i="143"/>
  <c r="REZ244" i="143"/>
  <c r="RFA244" i="143"/>
  <c r="RFB244" i="143"/>
  <c r="RFC244" i="143"/>
  <c r="RFD244" i="143"/>
  <c r="RFE244" i="143"/>
  <c r="RFF244" i="143"/>
  <c r="RFG244" i="143"/>
  <c r="RFH244" i="143"/>
  <c r="RFI244" i="143"/>
  <c r="RFJ244" i="143"/>
  <c r="RFK244" i="143"/>
  <c r="RFL244" i="143"/>
  <c r="RFM244" i="143"/>
  <c r="RFN244" i="143"/>
  <c r="RFO244" i="143"/>
  <c r="RFP244" i="143"/>
  <c r="RFQ244" i="143"/>
  <c r="RFR244" i="143"/>
  <c r="RFS244" i="143"/>
  <c r="RFT244" i="143"/>
  <c r="RFU244" i="143"/>
  <c r="RFV244" i="143"/>
  <c r="RFW244" i="143"/>
  <c r="RFX244" i="143"/>
  <c r="RFY244" i="143"/>
  <c r="RFZ244" i="143"/>
  <c r="RGA244" i="143"/>
  <c r="RGB244" i="143"/>
  <c r="RGC244" i="143"/>
  <c r="RGD244" i="143"/>
  <c r="RGE244" i="143"/>
  <c r="RGF244" i="143"/>
  <c r="RGG244" i="143"/>
  <c r="RGH244" i="143"/>
  <c r="RGI244" i="143"/>
  <c r="RGJ244" i="143"/>
  <c r="RGK244" i="143"/>
  <c r="RGL244" i="143"/>
  <c r="RGM244" i="143"/>
  <c r="RGN244" i="143"/>
  <c r="RGO244" i="143"/>
  <c r="RGP244" i="143"/>
  <c r="RGQ244" i="143"/>
  <c r="RGR244" i="143"/>
  <c r="RGS244" i="143"/>
  <c r="RGT244" i="143"/>
  <c r="RGU244" i="143"/>
  <c r="RGV244" i="143"/>
  <c r="RGW244" i="143"/>
  <c r="RGX244" i="143"/>
  <c r="RGY244" i="143"/>
  <c r="RGZ244" i="143"/>
  <c r="RHA244" i="143"/>
  <c r="RHB244" i="143"/>
  <c r="RHC244" i="143"/>
  <c r="RHD244" i="143"/>
  <c r="RHE244" i="143"/>
  <c r="RHF244" i="143"/>
  <c r="RHG244" i="143"/>
  <c r="RHH244" i="143"/>
  <c r="RHI244" i="143"/>
  <c r="RHJ244" i="143"/>
  <c r="RHK244" i="143"/>
  <c r="RHL244" i="143"/>
  <c r="RHM244" i="143"/>
  <c r="RHN244" i="143"/>
  <c r="RHO244" i="143"/>
  <c r="RHP244" i="143"/>
  <c r="RHQ244" i="143"/>
  <c r="RHR244" i="143"/>
  <c r="RHS244" i="143"/>
  <c r="RHT244" i="143"/>
  <c r="RHU244" i="143"/>
  <c r="RHV244" i="143"/>
  <c r="RHW244" i="143"/>
  <c r="RHX244" i="143"/>
  <c r="RHY244" i="143"/>
  <c r="RHZ244" i="143"/>
  <c r="RIA244" i="143"/>
  <c r="RIB244" i="143"/>
  <c r="RIC244" i="143"/>
  <c r="RID244" i="143"/>
  <c r="RIE244" i="143"/>
  <c r="RIF244" i="143"/>
  <c r="RIG244" i="143"/>
  <c r="RIH244" i="143"/>
  <c r="RII244" i="143"/>
  <c r="RIJ244" i="143"/>
  <c r="RIK244" i="143"/>
  <c r="RIL244" i="143"/>
  <c r="RIM244" i="143"/>
  <c r="RIN244" i="143"/>
  <c r="RIO244" i="143"/>
  <c r="RIP244" i="143"/>
  <c r="RIQ244" i="143"/>
  <c r="RIR244" i="143"/>
  <c r="RIS244" i="143"/>
  <c r="RIT244" i="143"/>
  <c r="RIU244" i="143"/>
  <c r="RIV244" i="143"/>
  <c r="RIW244" i="143"/>
  <c r="RIX244" i="143"/>
  <c r="RIY244" i="143"/>
  <c r="RIZ244" i="143"/>
  <c r="RJA244" i="143"/>
  <c r="RJB244" i="143"/>
  <c r="RJC244" i="143"/>
  <c r="RJD244" i="143"/>
  <c r="RJE244" i="143"/>
  <c r="RJF244" i="143"/>
  <c r="RJG244" i="143"/>
  <c r="RJH244" i="143"/>
  <c r="RJI244" i="143"/>
  <c r="RJJ244" i="143"/>
  <c r="RJK244" i="143"/>
  <c r="RJL244" i="143"/>
  <c r="RJM244" i="143"/>
  <c r="RJN244" i="143"/>
  <c r="RJO244" i="143"/>
  <c r="RJP244" i="143"/>
  <c r="RJQ244" i="143"/>
  <c r="RJR244" i="143"/>
  <c r="RJS244" i="143"/>
  <c r="RJT244" i="143"/>
  <c r="RJU244" i="143"/>
  <c r="RJV244" i="143"/>
  <c r="RJW244" i="143"/>
  <c r="RJX244" i="143"/>
  <c r="RJY244" i="143"/>
  <c r="RJZ244" i="143"/>
  <c r="RKA244" i="143"/>
  <c r="RKB244" i="143"/>
  <c r="RKC244" i="143"/>
  <c r="RKD244" i="143"/>
  <c r="RKE244" i="143"/>
  <c r="RKF244" i="143"/>
  <c r="RKG244" i="143"/>
  <c r="RKH244" i="143"/>
  <c r="RKI244" i="143"/>
  <c r="RKJ244" i="143"/>
  <c r="RKK244" i="143"/>
  <c r="RKL244" i="143"/>
  <c r="RKM244" i="143"/>
  <c r="RKN244" i="143"/>
  <c r="RKO244" i="143"/>
  <c r="RKP244" i="143"/>
  <c r="RKQ244" i="143"/>
  <c r="RKR244" i="143"/>
  <c r="RKS244" i="143"/>
  <c r="RKT244" i="143"/>
  <c r="RKU244" i="143"/>
  <c r="RKV244" i="143"/>
  <c r="RKW244" i="143"/>
  <c r="RKX244" i="143"/>
  <c r="RKY244" i="143"/>
  <c r="RKZ244" i="143"/>
  <c r="RLA244" i="143"/>
  <c r="RLB244" i="143"/>
  <c r="RLC244" i="143"/>
  <c r="RLD244" i="143"/>
  <c r="RLE244" i="143"/>
  <c r="RLF244" i="143"/>
  <c r="RLG244" i="143"/>
  <c r="RLH244" i="143"/>
  <c r="RLI244" i="143"/>
  <c r="RLJ244" i="143"/>
  <c r="RLK244" i="143"/>
  <c r="RLL244" i="143"/>
  <c r="RLM244" i="143"/>
  <c r="RLN244" i="143"/>
  <c r="RLO244" i="143"/>
  <c r="RLP244" i="143"/>
  <c r="RLQ244" i="143"/>
  <c r="RLR244" i="143"/>
  <c r="RLS244" i="143"/>
  <c r="RLT244" i="143"/>
  <c r="RLU244" i="143"/>
  <c r="RLV244" i="143"/>
  <c r="RLW244" i="143"/>
  <c r="RLX244" i="143"/>
  <c r="RLY244" i="143"/>
  <c r="RLZ244" i="143"/>
  <c r="RMA244" i="143"/>
  <c r="RMB244" i="143"/>
  <c r="RMC244" i="143"/>
  <c r="RMD244" i="143"/>
  <c r="RME244" i="143"/>
  <c r="RMF244" i="143"/>
  <c r="RMG244" i="143"/>
  <c r="RMH244" i="143"/>
  <c r="RMI244" i="143"/>
  <c r="RMJ244" i="143"/>
  <c r="RMK244" i="143"/>
  <c r="RML244" i="143"/>
  <c r="RMM244" i="143"/>
  <c r="RMN244" i="143"/>
  <c r="RMO244" i="143"/>
  <c r="RMP244" i="143"/>
  <c r="RMQ244" i="143"/>
  <c r="RMR244" i="143"/>
  <c r="RMS244" i="143"/>
  <c r="RMT244" i="143"/>
  <c r="RMU244" i="143"/>
  <c r="RMV244" i="143"/>
  <c r="RMW244" i="143"/>
  <c r="RMX244" i="143"/>
  <c r="RMY244" i="143"/>
  <c r="RMZ244" i="143"/>
  <c r="RNA244" i="143"/>
  <c r="RNB244" i="143"/>
  <c r="RNC244" i="143"/>
  <c r="RND244" i="143"/>
  <c r="RNE244" i="143"/>
  <c r="RNF244" i="143"/>
  <c r="RNG244" i="143"/>
  <c r="RNH244" i="143"/>
  <c r="RNI244" i="143"/>
  <c r="RNJ244" i="143"/>
  <c r="RNK244" i="143"/>
  <c r="RNL244" i="143"/>
  <c r="RNM244" i="143"/>
  <c r="RNN244" i="143"/>
  <c r="RNO244" i="143"/>
  <c r="RNP244" i="143"/>
  <c r="RNQ244" i="143"/>
  <c r="RNR244" i="143"/>
  <c r="RNS244" i="143"/>
  <c r="RNT244" i="143"/>
  <c r="RNU244" i="143"/>
  <c r="RNV244" i="143"/>
  <c r="RNW244" i="143"/>
  <c r="RNX244" i="143"/>
  <c r="RNY244" i="143"/>
  <c r="RNZ244" i="143"/>
  <c r="ROA244" i="143"/>
  <c r="ROB244" i="143"/>
  <c r="ROC244" i="143"/>
  <c r="ROD244" i="143"/>
  <c r="ROE244" i="143"/>
  <c r="ROF244" i="143"/>
  <c r="ROG244" i="143"/>
  <c r="ROH244" i="143"/>
  <c r="ROI244" i="143"/>
  <c r="ROJ244" i="143"/>
  <c r="ROK244" i="143"/>
  <c r="ROL244" i="143"/>
  <c r="ROM244" i="143"/>
  <c r="RON244" i="143"/>
  <c r="ROO244" i="143"/>
  <c r="ROP244" i="143"/>
  <c r="ROQ244" i="143"/>
  <c r="ROR244" i="143"/>
  <c r="ROS244" i="143"/>
  <c r="ROT244" i="143"/>
  <c r="ROU244" i="143"/>
  <c r="ROV244" i="143"/>
  <c r="ROW244" i="143"/>
  <c r="ROX244" i="143"/>
  <c r="ROY244" i="143"/>
  <c r="ROZ244" i="143"/>
  <c r="RPA244" i="143"/>
  <c r="RPB244" i="143"/>
  <c r="RPC244" i="143"/>
  <c r="RPD244" i="143"/>
  <c r="RPE244" i="143"/>
  <c r="RPF244" i="143"/>
  <c r="RPG244" i="143"/>
  <c r="RPH244" i="143"/>
  <c r="RPI244" i="143"/>
  <c r="RPJ244" i="143"/>
  <c r="RPK244" i="143"/>
  <c r="RPL244" i="143"/>
  <c r="RPM244" i="143"/>
  <c r="RPN244" i="143"/>
  <c r="RPO244" i="143"/>
  <c r="RPP244" i="143"/>
  <c r="RPQ244" i="143"/>
  <c r="RPR244" i="143"/>
  <c r="RPS244" i="143"/>
  <c r="RPT244" i="143"/>
  <c r="RPU244" i="143"/>
  <c r="RPV244" i="143"/>
  <c r="RPW244" i="143"/>
  <c r="RPX244" i="143"/>
  <c r="RPY244" i="143"/>
  <c r="RPZ244" i="143"/>
  <c r="RQA244" i="143"/>
  <c r="RQB244" i="143"/>
  <c r="RQC244" i="143"/>
  <c r="RQD244" i="143"/>
  <c r="RQE244" i="143"/>
  <c r="RQF244" i="143"/>
  <c r="RQG244" i="143"/>
  <c r="RQH244" i="143"/>
  <c r="RQI244" i="143"/>
  <c r="RQJ244" i="143"/>
  <c r="RQK244" i="143"/>
  <c r="RQL244" i="143"/>
  <c r="RQM244" i="143"/>
  <c r="RQN244" i="143"/>
  <c r="RQO244" i="143"/>
  <c r="RQP244" i="143"/>
  <c r="RQQ244" i="143"/>
  <c r="RQR244" i="143"/>
  <c r="RQS244" i="143"/>
  <c r="RQT244" i="143"/>
  <c r="RQU244" i="143"/>
  <c r="RQV244" i="143"/>
  <c r="RQW244" i="143"/>
  <c r="RQX244" i="143"/>
  <c r="RQY244" i="143"/>
  <c r="RQZ244" i="143"/>
  <c r="RRA244" i="143"/>
  <c r="RRB244" i="143"/>
  <c r="RRC244" i="143"/>
  <c r="RRD244" i="143"/>
  <c r="RRE244" i="143"/>
  <c r="RRF244" i="143"/>
  <c r="RRG244" i="143"/>
  <c r="RRH244" i="143"/>
  <c r="RRI244" i="143"/>
  <c r="RRJ244" i="143"/>
  <c r="RRK244" i="143"/>
  <c r="RRL244" i="143"/>
  <c r="RRM244" i="143"/>
  <c r="RRN244" i="143"/>
  <c r="RRO244" i="143"/>
  <c r="RRP244" i="143"/>
  <c r="RRQ244" i="143"/>
  <c r="RRR244" i="143"/>
  <c r="RRS244" i="143"/>
  <c r="RRT244" i="143"/>
  <c r="RRU244" i="143"/>
  <c r="RRV244" i="143"/>
  <c r="RRW244" i="143"/>
  <c r="RRX244" i="143"/>
  <c r="RRY244" i="143"/>
  <c r="RRZ244" i="143"/>
  <c r="RSA244" i="143"/>
  <c r="RSB244" i="143"/>
  <c r="RSC244" i="143"/>
  <c r="RSD244" i="143"/>
  <c r="RSE244" i="143"/>
  <c r="RSF244" i="143"/>
  <c r="RSG244" i="143"/>
  <c r="RSH244" i="143"/>
  <c r="RSI244" i="143"/>
  <c r="RSJ244" i="143"/>
  <c r="RSK244" i="143"/>
  <c r="RSL244" i="143"/>
  <c r="RSM244" i="143"/>
  <c r="RSN244" i="143"/>
  <c r="RSO244" i="143"/>
  <c r="RSP244" i="143"/>
  <c r="RSQ244" i="143"/>
  <c r="RSR244" i="143"/>
  <c r="RSS244" i="143"/>
  <c r="RST244" i="143"/>
  <c r="RSU244" i="143"/>
  <c r="RSV244" i="143"/>
  <c r="RSW244" i="143"/>
  <c r="RSX244" i="143"/>
  <c r="RSY244" i="143"/>
  <c r="RSZ244" i="143"/>
  <c r="RTA244" i="143"/>
  <c r="RTB244" i="143"/>
  <c r="RTC244" i="143"/>
  <c r="RTD244" i="143"/>
  <c r="RTE244" i="143"/>
  <c r="RTF244" i="143"/>
  <c r="RTG244" i="143"/>
  <c r="RTH244" i="143"/>
  <c r="RTI244" i="143"/>
  <c r="RTJ244" i="143"/>
  <c r="RTK244" i="143"/>
  <c r="RTL244" i="143"/>
  <c r="RTM244" i="143"/>
  <c r="RTN244" i="143"/>
  <c r="RTO244" i="143"/>
  <c r="RTP244" i="143"/>
  <c r="RTQ244" i="143"/>
  <c r="RTR244" i="143"/>
  <c r="RTS244" i="143"/>
  <c r="RTT244" i="143"/>
  <c r="RTU244" i="143"/>
  <c r="RTV244" i="143"/>
  <c r="RTW244" i="143"/>
  <c r="RTX244" i="143"/>
  <c r="RTY244" i="143"/>
  <c r="RTZ244" i="143"/>
  <c r="RUA244" i="143"/>
  <c r="RUB244" i="143"/>
  <c r="RUC244" i="143"/>
  <c r="RUD244" i="143"/>
  <c r="RUE244" i="143"/>
  <c r="RUF244" i="143"/>
  <c r="RUG244" i="143"/>
  <c r="RUH244" i="143"/>
  <c r="RUI244" i="143"/>
  <c r="RUJ244" i="143"/>
  <c r="RUK244" i="143"/>
  <c r="RUL244" i="143"/>
  <c r="RUM244" i="143"/>
  <c r="RUN244" i="143"/>
  <c r="RUO244" i="143"/>
  <c r="RUP244" i="143"/>
  <c r="RUQ244" i="143"/>
  <c r="RUR244" i="143"/>
  <c r="RUS244" i="143"/>
  <c r="RUT244" i="143"/>
  <c r="RUU244" i="143"/>
  <c r="RUV244" i="143"/>
  <c r="RUW244" i="143"/>
  <c r="RUX244" i="143"/>
  <c r="RUY244" i="143"/>
  <c r="RUZ244" i="143"/>
  <c r="RVA244" i="143"/>
  <c r="RVB244" i="143"/>
  <c r="RVC244" i="143"/>
  <c r="RVD244" i="143"/>
  <c r="RVE244" i="143"/>
  <c r="RVF244" i="143"/>
  <c r="RVG244" i="143"/>
  <c r="RVH244" i="143"/>
  <c r="RVI244" i="143"/>
  <c r="RVJ244" i="143"/>
  <c r="RVK244" i="143"/>
  <c r="RVL244" i="143"/>
  <c r="RVM244" i="143"/>
  <c r="RVN244" i="143"/>
  <c r="RVO244" i="143"/>
  <c r="RVP244" i="143"/>
  <c r="RVQ244" i="143"/>
  <c r="RVR244" i="143"/>
  <c r="RVS244" i="143"/>
  <c r="RVT244" i="143"/>
  <c r="RVU244" i="143"/>
  <c r="RVV244" i="143"/>
  <c r="RVW244" i="143"/>
  <c r="RVX244" i="143"/>
  <c r="RVY244" i="143"/>
  <c r="RVZ244" i="143"/>
  <c r="RWA244" i="143"/>
  <c r="RWB244" i="143"/>
  <c r="RWC244" i="143"/>
  <c r="RWD244" i="143"/>
  <c r="RWE244" i="143"/>
  <c r="RWF244" i="143"/>
  <c r="RWG244" i="143"/>
  <c r="RWH244" i="143"/>
  <c r="RWI244" i="143"/>
  <c r="RWJ244" i="143"/>
  <c r="RWK244" i="143"/>
  <c r="RWL244" i="143"/>
  <c r="RWM244" i="143"/>
  <c r="RWN244" i="143"/>
  <c r="RWO244" i="143"/>
  <c r="RWP244" i="143"/>
  <c r="RWQ244" i="143"/>
  <c r="RWR244" i="143"/>
  <c r="RWS244" i="143"/>
  <c r="RWT244" i="143"/>
  <c r="RWU244" i="143"/>
  <c r="RWV244" i="143"/>
  <c r="RWW244" i="143"/>
  <c r="RWX244" i="143"/>
  <c r="RWY244" i="143"/>
  <c r="RWZ244" i="143"/>
  <c r="RXA244" i="143"/>
  <c r="RXB244" i="143"/>
  <c r="RXC244" i="143"/>
  <c r="RXD244" i="143"/>
  <c r="RXE244" i="143"/>
  <c r="RXF244" i="143"/>
  <c r="RXG244" i="143"/>
  <c r="RXH244" i="143"/>
  <c r="RXI244" i="143"/>
  <c r="RXJ244" i="143"/>
  <c r="RXK244" i="143"/>
  <c r="RXL244" i="143"/>
  <c r="RXM244" i="143"/>
  <c r="RXN244" i="143"/>
  <c r="RXO244" i="143"/>
  <c r="RXP244" i="143"/>
  <c r="RXQ244" i="143"/>
  <c r="RXR244" i="143"/>
  <c r="RXS244" i="143"/>
  <c r="RXT244" i="143"/>
  <c r="RXU244" i="143"/>
  <c r="RXV244" i="143"/>
  <c r="RXW244" i="143"/>
  <c r="RXX244" i="143"/>
  <c r="RXY244" i="143"/>
  <c r="RXZ244" i="143"/>
  <c r="RYA244" i="143"/>
  <c r="RYB244" i="143"/>
  <c r="RYC244" i="143"/>
  <c r="RYD244" i="143"/>
  <c r="RYE244" i="143"/>
  <c r="RYF244" i="143"/>
  <c r="RYG244" i="143"/>
  <c r="RYH244" i="143"/>
  <c r="RYI244" i="143"/>
  <c r="RYJ244" i="143"/>
  <c r="RYK244" i="143"/>
  <c r="RYL244" i="143"/>
  <c r="RYM244" i="143"/>
  <c r="RYN244" i="143"/>
  <c r="RYO244" i="143"/>
  <c r="RYP244" i="143"/>
  <c r="RYQ244" i="143"/>
  <c r="RYR244" i="143"/>
  <c r="RYS244" i="143"/>
  <c r="RYT244" i="143"/>
  <c r="RYU244" i="143"/>
  <c r="RYV244" i="143"/>
  <c r="RYW244" i="143"/>
  <c r="RYX244" i="143"/>
  <c r="RYY244" i="143"/>
  <c r="RYZ244" i="143"/>
  <c r="RZA244" i="143"/>
  <c r="RZB244" i="143"/>
  <c r="RZC244" i="143"/>
  <c r="RZD244" i="143"/>
  <c r="RZE244" i="143"/>
  <c r="RZF244" i="143"/>
  <c r="RZG244" i="143"/>
  <c r="RZH244" i="143"/>
  <c r="RZI244" i="143"/>
  <c r="RZJ244" i="143"/>
  <c r="RZK244" i="143"/>
  <c r="RZL244" i="143"/>
  <c r="RZM244" i="143"/>
  <c r="RZN244" i="143"/>
  <c r="RZO244" i="143"/>
  <c r="RZP244" i="143"/>
  <c r="RZQ244" i="143"/>
  <c r="RZR244" i="143"/>
  <c r="RZS244" i="143"/>
  <c r="RZT244" i="143"/>
  <c r="RZU244" i="143"/>
  <c r="RZV244" i="143"/>
  <c r="RZW244" i="143"/>
  <c r="RZX244" i="143"/>
  <c r="RZY244" i="143"/>
  <c r="RZZ244" i="143"/>
  <c r="SAA244" i="143"/>
  <c r="SAB244" i="143"/>
  <c r="SAC244" i="143"/>
  <c r="SAD244" i="143"/>
  <c r="SAE244" i="143"/>
  <c r="SAF244" i="143"/>
  <c r="SAG244" i="143"/>
  <c r="SAH244" i="143"/>
  <c r="SAI244" i="143"/>
  <c r="SAJ244" i="143"/>
  <c r="SAK244" i="143"/>
  <c r="SAL244" i="143"/>
  <c r="SAM244" i="143"/>
  <c r="SAN244" i="143"/>
  <c r="SAO244" i="143"/>
  <c r="SAP244" i="143"/>
  <c r="SAQ244" i="143"/>
  <c r="SAR244" i="143"/>
  <c r="SAS244" i="143"/>
  <c r="SAT244" i="143"/>
  <c r="SAU244" i="143"/>
  <c r="SAV244" i="143"/>
  <c r="SAW244" i="143"/>
  <c r="SAX244" i="143"/>
  <c r="SAY244" i="143"/>
  <c r="SAZ244" i="143"/>
  <c r="SBA244" i="143"/>
  <c r="SBB244" i="143"/>
  <c r="SBC244" i="143"/>
  <c r="SBD244" i="143"/>
  <c r="SBE244" i="143"/>
  <c r="SBF244" i="143"/>
  <c r="SBG244" i="143"/>
  <c r="SBH244" i="143"/>
  <c r="SBI244" i="143"/>
  <c r="SBJ244" i="143"/>
  <c r="SBK244" i="143"/>
  <c r="SBL244" i="143"/>
  <c r="SBM244" i="143"/>
  <c r="SBN244" i="143"/>
  <c r="SBO244" i="143"/>
  <c r="SBP244" i="143"/>
  <c r="SBQ244" i="143"/>
  <c r="SBR244" i="143"/>
  <c r="SBS244" i="143"/>
  <c r="SBT244" i="143"/>
  <c r="SBU244" i="143"/>
  <c r="SBV244" i="143"/>
  <c r="SBW244" i="143"/>
  <c r="SBX244" i="143"/>
  <c r="SBY244" i="143"/>
  <c r="SBZ244" i="143"/>
  <c r="SCA244" i="143"/>
  <c r="SCB244" i="143"/>
  <c r="SCC244" i="143"/>
  <c r="SCD244" i="143"/>
  <c r="SCE244" i="143"/>
  <c r="SCF244" i="143"/>
  <c r="SCG244" i="143"/>
  <c r="SCH244" i="143"/>
  <c r="SCI244" i="143"/>
  <c r="SCJ244" i="143"/>
  <c r="SCK244" i="143"/>
  <c r="SCL244" i="143"/>
  <c r="SCM244" i="143"/>
  <c r="SCN244" i="143"/>
  <c r="SCO244" i="143"/>
  <c r="SCP244" i="143"/>
  <c r="SCQ244" i="143"/>
  <c r="SCR244" i="143"/>
  <c r="SCS244" i="143"/>
  <c r="SCT244" i="143"/>
  <c r="SCU244" i="143"/>
  <c r="SCV244" i="143"/>
  <c r="SCW244" i="143"/>
  <c r="SCX244" i="143"/>
  <c r="SCY244" i="143"/>
  <c r="SCZ244" i="143"/>
  <c r="SDA244" i="143"/>
  <c r="SDB244" i="143"/>
  <c r="SDC244" i="143"/>
  <c r="SDD244" i="143"/>
  <c r="SDE244" i="143"/>
  <c r="SDF244" i="143"/>
  <c r="SDG244" i="143"/>
  <c r="SDH244" i="143"/>
  <c r="SDI244" i="143"/>
  <c r="SDJ244" i="143"/>
  <c r="SDK244" i="143"/>
  <c r="SDL244" i="143"/>
  <c r="SDM244" i="143"/>
  <c r="SDN244" i="143"/>
  <c r="SDO244" i="143"/>
  <c r="SDP244" i="143"/>
  <c r="SDQ244" i="143"/>
  <c r="SDR244" i="143"/>
  <c r="SDS244" i="143"/>
  <c r="SDT244" i="143"/>
  <c r="SDU244" i="143"/>
  <c r="SDV244" i="143"/>
  <c r="SDW244" i="143"/>
  <c r="SDX244" i="143"/>
  <c r="SDY244" i="143"/>
  <c r="SDZ244" i="143"/>
  <c r="SEA244" i="143"/>
  <c r="SEB244" i="143"/>
  <c r="SEC244" i="143"/>
  <c r="SED244" i="143"/>
  <c r="SEE244" i="143"/>
  <c r="SEF244" i="143"/>
  <c r="SEG244" i="143"/>
  <c r="SEH244" i="143"/>
  <c r="SEI244" i="143"/>
  <c r="SEJ244" i="143"/>
  <c r="SEK244" i="143"/>
  <c r="SEL244" i="143"/>
  <c r="SEM244" i="143"/>
  <c r="SEN244" i="143"/>
  <c r="SEO244" i="143"/>
  <c r="SEP244" i="143"/>
  <c r="SEQ244" i="143"/>
  <c r="SER244" i="143"/>
  <c r="SES244" i="143"/>
  <c r="SET244" i="143"/>
  <c r="SEU244" i="143"/>
  <c r="SEV244" i="143"/>
  <c r="SEW244" i="143"/>
  <c r="SEX244" i="143"/>
  <c r="SEY244" i="143"/>
  <c r="SEZ244" i="143"/>
  <c r="SFA244" i="143"/>
  <c r="SFB244" i="143"/>
  <c r="SFC244" i="143"/>
  <c r="SFD244" i="143"/>
  <c r="SFE244" i="143"/>
  <c r="SFF244" i="143"/>
  <c r="SFG244" i="143"/>
  <c r="SFH244" i="143"/>
  <c r="SFI244" i="143"/>
  <c r="SFJ244" i="143"/>
  <c r="SFK244" i="143"/>
  <c r="SFL244" i="143"/>
  <c r="SFM244" i="143"/>
  <c r="SFN244" i="143"/>
  <c r="SFO244" i="143"/>
  <c r="SFP244" i="143"/>
  <c r="SFQ244" i="143"/>
  <c r="SFR244" i="143"/>
  <c r="SFS244" i="143"/>
  <c r="SFT244" i="143"/>
  <c r="SFU244" i="143"/>
  <c r="SFV244" i="143"/>
  <c r="SFW244" i="143"/>
  <c r="SFX244" i="143"/>
  <c r="SFY244" i="143"/>
  <c r="SFZ244" i="143"/>
  <c r="SGA244" i="143"/>
  <c r="SGB244" i="143"/>
  <c r="SGC244" i="143"/>
  <c r="SGD244" i="143"/>
  <c r="SGE244" i="143"/>
  <c r="SGF244" i="143"/>
  <c r="SGG244" i="143"/>
  <c r="SGH244" i="143"/>
  <c r="SGI244" i="143"/>
  <c r="SGJ244" i="143"/>
  <c r="SGK244" i="143"/>
  <c r="SGL244" i="143"/>
  <c r="SGM244" i="143"/>
  <c r="SGN244" i="143"/>
  <c r="SGO244" i="143"/>
  <c r="SGP244" i="143"/>
  <c r="SGQ244" i="143"/>
  <c r="SGR244" i="143"/>
  <c r="SGS244" i="143"/>
  <c r="SGT244" i="143"/>
  <c r="SGU244" i="143"/>
  <c r="SGV244" i="143"/>
  <c r="SGW244" i="143"/>
  <c r="SGX244" i="143"/>
  <c r="SGY244" i="143"/>
  <c r="SGZ244" i="143"/>
  <c r="SHA244" i="143"/>
  <c r="SHB244" i="143"/>
  <c r="SHC244" i="143"/>
  <c r="SHD244" i="143"/>
  <c r="SHE244" i="143"/>
  <c r="SHF244" i="143"/>
  <c r="SHG244" i="143"/>
  <c r="SHH244" i="143"/>
  <c r="SHI244" i="143"/>
  <c r="SHJ244" i="143"/>
  <c r="SHK244" i="143"/>
  <c r="SHL244" i="143"/>
  <c r="SHM244" i="143"/>
  <c r="SHN244" i="143"/>
  <c r="SHO244" i="143"/>
  <c r="SHP244" i="143"/>
  <c r="SHQ244" i="143"/>
  <c r="SHR244" i="143"/>
  <c r="SHS244" i="143"/>
  <c r="SHT244" i="143"/>
  <c r="SHU244" i="143"/>
  <c r="SHV244" i="143"/>
  <c r="SHW244" i="143"/>
  <c r="SHX244" i="143"/>
  <c r="SHY244" i="143"/>
  <c r="SHZ244" i="143"/>
  <c r="SIA244" i="143"/>
  <c r="SIB244" i="143"/>
  <c r="SIC244" i="143"/>
  <c r="SID244" i="143"/>
  <c r="SIE244" i="143"/>
  <c r="SIF244" i="143"/>
  <c r="SIG244" i="143"/>
  <c r="SIH244" i="143"/>
  <c r="SII244" i="143"/>
  <c r="SIJ244" i="143"/>
  <c r="SIK244" i="143"/>
  <c r="SIL244" i="143"/>
  <c r="SIM244" i="143"/>
  <c r="SIN244" i="143"/>
  <c r="SIO244" i="143"/>
  <c r="SIP244" i="143"/>
  <c r="SIQ244" i="143"/>
  <c r="SIR244" i="143"/>
  <c r="SIS244" i="143"/>
  <c r="SIT244" i="143"/>
  <c r="SIU244" i="143"/>
  <c r="SIV244" i="143"/>
  <c r="SIW244" i="143"/>
  <c r="SIX244" i="143"/>
  <c r="SIY244" i="143"/>
  <c r="SIZ244" i="143"/>
  <c r="SJA244" i="143"/>
  <c r="SJB244" i="143"/>
  <c r="SJC244" i="143"/>
  <c r="SJD244" i="143"/>
  <c r="SJE244" i="143"/>
  <c r="SJF244" i="143"/>
  <c r="SJG244" i="143"/>
  <c r="SJH244" i="143"/>
  <c r="SJI244" i="143"/>
  <c r="SJJ244" i="143"/>
  <c r="SJK244" i="143"/>
  <c r="SJL244" i="143"/>
  <c r="SJM244" i="143"/>
  <c r="SJN244" i="143"/>
  <c r="SJO244" i="143"/>
  <c r="SJP244" i="143"/>
  <c r="SJQ244" i="143"/>
  <c r="SJR244" i="143"/>
  <c r="SJS244" i="143"/>
  <c r="SJT244" i="143"/>
  <c r="SJU244" i="143"/>
  <c r="SJV244" i="143"/>
  <c r="SJW244" i="143"/>
  <c r="SJX244" i="143"/>
  <c r="SJY244" i="143"/>
  <c r="SJZ244" i="143"/>
  <c r="SKA244" i="143"/>
  <c r="SKB244" i="143"/>
  <c r="SKC244" i="143"/>
  <c r="SKD244" i="143"/>
  <c r="SKE244" i="143"/>
  <c r="SKF244" i="143"/>
  <c r="SKG244" i="143"/>
  <c r="SKH244" i="143"/>
  <c r="SKI244" i="143"/>
  <c r="SKJ244" i="143"/>
  <c r="SKK244" i="143"/>
  <c r="SKL244" i="143"/>
  <c r="SKM244" i="143"/>
  <c r="SKN244" i="143"/>
  <c r="SKO244" i="143"/>
  <c r="SKP244" i="143"/>
  <c r="SKQ244" i="143"/>
  <c r="SKR244" i="143"/>
  <c r="SKS244" i="143"/>
  <c r="SKT244" i="143"/>
  <c r="SKU244" i="143"/>
  <c r="SKV244" i="143"/>
  <c r="SKW244" i="143"/>
  <c r="SKX244" i="143"/>
  <c r="SKY244" i="143"/>
  <c r="SKZ244" i="143"/>
  <c r="SLA244" i="143"/>
  <c r="SLB244" i="143"/>
  <c r="SLC244" i="143"/>
  <c r="SLD244" i="143"/>
  <c r="SLE244" i="143"/>
  <c r="SLF244" i="143"/>
  <c r="SLG244" i="143"/>
  <c r="SLH244" i="143"/>
  <c r="SLI244" i="143"/>
  <c r="SLJ244" i="143"/>
  <c r="SLK244" i="143"/>
  <c r="SLL244" i="143"/>
  <c r="SLM244" i="143"/>
  <c r="SLN244" i="143"/>
  <c r="SLO244" i="143"/>
  <c r="SLP244" i="143"/>
  <c r="SLQ244" i="143"/>
  <c r="SLR244" i="143"/>
  <c r="SLS244" i="143"/>
  <c r="SLT244" i="143"/>
  <c r="SLU244" i="143"/>
  <c r="SLV244" i="143"/>
  <c r="SLW244" i="143"/>
  <c r="SLX244" i="143"/>
  <c r="SLY244" i="143"/>
  <c r="SLZ244" i="143"/>
  <c r="SMA244" i="143"/>
  <c r="SMB244" i="143"/>
  <c r="SMC244" i="143"/>
  <c r="SMD244" i="143"/>
  <c r="SME244" i="143"/>
  <c r="SMF244" i="143"/>
  <c r="SMG244" i="143"/>
  <c r="SMH244" i="143"/>
  <c r="SMI244" i="143"/>
  <c r="SMJ244" i="143"/>
  <c r="SMK244" i="143"/>
  <c r="SML244" i="143"/>
  <c r="SMM244" i="143"/>
  <c r="SMN244" i="143"/>
  <c r="SMO244" i="143"/>
  <c r="SMP244" i="143"/>
  <c r="SMQ244" i="143"/>
  <c r="SMR244" i="143"/>
  <c r="SMS244" i="143"/>
  <c r="SMT244" i="143"/>
  <c r="SMU244" i="143"/>
  <c r="SMV244" i="143"/>
  <c r="SMW244" i="143"/>
  <c r="SMX244" i="143"/>
  <c r="SMY244" i="143"/>
  <c r="SMZ244" i="143"/>
  <c r="SNA244" i="143"/>
  <c r="SNB244" i="143"/>
  <c r="SNC244" i="143"/>
  <c r="SND244" i="143"/>
  <c r="SNE244" i="143"/>
  <c r="SNF244" i="143"/>
  <c r="SNG244" i="143"/>
  <c r="SNH244" i="143"/>
  <c r="SNI244" i="143"/>
  <c r="SNJ244" i="143"/>
  <c r="SNK244" i="143"/>
  <c r="SNL244" i="143"/>
  <c r="SNM244" i="143"/>
  <c r="SNN244" i="143"/>
  <c r="SNO244" i="143"/>
  <c r="SNP244" i="143"/>
  <c r="SNQ244" i="143"/>
  <c r="SNR244" i="143"/>
  <c r="SNS244" i="143"/>
  <c r="SNT244" i="143"/>
  <c r="SNU244" i="143"/>
  <c r="SNV244" i="143"/>
  <c r="SNW244" i="143"/>
  <c r="SNX244" i="143"/>
  <c r="SNY244" i="143"/>
  <c r="SNZ244" i="143"/>
  <c r="SOA244" i="143"/>
  <c r="SOB244" i="143"/>
  <c r="SOC244" i="143"/>
  <c r="SOD244" i="143"/>
  <c r="SOE244" i="143"/>
  <c r="SOF244" i="143"/>
  <c r="SOG244" i="143"/>
  <c r="SOH244" i="143"/>
  <c r="SOI244" i="143"/>
  <c r="SOJ244" i="143"/>
  <c r="SOK244" i="143"/>
  <c r="SOL244" i="143"/>
  <c r="SOM244" i="143"/>
  <c r="SON244" i="143"/>
  <c r="SOO244" i="143"/>
  <c r="SOP244" i="143"/>
  <c r="SOQ244" i="143"/>
  <c r="SOR244" i="143"/>
  <c r="SOS244" i="143"/>
  <c r="SOT244" i="143"/>
  <c r="SOU244" i="143"/>
  <c r="SOV244" i="143"/>
  <c r="SOW244" i="143"/>
  <c r="SOX244" i="143"/>
  <c r="SOY244" i="143"/>
  <c r="SOZ244" i="143"/>
  <c r="SPA244" i="143"/>
  <c r="SPB244" i="143"/>
  <c r="SPC244" i="143"/>
  <c r="SPD244" i="143"/>
  <c r="SPE244" i="143"/>
  <c r="SPF244" i="143"/>
  <c r="SPG244" i="143"/>
  <c r="SPH244" i="143"/>
  <c r="SPI244" i="143"/>
  <c r="SPJ244" i="143"/>
  <c r="SPK244" i="143"/>
  <c r="SPL244" i="143"/>
  <c r="SPM244" i="143"/>
  <c r="SPN244" i="143"/>
  <c r="SPO244" i="143"/>
  <c r="SPP244" i="143"/>
  <c r="SPQ244" i="143"/>
  <c r="SPR244" i="143"/>
  <c r="SPS244" i="143"/>
  <c r="SPT244" i="143"/>
  <c r="SPU244" i="143"/>
  <c r="SPV244" i="143"/>
  <c r="SPW244" i="143"/>
  <c r="SPX244" i="143"/>
  <c r="SPY244" i="143"/>
  <c r="SPZ244" i="143"/>
  <c r="SQA244" i="143"/>
  <c r="SQB244" i="143"/>
  <c r="SQC244" i="143"/>
  <c r="SQD244" i="143"/>
  <c r="SQE244" i="143"/>
  <c r="SQF244" i="143"/>
  <c r="SQG244" i="143"/>
  <c r="SQH244" i="143"/>
  <c r="SQI244" i="143"/>
  <c r="SQJ244" i="143"/>
  <c r="SQK244" i="143"/>
  <c r="SQL244" i="143"/>
  <c r="SQM244" i="143"/>
  <c r="SQN244" i="143"/>
  <c r="SQO244" i="143"/>
  <c r="SQP244" i="143"/>
  <c r="SQQ244" i="143"/>
  <c r="SQR244" i="143"/>
  <c r="SQS244" i="143"/>
  <c r="SQT244" i="143"/>
  <c r="SQU244" i="143"/>
  <c r="SQV244" i="143"/>
  <c r="SQW244" i="143"/>
  <c r="SQX244" i="143"/>
  <c r="SQY244" i="143"/>
  <c r="SQZ244" i="143"/>
  <c r="SRA244" i="143"/>
  <c r="SRB244" i="143"/>
  <c r="SRC244" i="143"/>
  <c r="SRD244" i="143"/>
  <c r="SRE244" i="143"/>
  <c r="SRF244" i="143"/>
  <c r="SRG244" i="143"/>
  <c r="SRH244" i="143"/>
  <c r="SRI244" i="143"/>
  <c r="SRJ244" i="143"/>
  <c r="SRK244" i="143"/>
  <c r="SRL244" i="143"/>
  <c r="SRM244" i="143"/>
  <c r="SRN244" i="143"/>
  <c r="SRO244" i="143"/>
  <c r="SRP244" i="143"/>
  <c r="SRQ244" i="143"/>
  <c r="SRR244" i="143"/>
  <c r="SRS244" i="143"/>
  <c r="SRT244" i="143"/>
  <c r="SRU244" i="143"/>
  <c r="SRV244" i="143"/>
  <c r="SRW244" i="143"/>
  <c r="SRX244" i="143"/>
  <c r="SRY244" i="143"/>
  <c r="SRZ244" i="143"/>
  <c r="SSA244" i="143"/>
  <c r="SSB244" i="143"/>
  <c r="SSC244" i="143"/>
  <c r="SSD244" i="143"/>
  <c r="SSE244" i="143"/>
  <c r="SSF244" i="143"/>
  <c r="SSG244" i="143"/>
  <c r="SSH244" i="143"/>
  <c r="SSI244" i="143"/>
  <c r="SSJ244" i="143"/>
  <c r="SSK244" i="143"/>
  <c r="SSL244" i="143"/>
  <c r="SSM244" i="143"/>
  <c r="SSN244" i="143"/>
  <c r="SSO244" i="143"/>
  <c r="SSP244" i="143"/>
  <c r="SSQ244" i="143"/>
  <c r="SSR244" i="143"/>
  <c r="SSS244" i="143"/>
  <c r="SST244" i="143"/>
  <c r="SSU244" i="143"/>
  <c r="SSV244" i="143"/>
  <c r="SSW244" i="143"/>
  <c r="SSX244" i="143"/>
  <c r="SSY244" i="143"/>
  <c r="SSZ244" i="143"/>
  <c r="STA244" i="143"/>
  <c r="STB244" i="143"/>
  <c r="STC244" i="143"/>
  <c r="STD244" i="143"/>
  <c r="STE244" i="143"/>
  <c r="STF244" i="143"/>
  <c r="STG244" i="143"/>
  <c r="STH244" i="143"/>
  <c r="STI244" i="143"/>
  <c r="STJ244" i="143"/>
  <c r="STK244" i="143"/>
  <c r="STL244" i="143"/>
  <c r="STM244" i="143"/>
  <c r="STN244" i="143"/>
  <c r="STO244" i="143"/>
  <c r="STP244" i="143"/>
  <c r="STQ244" i="143"/>
  <c r="STR244" i="143"/>
  <c r="STS244" i="143"/>
  <c r="STT244" i="143"/>
  <c r="STU244" i="143"/>
  <c r="STV244" i="143"/>
  <c r="STW244" i="143"/>
  <c r="STX244" i="143"/>
  <c r="STY244" i="143"/>
  <c r="STZ244" i="143"/>
  <c r="SUA244" i="143"/>
  <c r="SUB244" i="143"/>
  <c r="SUC244" i="143"/>
  <c r="SUD244" i="143"/>
  <c r="SUE244" i="143"/>
  <c r="SUF244" i="143"/>
  <c r="SUG244" i="143"/>
  <c r="SUH244" i="143"/>
  <c r="SUI244" i="143"/>
  <c r="SUJ244" i="143"/>
  <c r="SUK244" i="143"/>
  <c r="SUL244" i="143"/>
  <c r="SUM244" i="143"/>
  <c r="SUN244" i="143"/>
  <c r="SUO244" i="143"/>
  <c r="SUP244" i="143"/>
  <c r="SUQ244" i="143"/>
  <c r="SUR244" i="143"/>
  <c r="SUS244" i="143"/>
  <c r="SUT244" i="143"/>
  <c r="SUU244" i="143"/>
  <c r="SUV244" i="143"/>
  <c r="SUW244" i="143"/>
  <c r="SUX244" i="143"/>
  <c r="SUY244" i="143"/>
  <c r="SUZ244" i="143"/>
  <c r="SVA244" i="143"/>
  <c r="SVB244" i="143"/>
  <c r="SVC244" i="143"/>
  <c r="SVD244" i="143"/>
  <c r="SVE244" i="143"/>
  <c r="SVF244" i="143"/>
  <c r="SVG244" i="143"/>
  <c r="SVH244" i="143"/>
  <c r="SVI244" i="143"/>
  <c r="SVJ244" i="143"/>
  <c r="SVK244" i="143"/>
  <c r="SVL244" i="143"/>
  <c r="SVM244" i="143"/>
  <c r="SVN244" i="143"/>
  <c r="SVO244" i="143"/>
  <c r="SVP244" i="143"/>
  <c r="SVQ244" i="143"/>
  <c r="SVR244" i="143"/>
  <c r="SVS244" i="143"/>
  <c r="SVT244" i="143"/>
  <c r="SVU244" i="143"/>
  <c r="SVV244" i="143"/>
  <c r="SVW244" i="143"/>
  <c r="SVX244" i="143"/>
  <c r="SVY244" i="143"/>
  <c r="SVZ244" i="143"/>
  <c r="SWA244" i="143"/>
  <c r="SWB244" i="143"/>
  <c r="SWC244" i="143"/>
  <c r="SWD244" i="143"/>
  <c r="SWE244" i="143"/>
  <c r="SWF244" i="143"/>
  <c r="SWG244" i="143"/>
  <c r="SWH244" i="143"/>
  <c r="SWI244" i="143"/>
  <c r="SWJ244" i="143"/>
  <c r="SWK244" i="143"/>
  <c r="SWL244" i="143"/>
  <c r="SWM244" i="143"/>
  <c r="SWN244" i="143"/>
  <c r="SWO244" i="143"/>
  <c r="SWP244" i="143"/>
  <c r="SWQ244" i="143"/>
  <c r="SWR244" i="143"/>
  <c r="SWS244" i="143"/>
  <c r="SWT244" i="143"/>
  <c r="SWU244" i="143"/>
  <c r="SWV244" i="143"/>
  <c r="SWW244" i="143"/>
  <c r="SWX244" i="143"/>
  <c r="SWY244" i="143"/>
  <c r="SWZ244" i="143"/>
  <c r="SXA244" i="143"/>
  <c r="SXB244" i="143"/>
  <c r="SXC244" i="143"/>
  <c r="SXD244" i="143"/>
  <c r="SXE244" i="143"/>
  <c r="SXF244" i="143"/>
  <c r="SXG244" i="143"/>
  <c r="SXH244" i="143"/>
  <c r="SXI244" i="143"/>
  <c r="SXJ244" i="143"/>
  <c r="SXK244" i="143"/>
  <c r="SXL244" i="143"/>
  <c r="SXM244" i="143"/>
  <c r="SXN244" i="143"/>
  <c r="SXO244" i="143"/>
  <c r="SXP244" i="143"/>
  <c r="SXQ244" i="143"/>
  <c r="SXR244" i="143"/>
  <c r="SXS244" i="143"/>
  <c r="SXT244" i="143"/>
  <c r="SXU244" i="143"/>
  <c r="SXV244" i="143"/>
  <c r="SXW244" i="143"/>
  <c r="SXX244" i="143"/>
  <c r="SXY244" i="143"/>
  <c r="SXZ244" i="143"/>
  <c r="SYA244" i="143"/>
  <c r="SYB244" i="143"/>
  <c r="SYC244" i="143"/>
  <c r="SYD244" i="143"/>
  <c r="SYE244" i="143"/>
  <c r="SYF244" i="143"/>
  <c r="SYG244" i="143"/>
  <c r="SYH244" i="143"/>
  <c r="SYI244" i="143"/>
  <c r="SYJ244" i="143"/>
  <c r="SYK244" i="143"/>
  <c r="SYL244" i="143"/>
  <c r="SYM244" i="143"/>
  <c r="SYN244" i="143"/>
  <c r="SYO244" i="143"/>
  <c r="SYP244" i="143"/>
  <c r="SYQ244" i="143"/>
  <c r="SYR244" i="143"/>
  <c r="SYS244" i="143"/>
  <c r="SYT244" i="143"/>
  <c r="SYU244" i="143"/>
  <c r="SYV244" i="143"/>
  <c r="SYW244" i="143"/>
  <c r="SYX244" i="143"/>
  <c r="SYY244" i="143"/>
  <c r="SYZ244" i="143"/>
  <c r="SZA244" i="143"/>
  <c r="SZB244" i="143"/>
  <c r="SZC244" i="143"/>
  <c r="SZD244" i="143"/>
  <c r="SZE244" i="143"/>
  <c r="SZF244" i="143"/>
  <c r="SZG244" i="143"/>
  <c r="SZH244" i="143"/>
  <c r="SZI244" i="143"/>
  <c r="SZJ244" i="143"/>
  <c r="SZK244" i="143"/>
  <c r="SZL244" i="143"/>
  <c r="SZM244" i="143"/>
  <c r="SZN244" i="143"/>
  <c r="SZO244" i="143"/>
  <c r="SZP244" i="143"/>
  <c r="SZQ244" i="143"/>
  <c r="SZR244" i="143"/>
  <c r="SZS244" i="143"/>
  <c r="SZT244" i="143"/>
  <c r="SZU244" i="143"/>
  <c r="SZV244" i="143"/>
  <c r="SZW244" i="143"/>
  <c r="SZX244" i="143"/>
  <c r="SZY244" i="143"/>
  <c r="SZZ244" i="143"/>
  <c r="TAA244" i="143"/>
  <c r="TAB244" i="143"/>
  <c r="TAC244" i="143"/>
  <c r="TAD244" i="143"/>
  <c r="TAE244" i="143"/>
  <c r="TAF244" i="143"/>
  <c r="TAG244" i="143"/>
  <c r="TAH244" i="143"/>
  <c r="TAI244" i="143"/>
  <c r="TAJ244" i="143"/>
  <c r="TAK244" i="143"/>
  <c r="TAL244" i="143"/>
  <c r="TAM244" i="143"/>
  <c r="TAN244" i="143"/>
  <c r="TAO244" i="143"/>
  <c r="TAP244" i="143"/>
  <c r="TAQ244" i="143"/>
  <c r="TAR244" i="143"/>
  <c r="TAS244" i="143"/>
  <c r="TAT244" i="143"/>
  <c r="TAU244" i="143"/>
  <c r="TAV244" i="143"/>
  <c r="TAW244" i="143"/>
  <c r="TAX244" i="143"/>
  <c r="TAY244" i="143"/>
  <c r="TAZ244" i="143"/>
  <c r="TBA244" i="143"/>
  <c r="TBB244" i="143"/>
  <c r="TBC244" i="143"/>
  <c r="TBD244" i="143"/>
  <c r="TBE244" i="143"/>
  <c r="TBF244" i="143"/>
  <c r="TBG244" i="143"/>
  <c r="TBH244" i="143"/>
  <c r="TBI244" i="143"/>
  <c r="TBJ244" i="143"/>
  <c r="TBK244" i="143"/>
  <c r="TBL244" i="143"/>
  <c r="TBM244" i="143"/>
  <c r="TBN244" i="143"/>
  <c r="TBO244" i="143"/>
  <c r="TBP244" i="143"/>
  <c r="TBQ244" i="143"/>
  <c r="TBR244" i="143"/>
  <c r="TBS244" i="143"/>
  <c r="TBT244" i="143"/>
  <c r="TBU244" i="143"/>
  <c r="TBV244" i="143"/>
  <c r="TBW244" i="143"/>
  <c r="TBX244" i="143"/>
  <c r="TBY244" i="143"/>
  <c r="TBZ244" i="143"/>
  <c r="TCA244" i="143"/>
  <c r="TCB244" i="143"/>
  <c r="TCC244" i="143"/>
  <c r="TCD244" i="143"/>
  <c r="TCE244" i="143"/>
  <c r="TCF244" i="143"/>
  <c r="TCG244" i="143"/>
  <c r="TCH244" i="143"/>
  <c r="TCI244" i="143"/>
  <c r="TCJ244" i="143"/>
  <c r="TCK244" i="143"/>
  <c r="TCL244" i="143"/>
  <c r="TCM244" i="143"/>
  <c r="TCN244" i="143"/>
  <c r="TCO244" i="143"/>
  <c r="TCP244" i="143"/>
  <c r="TCQ244" i="143"/>
  <c r="TCR244" i="143"/>
  <c r="TCS244" i="143"/>
  <c r="TCT244" i="143"/>
  <c r="TCU244" i="143"/>
  <c r="TCV244" i="143"/>
  <c r="TCW244" i="143"/>
  <c r="TCX244" i="143"/>
  <c r="TCY244" i="143"/>
  <c r="TCZ244" i="143"/>
  <c r="TDA244" i="143"/>
  <c r="TDB244" i="143"/>
  <c r="TDC244" i="143"/>
  <c r="TDD244" i="143"/>
  <c r="TDE244" i="143"/>
  <c r="TDF244" i="143"/>
  <c r="TDG244" i="143"/>
  <c r="TDH244" i="143"/>
  <c r="TDI244" i="143"/>
  <c r="TDJ244" i="143"/>
  <c r="TDK244" i="143"/>
  <c r="TDL244" i="143"/>
  <c r="TDM244" i="143"/>
  <c r="TDN244" i="143"/>
  <c r="TDO244" i="143"/>
  <c r="TDP244" i="143"/>
  <c r="TDQ244" i="143"/>
  <c r="TDR244" i="143"/>
  <c r="TDS244" i="143"/>
  <c r="TDT244" i="143"/>
  <c r="TDU244" i="143"/>
  <c r="TDV244" i="143"/>
  <c r="TDW244" i="143"/>
  <c r="TDX244" i="143"/>
  <c r="TDY244" i="143"/>
  <c r="TDZ244" i="143"/>
  <c r="TEA244" i="143"/>
  <c r="TEB244" i="143"/>
  <c r="TEC244" i="143"/>
  <c r="TED244" i="143"/>
  <c r="TEE244" i="143"/>
  <c r="TEF244" i="143"/>
  <c r="TEG244" i="143"/>
  <c r="TEH244" i="143"/>
  <c r="TEI244" i="143"/>
  <c r="TEJ244" i="143"/>
  <c r="TEK244" i="143"/>
  <c r="TEL244" i="143"/>
  <c r="TEM244" i="143"/>
  <c r="TEN244" i="143"/>
  <c r="TEO244" i="143"/>
  <c r="TEP244" i="143"/>
  <c r="TEQ244" i="143"/>
  <c r="TER244" i="143"/>
  <c r="TES244" i="143"/>
  <c r="TET244" i="143"/>
  <c r="TEU244" i="143"/>
  <c r="TEV244" i="143"/>
  <c r="TEW244" i="143"/>
  <c r="TEX244" i="143"/>
  <c r="TEY244" i="143"/>
  <c r="TEZ244" i="143"/>
  <c r="TFA244" i="143"/>
  <c r="TFB244" i="143"/>
  <c r="TFC244" i="143"/>
  <c r="TFD244" i="143"/>
  <c r="TFE244" i="143"/>
  <c r="TFF244" i="143"/>
  <c r="TFG244" i="143"/>
  <c r="TFH244" i="143"/>
  <c r="TFI244" i="143"/>
  <c r="TFJ244" i="143"/>
  <c r="TFK244" i="143"/>
  <c r="TFL244" i="143"/>
  <c r="TFM244" i="143"/>
  <c r="TFN244" i="143"/>
  <c r="TFO244" i="143"/>
  <c r="TFP244" i="143"/>
  <c r="TFQ244" i="143"/>
  <c r="TFR244" i="143"/>
  <c r="TFS244" i="143"/>
  <c r="TFT244" i="143"/>
  <c r="TFU244" i="143"/>
  <c r="TFV244" i="143"/>
  <c r="TFW244" i="143"/>
  <c r="TFX244" i="143"/>
  <c r="TFY244" i="143"/>
  <c r="TFZ244" i="143"/>
  <c r="TGA244" i="143"/>
  <c r="TGB244" i="143"/>
  <c r="TGC244" i="143"/>
  <c r="TGD244" i="143"/>
  <c r="TGE244" i="143"/>
  <c r="TGF244" i="143"/>
  <c r="TGG244" i="143"/>
  <c r="TGH244" i="143"/>
  <c r="TGI244" i="143"/>
  <c r="TGJ244" i="143"/>
  <c r="TGK244" i="143"/>
  <c r="TGL244" i="143"/>
  <c r="TGM244" i="143"/>
  <c r="TGN244" i="143"/>
  <c r="TGO244" i="143"/>
  <c r="TGP244" i="143"/>
  <c r="TGQ244" i="143"/>
  <c r="TGR244" i="143"/>
  <c r="TGS244" i="143"/>
  <c r="TGT244" i="143"/>
  <c r="TGU244" i="143"/>
  <c r="TGV244" i="143"/>
  <c r="TGW244" i="143"/>
  <c r="TGX244" i="143"/>
  <c r="TGY244" i="143"/>
  <c r="TGZ244" i="143"/>
  <c r="THA244" i="143"/>
  <c r="THB244" i="143"/>
  <c r="THC244" i="143"/>
  <c r="THD244" i="143"/>
  <c r="THE244" i="143"/>
  <c r="THF244" i="143"/>
  <c r="THG244" i="143"/>
  <c r="THH244" i="143"/>
  <c r="THI244" i="143"/>
  <c r="THJ244" i="143"/>
  <c r="THK244" i="143"/>
  <c r="THL244" i="143"/>
  <c r="THM244" i="143"/>
  <c r="THN244" i="143"/>
  <c r="THO244" i="143"/>
  <c r="THP244" i="143"/>
  <c r="THQ244" i="143"/>
  <c r="THR244" i="143"/>
  <c r="THS244" i="143"/>
  <c r="THT244" i="143"/>
  <c r="THU244" i="143"/>
  <c r="THV244" i="143"/>
  <c r="THW244" i="143"/>
  <c r="THX244" i="143"/>
  <c r="THY244" i="143"/>
  <c r="THZ244" i="143"/>
  <c r="TIA244" i="143"/>
  <c r="TIB244" i="143"/>
  <c r="TIC244" i="143"/>
  <c r="TID244" i="143"/>
  <c r="TIE244" i="143"/>
  <c r="TIF244" i="143"/>
  <c r="TIG244" i="143"/>
  <c r="TIH244" i="143"/>
  <c r="TII244" i="143"/>
  <c r="TIJ244" i="143"/>
  <c r="TIK244" i="143"/>
  <c r="TIL244" i="143"/>
  <c r="TIM244" i="143"/>
  <c r="TIN244" i="143"/>
  <c r="TIO244" i="143"/>
  <c r="TIP244" i="143"/>
  <c r="TIQ244" i="143"/>
  <c r="TIR244" i="143"/>
  <c r="TIS244" i="143"/>
  <c r="TIT244" i="143"/>
  <c r="TIU244" i="143"/>
  <c r="TIV244" i="143"/>
  <c r="TIW244" i="143"/>
  <c r="TIX244" i="143"/>
  <c r="TIY244" i="143"/>
  <c r="TIZ244" i="143"/>
  <c r="TJA244" i="143"/>
  <c r="TJB244" i="143"/>
  <c r="TJC244" i="143"/>
  <c r="TJD244" i="143"/>
  <c r="TJE244" i="143"/>
  <c r="TJF244" i="143"/>
  <c r="TJG244" i="143"/>
  <c r="TJH244" i="143"/>
  <c r="TJI244" i="143"/>
  <c r="TJJ244" i="143"/>
  <c r="TJK244" i="143"/>
  <c r="TJL244" i="143"/>
  <c r="TJM244" i="143"/>
  <c r="TJN244" i="143"/>
  <c r="TJO244" i="143"/>
  <c r="TJP244" i="143"/>
  <c r="TJQ244" i="143"/>
  <c r="TJR244" i="143"/>
  <c r="TJS244" i="143"/>
  <c r="TJT244" i="143"/>
  <c r="TJU244" i="143"/>
  <c r="TJV244" i="143"/>
  <c r="TJW244" i="143"/>
  <c r="TJX244" i="143"/>
  <c r="TJY244" i="143"/>
  <c r="TJZ244" i="143"/>
  <c r="TKA244" i="143"/>
  <c r="TKB244" i="143"/>
  <c r="TKC244" i="143"/>
  <c r="TKD244" i="143"/>
  <c r="TKE244" i="143"/>
  <c r="TKF244" i="143"/>
  <c r="TKG244" i="143"/>
  <c r="TKH244" i="143"/>
  <c r="TKI244" i="143"/>
  <c r="TKJ244" i="143"/>
  <c r="TKK244" i="143"/>
  <c r="TKL244" i="143"/>
  <c r="TKM244" i="143"/>
  <c r="TKN244" i="143"/>
  <c r="TKO244" i="143"/>
  <c r="TKP244" i="143"/>
  <c r="TKQ244" i="143"/>
  <c r="TKR244" i="143"/>
  <c r="TKS244" i="143"/>
  <c r="TKT244" i="143"/>
  <c r="TKU244" i="143"/>
  <c r="TKV244" i="143"/>
  <c r="TKW244" i="143"/>
  <c r="TKX244" i="143"/>
  <c r="TKY244" i="143"/>
  <c r="TKZ244" i="143"/>
  <c r="TLA244" i="143"/>
  <c r="TLB244" i="143"/>
  <c r="TLC244" i="143"/>
  <c r="TLD244" i="143"/>
  <c r="TLE244" i="143"/>
  <c r="TLF244" i="143"/>
  <c r="TLG244" i="143"/>
  <c r="TLH244" i="143"/>
  <c r="TLI244" i="143"/>
  <c r="TLJ244" i="143"/>
  <c r="TLK244" i="143"/>
  <c r="TLL244" i="143"/>
  <c r="TLM244" i="143"/>
  <c r="TLN244" i="143"/>
  <c r="TLO244" i="143"/>
  <c r="TLP244" i="143"/>
  <c r="TLQ244" i="143"/>
  <c r="TLR244" i="143"/>
  <c r="TLS244" i="143"/>
  <c r="TLT244" i="143"/>
  <c r="TLU244" i="143"/>
  <c r="TLV244" i="143"/>
  <c r="TLW244" i="143"/>
  <c r="TLX244" i="143"/>
  <c r="TLY244" i="143"/>
  <c r="TLZ244" i="143"/>
  <c r="TMA244" i="143"/>
  <c r="TMB244" i="143"/>
  <c r="TMC244" i="143"/>
  <c r="TMD244" i="143"/>
  <c r="TME244" i="143"/>
  <c r="TMF244" i="143"/>
  <c r="TMG244" i="143"/>
  <c r="TMH244" i="143"/>
  <c r="TMI244" i="143"/>
  <c r="TMJ244" i="143"/>
  <c r="TMK244" i="143"/>
  <c r="TML244" i="143"/>
  <c r="TMM244" i="143"/>
  <c r="TMN244" i="143"/>
  <c r="TMO244" i="143"/>
  <c r="TMP244" i="143"/>
  <c r="TMQ244" i="143"/>
  <c r="TMR244" i="143"/>
  <c r="TMS244" i="143"/>
  <c r="TMT244" i="143"/>
  <c r="TMU244" i="143"/>
  <c r="TMV244" i="143"/>
  <c r="TMW244" i="143"/>
  <c r="TMX244" i="143"/>
  <c r="TMY244" i="143"/>
  <c r="TMZ244" i="143"/>
  <c r="TNA244" i="143"/>
  <c r="TNB244" i="143"/>
  <c r="TNC244" i="143"/>
  <c r="TND244" i="143"/>
  <c r="TNE244" i="143"/>
  <c r="TNF244" i="143"/>
  <c r="TNG244" i="143"/>
  <c r="TNH244" i="143"/>
  <c r="TNI244" i="143"/>
  <c r="TNJ244" i="143"/>
  <c r="TNK244" i="143"/>
  <c r="TNL244" i="143"/>
  <c r="TNM244" i="143"/>
  <c r="TNN244" i="143"/>
  <c r="TNO244" i="143"/>
  <c r="TNP244" i="143"/>
  <c r="TNQ244" i="143"/>
  <c r="TNR244" i="143"/>
  <c r="TNS244" i="143"/>
  <c r="TNT244" i="143"/>
  <c r="TNU244" i="143"/>
  <c r="TNV244" i="143"/>
  <c r="TNW244" i="143"/>
  <c r="TNX244" i="143"/>
  <c r="TNY244" i="143"/>
  <c r="TNZ244" i="143"/>
  <c r="TOA244" i="143"/>
  <c r="TOB244" i="143"/>
  <c r="TOC244" i="143"/>
  <c r="TOD244" i="143"/>
  <c r="TOE244" i="143"/>
  <c r="TOF244" i="143"/>
  <c r="TOG244" i="143"/>
  <c r="TOH244" i="143"/>
  <c r="TOI244" i="143"/>
  <c r="TOJ244" i="143"/>
  <c r="TOK244" i="143"/>
  <c r="TOL244" i="143"/>
  <c r="TOM244" i="143"/>
  <c r="TON244" i="143"/>
  <c r="TOO244" i="143"/>
  <c r="TOP244" i="143"/>
  <c r="TOQ244" i="143"/>
  <c r="TOR244" i="143"/>
  <c r="TOS244" i="143"/>
  <c r="TOT244" i="143"/>
  <c r="TOU244" i="143"/>
  <c r="TOV244" i="143"/>
  <c r="TOW244" i="143"/>
  <c r="TOX244" i="143"/>
  <c r="TOY244" i="143"/>
  <c r="TOZ244" i="143"/>
  <c r="TPA244" i="143"/>
  <c r="TPB244" i="143"/>
  <c r="TPC244" i="143"/>
  <c r="TPD244" i="143"/>
  <c r="TPE244" i="143"/>
  <c r="TPF244" i="143"/>
  <c r="TPG244" i="143"/>
  <c r="TPH244" i="143"/>
  <c r="TPI244" i="143"/>
  <c r="TPJ244" i="143"/>
  <c r="TPK244" i="143"/>
  <c r="TPL244" i="143"/>
  <c r="TPM244" i="143"/>
  <c r="TPN244" i="143"/>
  <c r="TPO244" i="143"/>
  <c r="TPP244" i="143"/>
  <c r="TPQ244" i="143"/>
  <c r="TPR244" i="143"/>
  <c r="TPS244" i="143"/>
  <c r="TPT244" i="143"/>
  <c r="TPU244" i="143"/>
  <c r="TPV244" i="143"/>
  <c r="TPW244" i="143"/>
  <c r="TPX244" i="143"/>
  <c r="TPY244" i="143"/>
  <c r="TPZ244" i="143"/>
  <c r="TQA244" i="143"/>
  <c r="TQB244" i="143"/>
  <c r="TQC244" i="143"/>
  <c r="TQD244" i="143"/>
  <c r="TQE244" i="143"/>
  <c r="TQF244" i="143"/>
  <c r="TQG244" i="143"/>
  <c r="TQH244" i="143"/>
  <c r="TQI244" i="143"/>
  <c r="TQJ244" i="143"/>
  <c r="TQK244" i="143"/>
  <c r="TQL244" i="143"/>
  <c r="TQM244" i="143"/>
  <c r="TQN244" i="143"/>
  <c r="TQO244" i="143"/>
  <c r="TQP244" i="143"/>
  <c r="TQQ244" i="143"/>
  <c r="TQR244" i="143"/>
  <c r="TQS244" i="143"/>
  <c r="TQT244" i="143"/>
  <c r="TQU244" i="143"/>
  <c r="TQV244" i="143"/>
  <c r="TQW244" i="143"/>
  <c r="TQX244" i="143"/>
  <c r="TQY244" i="143"/>
  <c r="TQZ244" i="143"/>
  <c r="TRA244" i="143"/>
  <c r="TRB244" i="143"/>
  <c r="TRC244" i="143"/>
  <c r="TRD244" i="143"/>
  <c r="TRE244" i="143"/>
  <c r="TRF244" i="143"/>
  <c r="TRG244" i="143"/>
  <c r="TRH244" i="143"/>
  <c r="TRI244" i="143"/>
  <c r="TRJ244" i="143"/>
  <c r="TRK244" i="143"/>
  <c r="TRL244" i="143"/>
  <c r="TRM244" i="143"/>
  <c r="TRN244" i="143"/>
  <c r="TRO244" i="143"/>
  <c r="TRP244" i="143"/>
  <c r="TRQ244" i="143"/>
  <c r="TRR244" i="143"/>
  <c r="TRS244" i="143"/>
  <c r="TRT244" i="143"/>
  <c r="TRU244" i="143"/>
  <c r="TRV244" i="143"/>
  <c r="TRW244" i="143"/>
  <c r="TRX244" i="143"/>
  <c r="TRY244" i="143"/>
  <c r="TRZ244" i="143"/>
  <c r="TSA244" i="143"/>
  <c r="TSB244" i="143"/>
  <c r="TSC244" i="143"/>
  <c r="TSD244" i="143"/>
  <c r="TSE244" i="143"/>
  <c r="TSF244" i="143"/>
  <c r="TSG244" i="143"/>
  <c r="TSH244" i="143"/>
  <c r="TSI244" i="143"/>
  <c r="TSJ244" i="143"/>
  <c r="TSK244" i="143"/>
  <c r="TSL244" i="143"/>
  <c r="TSM244" i="143"/>
  <c r="TSN244" i="143"/>
  <c r="TSO244" i="143"/>
  <c r="TSP244" i="143"/>
  <c r="TSQ244" i="143"/>
  <c r="TSR244" i="143"/>
  <c r="TSS244" i="143"/>
  <c r="TST244" i="143"/>
  <c r="TSU244" i="143"/>
  <c r="TSV244" i="143"/>
  <c r="TSW244" i="143"/>
  <c r="TSX244" i="143"/>
  <c r="TSY244" i="143"/>
  <c r="TSZ244" i="143"/>
  <c r="TTA244" i="143"/>
  <c r="TTB244" i="143"/>
  <c r="TTC244" i="143"/>
  <c r="TTD244" i="143"/>
  <c r="TTE244" i="143"/>
  <c r="TTF244" i="143"/>
  <c r="TTG244" i="143"/>
  <c r="TTH244" i="143"/>
  <c r="TTI244" i="143"/>
  <c r="TTJ244" i="143"/>
  <c r="TTK244" i="143"/>
  <c r="TTL244" i="143"/>
  <c r="TTM244" i="143"/>
  <c r="TTN244" i="143"/>
  <c r="TTO244" i="143"/>
  <c r="TTP244" i="143"/>
  <c r="TTQ244" i="143"/>
  <c r="TTR244" i="143"/>
  <c r="TTS244" i="143"/>
  <c r="TTT244" i="143"/>
  <c r="TTU244" i="143"/>
  <c r="TTV244" i="143"/>
  <c r="TTW244" i="143"/>
  <c r="TTX244" i="143"/>
  <c r="TTY244" i="143"/>
  <c r="TTZ244" i="143"/>
  <c r="TUA244" i="143"/>
  <c r="TUB244" i="143"/>
  <c r="TUC244" i="143"/>
  <c r="TUD244" i="143"/>
  <c r="TUE244" i="143"/>
  <c r="TUF244" i="143"/>
  <c r="TUG244" i="143"/>
  <c r="TUH244" i="143"/>
  <c r="TUI244" i="143"/>
  <c r="TUJ244" i="143"/>
  <c r="TUK244" i="143"/>
  <c r="TUL244" i="143"/>
  <c r="TUM244" i="143"/>
  <c r="TUN244" i="143"/>
  <c r="TUO244" i="143"/>
  <c r="TUP244" i="143"/>
  <c r="TUQ244" i="143"/>
  <c r="TUR244" i="143"/>
  <c r="TUS244" i="143"/>
  <c r="TUT244" i="143"/>
  <c r="TUU244" i="143"/>
  <c r="TUV244" i="143"/>
  <c r="TUW244" i="143"/>
  <c r="TUX244" i="143"/>
  <c r="TUY244" i="143"/>
  <c r="TUZ244" i="143"/>
  <c r="TVA244" i="143"/>
  <c r="TVB244" i="143"/>
  <c r="TVC244" i="143"/>
  <c r="TVD244" i="143"/>
  <c r="TVE244" i="143"/>
  <c r="TVF244" i="143"/>
  <c r="TVG244" i="143"/>
  <c r="TVH244" i="143"/>
  <c r="TVI244" i="143"/>
  <c r="TVJ244" i="143"/>
  <c r="TVK244" i="143"/>
  <c r="TVL244" i="143"/>
  <c r="TVM244" i="143"/>
  <c r="TVN244" i="143"/>
  <c r="TVO244" i="143"/>
  <c r="TVP244" i="143"/>
  <c r="TVQ244" i="143"/>
  <c r="TVR244" i="143"/>
  <c r="TVS244" i="143"/>
  <c r="TVT244" i="143"/>
  <c r="TVU244" i="143"/>
  <c r="TVV244" i="143"/>
  <c r="TVW244" i="143"/>
  <c r="TVX244" i="143"/>
  <c r="TVY244" i="143"/>
  <c r="TVZ244" i="143"/>
  <c r="TWA244" i="143"/>
  <c r="TWB244" i="143"/>
  <c r="TWC244" i="143"/>
  <c r="TWD244" i="143"/>
  <c r="TWE244" i="143"/>
  <c r="TWF244" i="143"/>
  <c r="TWG244" i="143"/>
  <c r="TWH244" i="143"/>
  <c r="TWI244" i="143"/>
  <c r="TWJ244" i="143"/>
  <c r="TWK244" i="143"/>
  <c r="TWL244" i="143"/>
  <c r="TWM244" i="143"/>
  <c r="TWN244" i="143"/>
  <c r="TWO244" i="143"/>
  <c r="TWP244" i="143"/>
  <c r="TWQ244" i="143"/>
  <c r="TWR244" i="143"/>
  <c r="TWS244" i="143"/>
  <c r="TWT244" i="143"/>
  <c r="TWU244" i="143"/>
  <c r="TWV244" i="143"/>
  <c r="TWW244" i="143"/>
  <c r="TWX244" i="143"/>
  <c r="TWY244" i="143"/>
  <c r="TWZ244" i="143"/>
  <c r="TXA244" i="143"/>
  <c r="TXB244" i="143"/>
  <c r="TXC244" i="143"/>
  <c r="TXD244" i="143"/>
  <c r="TXE244" i="143"/>
  <c r="TXF244" i="143"/>
  <c r="TXG244" i="143"/>
  <c r="TXH244" i="143"/>
  <c r="TXI244" i="143"/>
  <c r="TXJ244" i="143"/>
  <c r="TXK244" i="143"/>
  <c r="TXL244" i="143"/>
  <c r="TXM244" i="143"/>
  <c r="TXN244" i="143"/>
  <c r="TXO244" i="143"/>
  <c r="TXP244" i="143"/>
  <c r="TXQ244" i="143"/>
  <c r="TXR244" i="143"/>
  <c r="TXS244" i="143"/>
  <c r="TXT244" i="143"/>
  <c r="TXU244" i="143"/>
  <c r="TXV244" i="143"/>
  <c r="TXW244" i="143"/>
  <c r="TXX244" i="143"/>
  <c r="TXY244" i="143"/>
  <c r="TXZ244" i="143"/>
  <c r="TYA244" i="143"/>
  <c r="TYB244" i="143"/>
  <c r="TYC244" i="143"/>
  <c r="TYD244" i="143"/>
  <c r="TYE244" i="143"/>
  <c r="TYF244" i="143"/>
  <c r="TYG244" i="143"/>
  <c r="TYH244" i="143"/>
  <c r="TYI244" i="143"/>
  <c r="TYJ244" i="143"/>
  <c r="TYK244" i="143"/>
  <c r="TYL244" i="143"/>
  <c r="TYM244" i="143"/>
  <c r="TYN244" i="143"/>
  <c r="TYO244" i="143"/>
  <c r="TYP244" i="143"/>
  <c r="TYQ244" i="143"/>
  <c r="TYR244" i="143"/>
  <c r="TYS244" i="143"/>
  <c r="TYT244" i="143"/>
  <c r="TYU244" i="143"/>
  <c r="TYV244" i="143"/>
  <c r="TYW244" i="143"/>
  <c r="TYX244" i="143"/>
  <c r="TYY244" i="143"/>
  <c r="TYZ244" i="143"/>
  <c r="TZA244" i="143"/>
  <c r="TZB244" i="143"/>
  <c r="TZC244" i="143"/>
  <c r="TZD244" i="143"/>
  <c r="TZE244" i="143"/>
  <c r="TZF244" i="143"/>
  <c r="TZG244" i="143"/>
  <c r="TZH244" i="143"/>
  <c r="TZI244" i="143"/>
  <c r="TZJ244" i="143"/>
  <c r="TZK244" i="143"/>
  <c r="TZL244" i="143"/>
  <c r="TZM244" i="143"/>
  <c r="TZN244" i="143"/>
  <c r="TZO244" i="143"/>
  <c r="TZP244" i="143"/>
  <c r="TZQ244" i="143"/>
  <c r="TZR244" i="143"/>
  <c r="TZS244" i="143"/>
  <c r="TZT244" i="143"/>
  <c r="TZU244" i="143"/>
  <c r="TZV244" i="143"/>
  <c r="TZW244" i="143"/>
  <c r="TZX244" i="143"/>
  <c r="TZY244" i="143"/>
  <c r="TZZ244" i="143"/>
  <c r="UAA244" i="143"/>
  <c r="UAB244" i="143"/>
  <c r="UAC244" i="143"/>
  <c r="UAD244" i="143"/>
  <c r="UAE244" i="143"/>
  <c r="UAF244" i="143"/>
  <c r="UAG244" i="143"/>
  <c r="UAH244" i="143"/>
  <c r="UAI244" i="143"/>
  <c r="UAJ244" i="143"/>
  <c r="UAK244" i="143"/>
  <c r="UAL244" i="143"/>
  <c r="UAM244" i="143"/>
  <c r="UAN244" i="143"/>
  <c r="UAO244" i="143"/>
  <c r="UAP244" i="143"/>
  <c r="UAQ244" i="143"/>
  <c r="UAR244" i="143"/>
  <c r="UAS244" i="143"/>
  <c r="UAT244" i="143"/>
  <c r="UAU244" i="143"/>
  <c r="UAV244" i="143"/>
  <c r="UAW244" i="143"/>
  <c r="UAX244" i="143"/>
  <c r="UAY244" i="143"/>
  <c r="UAZ244" i="143"/>
  <c r="UBA244" i="143"/>
  <c r="UBB244" i="143"/>
  <c r="UBC244" i="143"/>
  <c r="UBD244" i="143"/>
  <c r="UBE244" i="143"/>
  <c r="UBF244" i="143"/>
  <c r="UBG244" i="143"/>
  <c r="UBH244" i="143"/>
  <c r="UBI244" i="143"/>
  <c r="UBJ244" i="143"/>
  <c r="UBK244" i="143"/>
  <c r="UBL244" i="143"/>
  <c r="UBM244" i="143"/>
  <c r="UBN244" i="143"/>
  <c r="UBO244" i="143"/>
  <c r="UBP244" i="143"/>
  <c r="UBQ244" i="143"/>
  <c r="UBR244" i="143"/>
  <c r="UBS244" i="143"/>
  <c r="UBT244" i="143"/>
  <c r="UBU244" i="143"/>
  <c r="UBV244" i="143"/>
  <c r="UBW244" i="143"/>
  <c r="UBX244" i="143"/>
  <c r="UBY244" i="143"/>
  <c r="UBZ244" i="143"/>
  <c r="UCA244" i="143"/>
  <c r="UCB244" i="143"/>
  <c r="UCC244" i="143"/>
  <c r="UCD244" i="143"/>
  <c r="UCE244" i="143"/>
  <c r="UCF244" i="143"/>
  <c r="UCG244" i="143"/>
  <c r="UCH244" i="143"/>
  <c r="UCI244" i="143"/>
  <c r="UCJ244" i="143"/>
  <c r="UCK244" i="143"/>
  <c r="UCL244" i="143"/>
  <c r="UCM244" i="143"/>
  <c r="UCN244" i="143"/>
  <c r="UCO244" i="143"/>
  <c r="UCP244" i="143"/>
  <c r="UCQ244" i="143"/>
  <c r="UCR244" i="143"/>
  <c r="UCS244" i="143"/>
  <c r="UCT244" i="143"/>
  <c r="UCU244" i="143"/>
  <c r="UCV244" i="143"/>
  <c r="UCW244" i="143"/>
  <c r="UCX244" i="143"/>
  <c r="UCY244" i="143"/>
  <c r="UCZ244" i="143"/>
  <c r="UDA244" i="143"/>
  <c r="UDB244" i="143"/>
  <c r="UDC244" i="143"/>
  <c r="UDD244" i="143"/>
  <c r="UDE244" i="143"/>
  <c r="UDF244" i="143"/>
  <c r="UDG244" i="143"/>
  <c r="UDH244" i="143"/>
  <c r="UDI244" i="143"/>
  <c r="UDJ244" i="143"/>
  <c r="UDK244" i="143"/>
  <c r="UDL244" i="143"/>
  <c r="UDM244" i="143"/>
  <c r="UDN244" i="143"/>
  <c r="UDO244" i="143"/>
  <c r="UDP244" i="143"/>
  <c r="UDQ244" i="143"/>
  <c r="UDR244" i="143"/>
  <c r="UDS244" i="143"/>
  <c r="UDT244" i="143"/>
  <c r="UDU244" i="143"/>
  <c r="UDV244" i="143"/>
  <c r="UDW244" i="143"/>
  <c r="UDX244" i="143"/>
  <c r="UDY244" i="143"/>
  <c r="UDZ244" i="143"/>
  <c r="UEA244" i="143"/>
  <c r="UEB244" i="143"/>
  <c r="UEC244" i="143"/>
  <c r="UED244" i="143"/>
  <c r="UEE244" i="143"/>
  <c r="UEF244" i="143"/>
  <c r="UEG244" i="143"/>
  <c r="UEH244" i="143"/>
  <c r="UEI244" i="143"/>
  <c r="UEJ244" i="143"/>
  <c r="UEK244" i="143"/>
  <c r="UEL244" i="143"/>
  <c r="UEM244" i="143"/>
  <c r="UEN244" i="143"/>
  <c r="UEO244" i="143"/>
  <c r="UEP244" i="143"/>
  <c r="UEQ244" i="143"/>
  <c r="UER244" i="143"/>
  <c r="UES244" i="143"/>
  <c r="UET244" i="143"/>
  <c r="UEU244" i="143"/>
  <c r="UEV244" i="143"/>
  <c r="UEW244" i="143"/>
  <c r="UEX244" i="143"/>
  <c r="UEY244" i="143"/>
  <c r="UEZ244" i="143"/>
  <c r="UFA244" i="143"/>
  <c r="UFB244" i="143"/>
  <c r="UFC244" i="143"/>
  <c r="UFD244" i="143"/>
  <c r="UFE244" i="143"/>
  <c r="UFF244" i="143"/>
  <c r="UFG244" i="143"/>
  <c r="UFH244" i="143"/>
  <c r="UFI244" i="143"/>
  <c r="UFJ244" i="143"/>
  <c r="UFK244" i="143"/>
  <c r="UFL244" i="143"/>
  <c r="UFM244" i="143"/>
  <c r="UFN244" i="143"/>
  <c r="UFO244" i="143"/>
  <c r="UFP244" i="143"/>
  <c r="UFQ244" i="143"/>
  <c r="UFR244" i="143"/>
  <c r="UFS244" i="143"/>
  <c r="UFT244" i="143"/>
  <c r="UFU244" i="143"/>
  <c r="UFV244" i="143"/>
  <c r="UFW244" i="143"/>
  <c r="UFX244" i="143"/>
  <c r="UFY244" i="143"/>
  <c r="UFZ244" i="143"/>
  <c r="UGA244" i="143"/>
  <c r="UGB244" i="143"/>
  <c r="UGC244" i="143"/>
  <c r="UGD244" i="143"/>
  <c r="UGE244" i="143"/>
  <c r="UGF244" i="143"/>
  <c r="UGG244" i="143"/>
  <c r="UGH244" i="143"/>
  <c r="UGI244" i="143"/>
  <c r="UGJ244" i="143"/>
  <c r="UGK244" i="143"/>
  <c r="UGL244" i="143"/>
  <c r="UGM244" i="143"/>
  <c r="UGN244" i="143"/>
  <c r="UGO244" i="143"/>
  <c r="UGP244" i="143"/>
  <c r="UGQ244" i="143"/>
  <c r="UGR244" i="143"/>
  <c r="UGS244" i="143"/>
  <c r="UGT244" i="143"/>
  <c r="UGU244" i="143"/>
  <c r="UGV244" i="143"/>
  <c r="UGW244" i="143"/>
  <c r="UGX244" i="143"/>
  <c r="UGY244" i="143"/>
  <c r="UGZ244" i="143"/>
  <c r="UHA244" i="143"/>
  <c r="UHB244" i="143"/>
  <c r="UHC244" i="143"/>
  <c r="UHD244" i="143"/>
  <c r="UHE244" i="143"/>
  <c r="UHF244" i="143"/>
  <c r="UHG244" i="143"/>
  <c r="UHH244" i="143"/>
  <c r="UHI244" i="143"/>
  <c r="UHJ244" i="143"/>
  <c r="UHK244" i="143"/>
  <c r="UHL244" i="143"/>
  <c r="UHM244" i="143"/>
  <c r="UHN244" i="143"/>
  <c r="UHO244" i="143"/>
  <c r="UHP244" i="143"/>
  <c r="UHQ244" i="143"/>
  <c r="UHR244" i="143"/>
  <c r="UHS244" i="143"/>
  <c r="UHT244" i="143"/>
  <c r="UHU244" i="143"/>
  <c r="UHV244" i="143"/>
  <c r="UHW244" i="143"/>
  <c r="UHX244" i="143"/>
  <c r="UHY244" i="143"/>
  <c r="UHZ244" i="143"/>
  <c r="UIA244" i="143"/>
  <c r="UIB244" i="143"/>
  <c r="UIC244" i="143"/>
  <c r="UID244" i="143"/>
  <c r="UIE244" i="143"/>
  <c r="UIF244" i="143"/>
  <c r="UIG244" i="143"/>
  <c r="UIH244" i="143"/>
  <c r="UII244" i="143"/>
  <c r="UIJ244" i="143"/>
  <c r="UIK244" i="143"/>
  <c r="UIL244" i="143"/>
  <c r="UIM244" i="143"/>
  <c r="UIN244" i="143"/>
  <c r="UIO244" i="143"/>
  <c r="UIP244" i="143"/>
  <c r="UIQ244" i="143"/>
  <c r="UIR244" i="143"/>
  <c r="UIS244" i="143"/>
  <c r="UIT244" i="143"/>
  <c r="UIU244" i="143"/>
  <c r="UIV244" i="143"/>
  <c r="UIW244" i="143"/>
  <c r="UIX244" i="143"/>
  <c r="UIY244" i="143"/>
  <c r="UIZ244" i="143"/>
  <c r="UJA244" i="143"/>
  <c r="UJB244" i="143"/>
  <c r="UJC244" i="143"/>
  <c r="UJD244" i="143"/>
  <c r="UJE244" i="143"/>
  <c r="UJF244" i="143"/>
  <c r="UJG244" i="143"/>
  <c r="UJH244" i="143"/>
  <c r="UJI244" i="143"/>
  <c r="UJJ244" i="143"/>
  <c r="UJK244" i="143"/>
  <c r="UJL244" i="143"/>
  <c r="UJM244" i="143"/>
  <c r="UJN244" i="143"/>
  <c r="UJO244" i="143"/>
  <c r="UJP244" i="143"/>
  <c r="UJQ244" i="143"/>
  <c r="UJR244" i="143"/>
  <c r="UJS244" i="143"/>
  <c r="UJT244" i="143"/>
  <c r="UJU244" i="143"/>
  <c r="UJV244" i="143"/>
  <c r="UJW244" i="143"/>
  <c r="UJX244" i="143"/>
  <c r="UJY244" i="143"/>
  <c r="UJZ244" i="143"/>
  <c r="UKA244" i="143"/>
  <c r="UKB244" i="143"/>
  <c r="UKC244" i="143"/>
  <c r="UKD244" i="143"/>
  <c r="UKE244" i="143"/>
  <c r="UKF244" i="143"/>
  <c r="UKG244" i="143"/>
  <c r="UKH244" i="143"/>
  <c r="UKI244" i="143"/>
  <c r="UKJ244" i="143"/>
  <c r="UKK244" i="143"/>
  <c r="UKL244" i="143"/>
  <c r="UKM244" i="143"/>
  <c r="UKN244" i="143"/>
  <c r="UKO244" i="143"/>
  <c r="UKP244" i="143"/>
  <c r="UKQ244" i="143"/>
  <c r="UKR244" i="143"/>
  <c r="UKS244" i="143"/>
  <c r="UKT244" i="143"/>
  <c r="UKU244" i="143"/>
  <c r="UKV244" i="143"/>
  <c r="UKW244" i="143"/>
  <c r="UKX244" i="143"/>
  <c r="UKY244" i="143"/>
  <c r="UKZ244" i="143"/>
  <c r="ULA244" i="143"/>
  <c r="ULB244" i="143"/>
  <c r="ULC244" i="143"/>
  <c r="ULD244" i="143"/>
  <c r="ULE244" i="143"/>
  <c r="ULF244" i="143"/>
  <c r="ULG244" i="143"/>
  <c r="ULH244" i="143"/>
  <c r="ULI244" i="143"/>
  <c r="ULJ244" i="143"/>
  <c r="ULK244" i="143"/>
  <c r="ULL244" i="143"/>
  <c r="ULM244" i="143"/>
  <c r="ULN244" i="143"/>
  <c r="ULO244" i="143"/>
  <c r="ULP244" i="143"/>
  <c r="ULQ244" i="143"/>
  <c r="ULR244" i="143"/>
  <c r="ULS244" i="143"/>
  <c r="ULT244" i="143"/>
  <c r="ULU244" i="143"/>
  <c r="ULV244" i="143"/>
  <c r="ULW244" i="143"/>
  <c r="ULX244" i="143"/>
  <c r="ULY244" i="143"/>
  <c r="ULZ244" i="143"/>
  <c r="UMA244" i="143"/>
  <c r="UMB244" i="143"/>
  <c r="UMC244" i="143"/>
  <c r="UMD244" i="143"/>
  <c r="UME244" i="143"/>
  <c r="UMF244" i="143"/>
  <c r="UMG244" i="143"/>
  <c r="UMH244" i="143"/>
  <c r="UMI244" i="143"/>
  <c r="UMJ244" i="143"/>
  <c r="UMK244" i="143"/>
  <c r="UML244" i="143"/>
  <c r="UMM244" i="143"/>
  <c r="UMN244" i="143"/>
  <c r="UMO244" i="143"/>
  <c r="UMP244" i="143"/>
  <c r="UMQ244" i="143"/>
  <c r="UMR244" i="143"/>
  <c r="UMS244" i="143"/>
  <c r="UMT244" i="143"/>
  <c r="UMU244" i="143"/>
  <c r="UMV244" i="143"/>
  <c r="UMW244" i="143"/>
  <c r="UMX244" i="143"/>
  <c r="UMY244" i="143"/>
  <c r="UMZ244" i="143"/>
  <c r="UNA244" i="143"/>
  <c r="UNB244" i="143"/>
  <c r="UNC244" i="143"/>
  <c r="UND244" i="143"/>
  <c r="UNE244" i="143"/>
  <c r="UNF244" i="143"/>
  <c r="UNG244" i="143"/>
  <c r="UNH244" i="143"/>
  <c r="UNI244" i="143"/>
  <c r="UNJ244" i="143"/>
  <c r="UNK244" i="143"/>
  <c r="UNL244" i="143"/>
  <c r="UNM244" i="143"/>
  <c r="UNN244" i="143"/>
  <c r="UNO244" i="143"/>
  <c r="UNP244" i="143"/>
  <c r="UNQ244" i="143"/>
  <c r="UNR244" i="143"/>
  <c r="UNS244" i="143"/>
  <c r="UNT244" i="143"/>
  <c r="UNU244" i="143"/>
  <c r="UNV244" i="143"/>
  <c r="UNW244" i="143"/>
  <c r="UNX244" i="143"/>
  <c r="UNY244" i="143"/>
  <c r="UNZ244" i="143"/>
  <c r="UOA244" i="143"/>
  <c r="UOB244" i="143"/>
  <c r="UOC244" i="143"/>
  <c r="UOD244" i="143"/>
  <c r="UOE244" i="143"/>
  <c r="UOF244" i="143"/>
  <c r="UOG244" i="143"/>
  <c r="UOH244" i="143"/>
  <c r="UOI244" i="143"/>
  <c r="UOJ244" i="143"/>
  <c r="UOK244" i="143"/>
  <c r="UOL244" i="143"/>
  <c r="UOM244" i="143"/>
  <c r="UON244" i="143"/>
  <c r="UOO244" i="143"/>
  <c r="UOP244" i="143"/>
  <c r="UOQ244" i="143"/>
  <c r="UOR244" i="143"/>
  <c r="UOS244" i="143"/>
  <c r="UOT244" i="143"/>
  <c r="UOU244" i="143"/>
  <c r="UOV244" i="143"/>
  <c r="UOW244" i="143"/>
  <c r="UOX244" i="143"/>
  <c r="UOY244" i="143"/>
  <c r="UOZ244" i="143"/>
  <c r="UPA244" i="143"/>
  <c r="UPB244" i="143"/>
  <c r="UPC244" i="143"/>
  <c r="UPD244" i="143"/>
  <c r="UPE244" i="143"/>
  <c r="UPF244" i="143"/>
  <c r="UPG244" i="143"/>
  <c r="UPH244" i="143"/>
  <c r="UPI244" i="143"/>
  <c r="UPJ244" i="143"/>
  <c r="UPK244" i="143"/>
  <c r="UPL244" i="143"/>
  <c r="UPM244" i="143"/>
  <c r="UPN244" i="143"/>
  <c r="UPO244" i="143"/>
  <c r="UPP244" i="143"/>
  <c r="UPQ244" i="143"/>
  <c r="UPR244" i="143"/>
  <c r="UPS244" i="143"/>
  <c r="UPT244" i="143"/>
  <c r="UPU244" i="143"/>
  <c r="UPV244" i="143"/>
  <c r="UPW244" i="143"/>
  <c r="UPX244" i="143"/>
  <c r="UPY244" i="143"/>
  <c r="UPZ244" i="143"/>
  <c r="UQA244" i="143"/>
  <c r="UQB244" i="143"/>
  <c r="UQC244" i="143"/>
  <c r="UQD244" i="143"/>
  <c r="UQE244" i="143"/>
  <c r="UQF244" i="143"/>
  <c r="UQG244" i="143"/>
  <c r="UQH244" i="143"/>
  <c r="UQI244" i="143"/>
  <c r="UQJ244" i="143"/>
  <c r="UQK244" i="143"/>
  <c r="UQL244" i="143"/>
  <c r="UQM244" i="143"/>
  <c r="UQN244" i="143"/>
  <c r="UQO244" i="143"/>
  <c r="UQP244" i="143"/>
  <c r="UQQ244" i="143"/>
  <c r="UQR244" i="143"/>
  <c r="UQS244" i="143"/>
  <c r="UQT244" i="143"/>
  <c r="UQU244" i="143"/>
  <c r="UQV244" i="143"/>
  <c r="UQW244" i="143"/>
  <c r="UQX244" i="143"/>
  <c r="UQY244" i="143"/>
  <c r="UQZ244" i="143"/>
  <c r="URA244" i="143"/>
  <c r="URB244" i="143"/>
  <c r="URC244" i="143"/>
  <c r="URD244" i="143"/>
  <c r="URE244" i="143"/>
  <c r="URF244" i="143"/>
  <c r="URG244" i="143"/>
  <c r="URH244" i="143"/>
  <c r="URI244" i="143"/>
  <c r="URJ244" i="143"/>
  <c r="URK244" i="143"/>
  <c r="URL244" i="143"/>
  <c r="URM244" i="143"/>
  <c r="URN244" i="143"/>
  <c r="URO244" i="143"/>
  <c r="URP244" i="143"/>
  <c r="URQ244" i="143"/>
  <c r="URR244" i="143"/>
  <c r="URS244" i="143"/>
  <c r="URT244" i="143"/>
  <c r="URU244" i="143"/>
  <c r="URV244" i="143"/>
  <c r="URW244" i="143"/>
  <c r="URX244" i="143"/>
  <c r="URY244" i="143"/>
  <c r="URZ244" i="143"/>
  <c r="USA244" i="143"/>
  <c r="USB244" i="143"/>
  <c r="USC244" i="143"/>
  <c r="USD244" i="143"/>
  <c r="USE244" i="143"/>
  <c r="USF244" i="143"/>
  <c r="USG244" i="143"/>
  <c r="USH244" i="143"/>
  <c r="USI244" i="143"/>
  <c r="USJ244" i="143"/>
  <c r="USK244" i="143"/>
  <c r="USL244" i="143"/>
  <c r="USM244" i="143"/>
  <c r="USN244" i="143"/>
  <c r="USO244" i="143"/>
  <c r="USP244" i="143"/>
  <c r="USQ244" i="143"/>
  <c r="USR244" i="143"/>
  <c r="USS244" i="143"/>
  <c r="UST244" i="143"/>
  <c r="USU244" i="143"/>
  <c r="USV244" i="143"/>
  <c r="USW244" i="143"/>
  <c r="USX244" i="143"/>
  <c r="USY244" i="143"/>
  <c r="USZ244" i="143"/>
  <c r="UTA244" i="143"/>
  <c r="UTB244" i="143"/>
  <c r="UTC244" i="143"/>
  <c r="UTD244" i="143"/>
  <c r="UTE244" i="143"/>
  <c r="UTF244" i="143"/>
  <c r="UTG244" i="143"/>
  <c r="UTH244" i="143"/>
  <c r="UTI244" i="143"/>
  <c r="UTJ244" i="143"/>
  <c r="UTK244" i="143"/>
  <c r="UTL244" i="143"/>
  <c r="UTM244" i="143"/>
  <c r="UTN244" i="143"/>
  <c r="UTO244" i="143"/>
  <c r="UTP244" i="143"/>
  <c r="UTQ244" i="143"/>
  <c r="UTR244" i="143"/>
  <c r="UTS244" i="143"/>
  <c r="UTT244" i="143"/>
  <c r="UTU244" i="143"/>
  <c r="UTV244" i="143"/>
  <c r="UTW244" i="143"/>
  <c r="UTX244" i="143"/>
  <c r="UTY244" i="143"/>
  <c r="UTZ244" i="143"/>
  <c r="UUA244" i="143"/>
  <c r="UUB244" i="143"/>
  <c r="UUC244" i="143"/>
  <c r="UUD244" i="143"/>
  <c r="UUE244" i="143"/>
  <c r="UUF244" i="143"/>
  <c r="UUG244" i="143"/>
  <c r="UUH244" i="143"/>
  <c r="UUI244" i="143"/>
  <c r="UUJ244" i="143"/>
  <c r="UUK244" i="143"/>
  <c r="UUL244" i="143"/>
  <c r="UUM244" i="143"/>
  <c r="UUN244" i="143"/>
  <c r="UUO244" i="143"/>
  <c r="UUP244" i="143"/>
  <c r="UUQ244" i="143"/>
  <c r="UUR244" i="143"/>
  <c r="UUS244" i="143"/>
  <c r="UUT244" i="143"/>
  <c r="UUU244" i="143"/>
  <c r="UUV244" i="143"/>
  <c r="UUW244" i="143"/>
  <c r="UUX244" i="143"/>
  <c r="UUY244" i="143"/>
  <c r="UUZ244" i="143"/>
  <c r="UVA244" i="143"/>
  <c r="UVB244" i="143"/>
  <c r="UVC244" i="143"/>
  <c r="UVD244" i="143"/>
  <c r="UVE244" i="143"/>
  <c r="UVF244" i="143"/>
  <c r="UVG244" i="143"/>
  <c r="UVH244" i="143"/>
  <c r="UVI244" i="143"/>
  <c r="UVJ244" i="143"/>
  <c r="UVK244" i="143"/>
  <c r="UVL244" i="143"/>
  <c r="UVM244" i="143"/>
  <c r="UVN244" i="143"/>
  <c r="UVO244" i="143"/>
  <c r="UVP244" i="143"/>
  <c r="UVQ244" i="143"/>
  <c r="UVR244" i="143"/>
  <c r="UVS244" i="143"/>
  <c r="UVT244" i="143"/>
  <c r="UVU244" i="143"/>
  <c r="UVV244" i="143"/>
  <c r="UVW244" i="143"/>
  <c r="UVX244" i="143"/>
  <c r="UVY244" i="143"/>
  <c r="UVZ244" i="143"/>
  <c r="UWA244" i="143"/>
  <c r="UWB244" i="143"/>
  <c r="UWC244" i="143"/>
  <c r="UWD244" i="143"/>
  <c r="UWE244" i="143"/>
  <c r="UWF244" i="143"/>
  <c r="UWG244" i="143"/>
  <c r="UWH244" i="143"/>
  <c r="UWI244" i="143"/>
  <c r="UWJ244" i="143"/>
  <c r="UWK244" i="143"/>
  <c r="UWL244" i="143"/>
  <c r="UWM244" i="143"/>
  <c r="UWN244" i="143"/>
  <c r="UWO244" i="143"/>
  <c r="UWP244" i="143"/>
  <c r="UWQ244" i="143"/>
  <c r="UWR244" i="143"/>
  <c r="UWS244" i="143"/>
  <c r="UWT244" i="143"/>
  <c r="UWU244" i="143"/>
  <c r="UWV244" i="143"/>
  <c r="UWW244" i="143"/>
  <c r="UWX244" i="143"/>
  <c r="UWY244" i="143"/>
  <c r="UWZ244" i="143"/>
  <c r="UXA244" i="143"/>
  <c r="UXB244" i="143"/>
  <c r="UXC244" i="143"/>
  <c r="UXD244" i="143"/>
  <c r="UXE244" i="143"/>
  <c r="UXF244" i="143"/>
  <c r="UXG244" i="143"/>
  <c r="UXH244" i="143"/>
  <c r="UXI244" i="143"/>
  <c r="UXJ244" i="143"/>
  <c r="UXK244" i="143"/>
  <c r="UXL244" i="143"/>
  <c r="UXM244" i="143"/>
  <c r="UXN244" i="143"/>
  <c r="UXO244" i="143"/>
  <c r="UXP244" i="143"/>
  <c r="UXQ244" i="143"/>
  <c r="UXR244" i="143"/>
  <c r="UXS244" i="143"/>
  <c r="UXT244" i="143"/>
  <c r="UXU244" i="143"/>
  <c r="UXV244" i="143"/>
  <c r="UXW244" i="143"/>
  <c r="UXX244" i="143"/>
  <c r="UXY244" i="143"/>
  <c r="UXZ244" i="143"/>
  <c r="UYA244" i="143"/>
  <c r="UYB244" i="143"/>
  <c r="UYC244" i="143"/>
  <c r="UYD244" i="143"/>
  <c r="UYE244" i="143"/>
  <c r="UYF244" i="143"/>
  <c r="UYG244" i="143"/>
  <c r="UYH244" i="143"/>
  <c r="UYI244" i="143"/>
  <c r="UYJ244" i="143"/>
  <c r="UYK244" i="143"/>
  <c r="UYL244" i="143"/>
  <c r="UYM244" i="143"/>
  <c r="UYN244" i="143"/>
  <c r="UYO244" i="143"/>
  <c r="UYP244" i="143"/>
  <c r="UYQ244" i="143"/>
  <c r="UYR244" i="143"/>
  <c r="UYS244" i="143"/>
  <c r="UYT244" i="143"/>
  <c r="UYU244" i="143"/>
  <c r="UYV244" i="143"/>
  <c r="UYW244" i="143"/>
  <c r="UYX244" i="143"/>
  <c r="UYY244" i="143"/>
  <c r="UYZ244" i="143"/>
  <c r="UZA244" i="143"/>
  <c r="UZB244" i="143"/>
  <c r="UZC244" i="143"/>
  <c r="UZD244" i="143"/>
  <c r="UZE244" i="143"/>
  <c r="UZF244" i="143"/>
  <c r="UZG244" i="143"/>
  <c r="UZH244" i="143"/>
  <c r="UZI244" i="143"/>
  <c r="UZJ244" i="143"/>
  <c r="UZK244" i="143"/>
  <c r="UZL244" i="143"/>
  <c r="UZM244" i="143"/>
  <c r="UZN244" i="143"/>
  <c r="UZO244" i="143"/>
  <c r="UZP244" i="143"/>
  <c r="UZQ244" i="143"/>
  <c r="UZR244" i="143"/>
  <c r="UZS244" i="143"/>
  <c r="UZT244" i="143"/>
  <c r="UZU244" i="143"/>
  <c r="UZV244" i="143"/>
  <c r="UZW244" i="143"/>
  <c r="UZX244" i="143"/>
  <c r="UZY244" i="143"/>
  <c r="UZZ244" i="143"/>
  <c r="VAA244" i="143"/>
  <c r="VAB244" i="143"/>
  <c r="VAC244" i="143"/>
  <c r="VAD244" i="143"/>
  <c r="VAE244" i="143"/>
  <c r="VAF244" i="143"/>
  <c r="VAG244" i="143"/>
  <c r="VAH244" i="143"/>
  <c r="VAI244" i="143"/>
  <c r="VAJ244" i="143"/>
  <c r="VAK244" i="143"/>
  <c r="VAL244" i="143"/>
  <c r="VAM244" i="143"/>
  <c r="VAN244" i="143"/>
  <c r="VAO244" i="143"/>
  <c r="VAP244" i="143"/>
  <c r="VAQ244" i="143"/>
  <c r="VAR244" i="143"/>
  <c r="VAS244" i="143"/>
  <c r="VAT244" i="143"/>
  <c r="VAU244" i="143"/>
  <c r="VAV244" i="143"/>
  <c r="VAW244" i="143"/>
  <c r="VAX244" i="143"/>
  <c r="VAY244" i="143"/>
  <c r="VAZ244" i="143"/>
  <c r="VBA244" i="143"/>
  <c r="VBB244" i="143"/>
  <c r="VBC244" i="143"/>
  <c r="VBD244" i="143"/>
  <c r="VBE244" i="143"/>
  <c r="VBF244" i="143"/>
  <c r="VBG244" i="143"/>
  <c r="VBH244" i="143"/>
  <c r="VBI244" i="143"/>
  <c r="VBJ244" i="143"/>
  <c r="VBK244" i="143"/>
  <c r="VBL244" i="143"/>
  <c r="VBM244" i="143"/>
  <c r="VBN244" i="143"/>
  <c r="VBO244" i="143"/>
  <c r="VBP244" i="143"/>
  <c r="VBQ244" i="143"/>
  <c r="VBR244" i="143"/>
  <c r="VBS244" i="143"/>
  <c r="VBT244" i="143"/>
  <c r="VBU244" i="143"/>
  <c r="VBV244" i="143"/>
  <c r="VBW244" i="143"/>
  <c r="VBX244" i="143"/>
  <c r="VBY244" i="143"/>
  <c r="VBZ244" i="143"/>
  <c r="VCA244" i="143"/>
  <c r="VCB244" i="143"/>
  <c r="VCC244" i="143"/>
  <c r="VCD244" i="143"/>
  <c r="VCE244" i="143"/>
  <c r="VCF244" i="143"/>
  <c r="VCG244" i="143"/>
  <c r="VCH244" i="143"/>
  <c r="VCI244" i="143"/>
  <c r="VCJ244" i="143"/>
  <c r="VCK244" i="143"/>
  <c r="VCL244" i="143"/>
  <c r="VCM244" i="143"/>
  <c r="VCN244" i="143"/>
  <c r="VCO244" i="143"/>
  <c r="VCP244" i="143"/>
  <c r="VCQ244" i="143"/>
  <c r="VCR244" i="143"/>
  <c r="VCS244" i="143"/>
  <c r="VCT244" i="143"/>
  <c r="VCU244" i="143"/>
  <c r="VCV244" i="143"/>
  <c r="VCW244" i="143"/>
  <c r="VCX244" i="143"/>
  <c r="VCY244" i="143"/>
  <c r="VCZ244" i="143"/>
  <c r="VDA244" i="143"/>
  <c r="VDB244" i="143"/>
  <c r="VDC244" i="143"/>
  <c r="VDD244" i="143"/>
  <c r="VDE244" i="143"/>
  <c r="VDF244" i="143"/>
  <c r="VDG244" i="143"/>
  <c r="VDH244" i="143"/>
  <c r="VDI244" i="143"/>
  <c r="VDJ244" i="143"/>
  <c r="VDK244" i="143"/>
  <c r="VDL244" i="143"/>
  <c r="VDM244" i="143"/>
  <c r="VDN244" i="143"/>
  <c r="VDO244" i="143"/>
  <c r="VDP244" i="143"/>
  <c r="VDQ244" i="143"/>
  <c r="VDR244" i="143"/>
  <c r="VDS244" i="143"/>
  <c r="VDT244" i="143"/>
  <c r="VDU244" i="143"/>
  <c r="VDV244" i="143"/>
  <c r="VDW244" i="143"/>
  <c r="VDX244" i="143"/>
  <c r="VDY244" i="143"/>
  <c r="VDZ244" i="143"/>
  <c r="VEA244" i="143"/>
  <c r="VEB244" i="143"/>
  <c r="VEC244" i="143"/>
  <c r="VED244" i="143"/>
  <c r="VEE244" i="143"/>
  <c r="VEF244" i="143"/>
  <c r="VEG244" i="143"/>
  <c r="VEH244" i="143"/>
  <c r="VEI244" i="143"/>
  <c r="VEJ244" i="143"/>
  <c r="VEK244" i="143"/>
  <c r="VEL244" i="143"/>
  <c r="VEM244" i="143"/>
  <c r="VEN244" i="143"/>
  <c r="VEO244" i="143"/>
  <c r="VEP244" i="143"/>
  <c r="VEQ244" i="143"/>
  <c r="VER244" i="143"/>
  <c r="VES244" i="143"/>
  <c r="VET244" i="143"/>
  <c r="VEU244" i="143"/>
  <c r="VEV244" i="143"/>
  <c r="VEW244" i="143"/>
  <c r="VEX244" i="143"/>
  <c r="VEY244" i="143"/>
  <c r="VEZ244" i="143"/>
  <c r="VFA244" i="143"/>
  <c r="VFB244" i="143"/>
  <c r="VFC244" i="143"/>
  <c r="VFD244" i="143"/>
  <c r="VFE244" i="143"/>
  <c r="VFF244" i="143"/>
  <c r="VFG244" i="143"/>
  <c r="VFH244" i="143"/>
  <c r="VFI244" i="143"/>
  <c r="VFJ244" i="143"/>
  <c r="VFK244" i="143"/>
  <c r="VFL244" i="143"/>
  <c r="VFM244" i="143"/>
  <c r="VFN244" i="143"/>
  <c r="VFO244" i="143"/>
  <c r="VFP244" i="143"/>
  <c r="VFQ244" i="143"/>
  <c r="VFR244" i="143"/>
  <c r="VFS244" i="143"/>
  <c r="VFT244" i="143"/>
  <c r="VFU244" i="143"/>
  <c r="VFV244" i="143"/>
  <c r="VFW244" i="143"/>
  <c r="VFX244" i="143"/>
  <c r="VFY244" i="143"/>
  <c r="VFZ244" i="143"/>
  <c r="VGA244" i="143"/>
  <c r="VGB244" i="143"/>
  <c r="VGC244" i="143"/>
  <c r="VGD244" i="143"/>
  <c r="VGE244" i="143"/>
  <c r="VGF244" i="143"/>
  <c r="VGG244" i="143"/>
  <c r="VGH244" i="143"/>
  <c r="VGI244" i="143"/>
  <c r="VGJ244" i="143"/>
  <c r="VGK244" i="143"/>
  <c r="VGL244" i="143"/>
  <c r="VGM244" i="143"/>
  <c r="VGN244" i="143"/>
  <c r="VGO244" i="143"/>
  <c r="VGP244" i="143"/>
  <c r="VGQ244" i="143"/>
  <c r="VGR244" i="143"/>
  <c r="VGS244" i="143"/>
  <c r="VGT244" i="143"/>
  <c r="VGU244" i="143"/>
  <c r="VGV244" i="143"/>
  <c r="VGW244" i="143"/>
  <c r="VGX244" i="143"/>
  <c r="VGY244" i="143"/>
  <c r="VGZ244" i="143"/>
  <c r="VHA244" i="143"/>
  <c r="VHB244" i="143"/>
  <c r="VHC244" i="143"/>
  <c r="VHD244" i="143"/>
  <c r="VHE244" i="143"/>
  <c r="VHF244" i="143"/>
  <c r="VHG244" i="143"/>
  <c r="VHH244" i="143"/>
  <c r="VHI244" i="143"/>
  <c r="VHJ244" i="143"/>
  <c r="VHK244" i="143"/>
  <c r="VHL244" i="143"/>
  <c r="VHM244" i="143"/>
  <c r="VHN244" i="143"/>
  <c r="VHO244" i="143"/>
  <c r="VHP244" i="143"/>
  <c r="VHQ244" i="143"/>
  <c r="VHR244" i="143"/>
  <c r="VHS244" i="143"/>
  <c r="VHT244" i="143"/>
  <c r="VHU244" i="143"/>
  <c r="VHV244" i="143"/>
  <c r="VHW244" i="143"/>
  <c r="VHX244" i="143"/>
  <c r="VHY244" i="143"/>
  <c r="VHZ244" i="143"/>
  <c r="VIA244" i="143"/>
  <c r="VIB244" i="143"/>
  <c r="VIC244" i="143"/>
  <c r="VID244" i="143"/>
  <c r="VIE244" i="143"/>
  <c r="VIF244" i="143"/>
  <c r="VIG244" i="143"/>
  <c r="VIH244" i="143"/>
  <c r="VII244" i="143"/>
  <c r="VIJ244" i="143"/>
  <c r="VIK244" i="143"/>
  <c r="VIL244" i="143"/>
  <c r="VIM244" i="143"/>
  <c r="VIN244" i="143"/>
  <c r="VIO244" i="143"/>
  <c r="VIP244" i="143"/>
  <c r="VIQ244" i="143"/>
  <c r="VIR244" i="143"/>
  <c r="VIS244" i="143"/>
  <c r="VIT244" i="143"/>
  <c r="VIU244" i="143"/>
  <c r="VIV244" i="143"/>
  <c r="VIW244" i="143"/>
  <c r="VIX244" i="143"/>
  <c r="VIY244" i="143"/>
  <c r="VIZ244" i="143"/>
  <c r="VJA244" i="143"/>
  <c r="VJB244" i="143"/>
  <c r="VJC244" i="143"/>
  <c r="VJD244" i="143"/>
  <c r="VJE244" i="143"/>
  <c r="VJF244" i="143"/>
  <c r="VJG244" i="143"/>
  <c r="VJH244" i="143"/>
  <c r="VJI244" i="143"/>
  <c r="VJJ244" i="143"/>
  <c r="VJK244" i="143"/>
  <c r="VJL244" i="143"/>
  <c r="VJM244" i="143"/>
  <c r="VJN244" i="143"/>
  <c r="VJO244" i="143"/>
  <c r="VJP244" i="143"/>
  <c r="VJQ244" i="143"/>
  <c r="VJR244" i="143"/>
  <c r="VJS244" i="143"/>
  <c r="VJT244" i="143"/>
  <c r="VJU244" i="143"/>
  <c r="VJV244" i="143"/>
  <c r="VJW244" i="143"/>
  <c r="VJX244" i="143"/>
  <c r="VJY244" i="143"/>
  <c r="VJZ244" i="143"/>
  <c r="VKA244" i="143"/>
  <c r="VKB244" i="143"/>
  <c r="VKC244" i="143"/>
  <c r="VKD244" i="143"/>
  <c r="VKE244" i="143"/>
  <c r="VKF244" i="143"/>
  <c r="VKG244" i="143"/>
  <c r="VKH244" i="143"/>
  <c r="VKI244" i="143"/>
  <c r="VKJ244" i="143"/>
  <c r="VKK244" i="143"/>
  <c r="VKL244" i="143"/>
  <c r="VKM244" i="143"/>
  <c r="VKN244" i="143"/>
  <c r="VKO244" i="143"/>
  <c r="VKP244" i="143"/>
  <c r="VKQ244" i="143"/>
  <c r="VKR244" i="143"/>
  <c r="VKS244" i="143"/>
  <c r="VKT244" i="143"/>
  <c r="VKU244" i="143"/>
  <c r="VKV244" i="143"/>
  <c r="VKW244" i="143"/>
  <c r="VKX244" i="143"/>
  <c r="VKY244" i="143"/>
  <c r="VKZ244" i="143"/>
  <c r="VLA244" i="143"/>
  <c r="VLB244" i="143"/>
  <c r="VLC244" i="143"/>
  <c r="VLD244" i="143"/>
  <c r="VLE244" i="143"/>
  <c r="VLF244" i="143"/>
  <c r="VLG244" i="143"/>
  <c r="VLH244" i="143"/>
  <c r="VLI244" i="143"/>
  <c r="VLJ244" i="143"/>
  <c r="VLK244" i="143"/>
  <c r="VLL244" i="143"/>
  <c r="VLM244" i="143"/>
  <c r="VLN244" i="143"/>
  <c r="VLO244" i="143"/>
  <c r="VLP244" i="143"/>
  <c r="VLQ244" i="143"/>
  <c r="VLR244" i="143"/>
  <c r="VLS244" i="143"/>
  <c r="VLT244" i="143"/>
  <c r="VLU244" i="143"/>
  <c r="VLV244" i="143"/>
  <c r="VLW244" i="143"/>
  <c r="VLX244" i="143"/>
  <c r="VLY244" i="143"/>
  <c r="VLZ244" i="143"/>
  <c r="VMA244" i="143"/>
  <c r="VMB244" i="143"/>
  <c r="VMC244" i="143"/>
  <c r="VMD244" i="143"/>
  <c r="VME244" i="143"/>
  <c r="VMF244" i="143"/>
  <c r="VMG244" i="143"/>
  <c r="VMH244" i="143"/>
  <c r="VMI244" i="143"/>
  <c r="VMJ244" i="143"/>
  <c r="VMK244" i="143"/>
  <c r="VML244" i="143"/>
  <c r="VMM244" i="143"/>
  <c r="VMN244" i="143"/>
  <c r="VMO244" i="143"/>
  <c r="VMP244" i="143"/>
  <c r="VMQ244" i="143"/>
  <c r="VMR244" i="143"/>
  <c r="VMS244" i="143"/>
  <c r="VMT244" i="143"/>
  <c r="VMU244" i="143"/>
  <c r="VMV244" i="143"/>
  <c r="VMW244" i="143"/>
  <c r="VMX244" i="143"/>
  <c r="VMY244" i="143"/>
  <c r="VMZ244" i="143"/>
  <c r="VNA244" i="143"/>
  <c r="VNB244" i="143"/>
  <c r="VNC244" i="143"/>
  <c r="VND244" i="143"/>
  <c r="VNE244" i="143"/>
  <c r="VNF244" i="143"/>
  <c r="VNG244" i="143"/>
  <c r="VNH244" i="143"/>
  <c r="VNI244" i="143"/>
  <c r="VNJ244" i="143"/>
  <c r="VNK244" i="143"/>
  <c r="VNL244" i="143"/>
  <c r="VNM244" i="143"/>
  <c r="VNN244" i="143"/>
  <c r="VNO244" i="143"/>
  <c r="VNP244" i="143"/>
  <c r="VNQ244" i="143"/>
  <c r="VNR244" i="143"/>
  <c r="VNS244" i="143"/>
  <c r="VNT244" i="143"/>
  <c r="VNU244" i="143"/>
  <c r="VNV244" i="143"/>
  <c r="VNW244" i="143"/>
  <c r="VNX244" i="143"/>
  <c r="VNY244" i="143"/>
  <c r="VNZ244" i="143"/>
  <c r="VOA244" i="143"/>
  <c r="VOB244" i="143"/>
  <c r="VOC244" i="143"/>
  <c r="VOD244" i="143"/>
  <c r="VOE244" i="143"/>
  <c r="VOF244" i="143"/>
  <c r="VOG244" i="143"/>
  <c r="VOH244" i="143"/>
  <c r="VOI244" i="143"/>
  <c r="VOJ244" i="143"/>
  <c r="VOK244" i="143"/>
  <c r="VOL244" i="143"/>
  <c r="VOM244" i="143"/>
  <c r="VON244" i="143"/>
  <c r="VOO244" i="143"/>
  <c r="VOP244" i="143"/>
  <c r="VOQ244" i="143"/>
  <c r="VOR244" i="143"/>
  <c r="VOS244" i="143"/>
  <c r="VOT244" i="143"/>
  <c r="VOU244" i="143"/>
  <c r="VOV244" i="143"/>
  <c r="VOW244" i="143"/>
  <c r="VOX244" i="143"/>
  <c r="VOY244" i="143"/>
  <c r="VOZ244" i="143"/>
  <c r="VPA244" i="143"/>
  <c r="VPB244" i="143"/>
  <c r="VPC244" i="143"/>
  <c r="VPD244" i="143"/>
  <c r="VPE244" i="143"/>
  <c r="VPF244" i="143"/>
  <c r="VPG244" i="143"/>
  <c r="VPH244" i="143"/>
  <c r="VPI244" i="143"/>
  <c r="VPJ244" i="143"/>
  <c r="VPK244" i="143"/>
  <c r="VPL244" i="143"/>
  <c r="VPM244" i="143"/>
  <c r="VPN244" i="143"/>
  <c r="VPO244" i="143"/>
  <c r="VPP244" i="143"/>
  <c r="VPQ244" i="143"/>
  <c r="VPR244" i="143"/>
  <c r="VPS244" i="143"/>
  <c r="VPT244" i="143"/>
  <c r="VPU244" i="143"/>
  <c r="VPV244" i="143"/>
  <c r="VPW244" i="143"/>
  <c r="VPX244" i="143"/>
  <c r="VPY244" i="143"/>
  <c r="VPZ244" i="143"/>
  <c r="VQA244" i="143"/>
  <c r="VQB244" i="143"/>
  <c r="VQC244" i="143"/>
  <c r="VQD244" i="143"/>
  <c r="VQE244" i="143"/>
  <c r="VQF244" i="143"/>
  <c r="VQG244" i="143"/>
  <c r="VQH244" i="143"/>
  <c r="VQI244" i="143"/>
  <c r="VQJ244" i="143"/>
  <c r="VQK244" i="143"/>
  <c r="VQL244" i="143"/>
  <c r="VQM244" i="143"/>
  <c r="VQN244" i="143"/>
  <c r="VQO244" i="143"/>
  <c r="VQP244" i="143"/>
  <c r="VQQ244" i="143"/>
  <c r="VQR244" i="143"/>
  <c r="VQS244" i="143"/>
  <c r="VQT244" i="143"/>
  <c r="VQU244" i="143"/>
  <c r="VQV244" i="143"/>
  <c r="VQW244" i="143"/>
  <c r="VQX244" i="143"/>
  <c r="VQY244" i="143"/>
  <c r="VQZ244" i="143"/>
  <c r="VRA244" i="143"/>
  <c r="VRB244" i="143"/>
  <c r="VRC244" i="143"/>
  <c r="VRD244" i="143"/>
  <c r="VRE244" i="143"/>
  <c r="VRF244" i="143"/>
  <c r="VRG244" i="143"/>
  <c r="VRH244" i="143"/>
  <c r="VRI244" i="143"/>
  <c r="VRJ244" i="143"/>
  <c r="VRK244" i="143"/>
  <c r="VRL244" i="143"/>
  <c r="VRM244" i="143"/>
  <c r="VRN244" i="143"/>
  <c r="VRO244" i="143"/>
  <c r="VRP244" i="143"/>
  <c r="VRQ244" i="143"/>
  <c r="VRR244" i="143"/>
  <c r="VRS244" i="143"/>
  <c r="VRT244" i="143"/>
  <c r="VRU244" i="143"/>
  <c r="VRV244" i="143"/>
  <c r="VRW244" i="143"/>
  <c r="VRX244" i="143"/>
  <c r="VRY244" i="143"/>
  <c r="VRZ244" i="143"/>
  <c r="VSA244" i="143"/>
  <c r="VSB244" i="143"/>
  <c r="VSC244" i="143"/>
  <c r="VSD244" i="143"/>
  <c r="VSE244" i="143"/>
  <c r="VSF244" i="143"/>
  <c r="VSG244" i="143"/>
  <c r="VSH244" i="143"/>
  <c r="VSI244" i="143"/>
  <c r="VSJ244" i="143"/>
  <c r="VSK244" i="143"/>
  <c r="VSL244" i="143"/>
  <c r="VSM244" i="143"/>
  <c r="VSN244" i="143"/>
  <c r="VSO244" i="143"/>
  <c r="VSP244" i="143"/>
  <c r="VSQ244" i="143"/>
  <c r="VSR244" i="143"/>
  <c r="VSS244" i="143"/>
  <c r="VST244" i="143"/>
  <c r="VSU244" i="143"/>
  <c r="VSV244" i="143"/>
  <c r="VSW244" i="143"/>
  <c r="VSX244" i="143"/>
  <c r="VSY244" i="143"/>
  <c r="VSZ244" i="143"/>
  <c r="VTA244" i="143"/>
  <c r="VTB244" i="143"/>
  <c r="VTC244" i="143"/>
  <c r="VTD244" i="143"/>
  <c r="VTE244" i="143"/>
  <c r="VTF244" i="143"/>
  <c r="VTG244" i="143"/>
  <c r="VTH244" i="143"/>
  <c r="VTI244" i="143"/>
  <c r="VTJ244" i="143"/>
  <c r="VTK244" i="143"/>
  <c r="VTL244" i="143"/>
  <c r="VTM244" i="143"/>
  <c r="VTN244" i="143"/>
  <c r="VTO244" i="143"/>
  <c r="VTP244" i="143"/>
  <c r="VTQ244" i="143"/>
  <c r="VTR244" i="143"/>
  <c r="VTS244" i="143"/>
  <c r="VTT244" i="143"/>
  <c r="VTU244" i="143"/>
  <c r="VTV244" i="143"/>
  <c r="VTW244" i="143"/>
  <c r="VTX244" i="143"/>
  <c r="VTY244" i="143"/>
  <c r="VTZ244" i="143"/>
  <c r="VUA244" i="143"/>
  <c r="VUB244" i="143"/>
  <c r="VUC244" i="143"/>
  <c r="VUD244" i="143"/>
  <c r="VUE244" i="143"/>
  <c r="VUF244" i="143"/>
  <c r="VUG244" i="143"/>
  <c r="VUH244" i="143"/>
  <c r="VUI244" i="143"/>
  <c r="VUJ244" i="143"/>
  <c r="VUK244" i="143"/>
  <c r="VUL244" i="143"/>
  <c r="VUM244" i="143"/>
  <c r="VUN244" i="143"/>
  <c r="VUO244" i="143"/>
  <c r="VUP244" i="143"/>
  <c r="VUQ244" i="143"/>
  <c r="VUR244" i="143"/>
  <c r="VUS244" i="143"/>
  <c r="VUT244" i="143"/>
  <c r="VUU244" i="143"/>
  <c r="VUV244" i="143"/>
  <c r="VUW244" i="143"/>
  <c r="VUX244" i="143"/>
  <c r="VUY244" i="143"/>
  <c r="VUZ244" i="143"/>
  <c r="VVA244" i="143"/>
  <c r="VVB244" i="143"/>
  <c r="VVC244" i="143"/>
  <c r="VVD244" i="143"/>
  <c r="VVE244" i="143"/>
  <c r="VVF244" i="143"/>
  <c r="VVG244" i="143"/>
  <c r="VVH244" i="143"/>
  <c r="VVI244" i="143"/>
  <c r="VVJ244" i="143"/>
  <c r="VVK244" i="143"/>
  <c r="VVL244" i="143"/>
  <c r="VVM244" i="143"/>
  <c r="VVN244" i="143"/>
  <c r="VVO244" i="143"/>
  <c r="VVP244" i="143"/>
  <c r="VVQ244" i="143"/>
  <c r="VVR244" i="143"/>
  <c r="VVS244" i="143"/>
  <c r="VVT244" i="143"/>
  <c r="VVU244" i="143"/>
  <c r="VVV244" i="143"/>
  <c r="VVW244" i="143"/>
  <c r="VVX244" i="143"/>
  <c r="VVY244" i="143"/>
  <c r="VVZ244" i="143"/>
  <c r="VWA244" i="143"/>
  <c r="VWB244" i="143"/>
  <c r="VWC244" i="143"/>
  <c r="VWD244" i="143"/>
  <c r="VWE244" i="143"/>
  <c r="VWF244" i="143"/>
  <c r="VWG244" i="143"/>
  <c r="VWH244" i="143"/>
  <c r="VWI244" i="143"/>
  <c r="VWJ244" i="143"/>
  <c r="VWK244" i="143"/>
  <c r="VWL244" i="143"/>
  <c r="VWM244" i="143"/>
  <c r="VWN244" i="143"/>
  <c r="VWO244" i="143"/>
  <c r="VWP244" i="143"/>
  <c r="VWQ244" i="143"/>
  <c r="VWR244" i="143"/>
  <c r="VWS244" i="143"/>
  <c r="VWT244" i="143"/>
  <c r="VWU244" i="143"/>
  <c r="VWV244" i="143"/>
  <c r="VWW244" i="143"/>
  <c r="VWX244" i="143"/>
  <c r="VWY244" i="143"/>
  <c r="VWZ244" i="143"/>
  <c r="VXA244" i="143"/>
  <c r="VXB244" i="143"/>
  <c r="VXC244" i="143"/>
  <c r="VXD244" i="143"/>
  <c r="VXE244" i="143"/>
  <c r="VXF244" i="143"/>
  <c r="VXG244" i="143"/>
  <c r="VXH244" i="143"/>
  <c r="VXI244" i="143"/>
  <c r="VXJ244" i="143"/>
  <c r="VXK244" i="143"/>
  <c r="VXL244" i="143"/>
  <c r="VXM244" i="143"/>
  <c r="VXN244" i="143"/>
  <c r="VXO244" i="143"/>
  <c r="VXP244" i="143"/>
  <c r="VXQ244" i="143"/>
  <c r="VXR244" i="143"/>
  <c r="VXS244" i="143"/>
  <c r="VXT244" i="143"/>
  <c r="VXU244" i="143"/>
  <c r="VXV244" i="143"/>
  <c r="VXW244" i="143"/>
  <c r="VXX244" i="143"/>
  <c r="VXY244" i="143"/>
  <c r="VXZ244" i="143"/>
  <c r="VYA244" i="143"/>
  <c r="VYB244" i="143"/>
  <c r="VYC244" i="143"/>
  <c r="VYD244" i="143"/>
  <c r="VYE244" i="143"/>
  <c r="VYF244" i="143"/>
  <c r="VYG244" i="143"/>
  <c r="VYH244" i="143"/>
  <c r="VYI244" i="143"/>
  <c r="VYJ244" i="143"/>
  <c r="VYK244" i="143"/>
  <c r="VYL244" i="143"/>
  <c r="VYM244" i="143"/>
  <c r="VYN244" i="143"/>
  <c r="VYO244" i="143"/>
  <c r="VYP244" i="143"/>
  <c r="VYQ244" i="143"/>
  <c r="VYR244" i="143"/>
  <c r="VYS244" i="143"/>
  <c r="VYT244" i="143"/>
  <c r="VYU244" i="143"/>
  <c r="VYV244" i="143"/>
  <c r="VYW244" i="143"/>
  <c r="VYX244" i="143"/>
  <c r="VYY244" i="143"/>
  <c r="VYZ244" i="143"/>
  <c r="VZA244" i="143"/>
  <c r="VZB244" i="143"/>
  <c r="VZC244" i="143"/>
  <c r="VZD244" i="143"/>
  <c r="VZE244" i="143"/>
  <c r="VZF244" i="143"/>
  <c r="VZG244" i="143"/>
  <c r="VZH244" i="143"/>
  <c r="VZI244" i="143"/>
  <c r="VZJ244" i="143"/>
  <c r="VZK244" i="143"/>
  <c r="VZL244" i="143"/>
  <c r="VZM244" i="143"/>
  <c r="VZN244" i="143"/>
  <c r="VZO244" i="143"/>
  <c r="VZP244" i="143"/>
  <c r="VZQ244" i="143"/>
  <c r="VZR244" i="143"/>
  <c r="VZS244" i="143"/>
  <c r="VZT244" i="143"/>
  <c r="VZU244" i="143"/>
  <c r="VZV244" i="143"/>
  <c r="VZW244" i="143"/>
  <c r="VZX244" i="143"/>
  <c r="VZY244" i="143"/>
  <c r="VZZ244" i="143"/>
  <c r="WAA244" i="143"/>
  <c r="WAB244" i="143"/>
  <c r="WAC244" i="143"/>
  <c r="WAD244" i="143"/>
  <c r="WAE244" i="143"/>
  <c r="WAF244" i="143"/>
  <c r="WAG244" i="143"/>
  <c r="WAH244" i="143"/>
  <c r="WAI244" i="143"/>
  <c r="WAJ244" i="143"/>
  <c r="WAK244" i="143"/>
  <c r="WAL244" i="143"/>
  <c r="WAM244" i="143"/>
  <c r="WAN244" i="143"/>
  <c r="WAO244" i="143"/>
  <c r="WAP244" i="143"/>
  <c r="WAQ244" i="143"/>
  <c r="WAR244" i="143"/>
  <c r="WAS244" i="143"/>
  <c r="WAT244" i="143"/>
  <c r="WAU244" i="143"/>
  <c r="WAV244" i="143"/>
  <c r="WAW244" i="143"/>
  <c r="WAX244" i="143"/>
  <c r="WAY244" i="143"/>
  <c r="WAZ244" i="143"/>
  <c r="WBA244" i="143"/>
  <c r="WBB244" i="143"/>
  <c r="WBC244" i="143"/>
  <c r="WBD244" i="143"/>
  <c r="WBE244" i="143"/>
  <c r="WBF244" i="143"/>
  <c r="WBG244" i="143"/>
  <c r="WBH244" i="143"/>
  <c r="WBI244" i="143"/>
  <c r="WBJ244" i="143"/>
  <c r="WBK244" i="143"/>
  <c r="WBL244" i="143"/>
  <c r="WBM244" i="143"/>
  <c r="WBN244" i="143"/>
  <c r="WBO244" i="143"/>
  <c r="WBP244" i="143"/>
  <c r="WBQ244" i="143"/>
  <c r="WBR244" i="143"/>
  <c r="WBS244" i="143"/>
  <c r="WBT244" i="143"/>
  <c r="WBU244" i="143"/>
  <c r="WBV244" i="143"/>
  <c r="WBW244" i="143"/>
  <c r="WBX244" i="143"/>
  <c r="WBY244" i="143"/>
  <c r="WBZ244" i="143"/>
  <c r="WCA244" i="143"/>
  <c r="WCB244" i="143"/>
  <c r="WCC244" i="143"/>
  <c r="WCD244" i="143"/>
  <c r="WCE244" i="143"/>
  <c r="WCF244" i="143"/>
  <c r="WCG244" i="143"/>
  <c r="WCH244" i="143"/>
  <c r="WCI244" i="143"/>
  <c r="WCJ244" i="143"/>
  <c r="WCK244" i="143"/>
  <c r="WCL244" i="143"/>
  <c r="WCM244" i="143"/>
  <c r="WCN244" i="143"/>
  <c r="WCO244" i="143"/>
  <c r="WCP244" i="143"/>
  <c r="WCQ244" i="143"/>
  <c r="WCR244" i="143"/>
  <c r="WCS244" i="143"/>
  <c r="WCT244" i="143"/>
  <c r="WCU244" i="143"/>
  <c r="WCV244" i="143"/>
  <c r="WCW244" i="143"/>
  <c r="WCX244" i="143"/>
  <c r="WCY244" i="143"/>
  <c r="WCZ244" i="143"/>
  <c r="WDA244" i="143"/>
  <c r="WDB244" i="143"/>
  <c r="WDC244" i="143"/>
  <c r="WDD244" i="143"/>
  <c r="WDE244" i="143"/>
  <c r="WDF244" i="143"/>
  <c r="WDG244" i="143"/>
  <c r="WDH244" i="143"/>
  <c r="WDI244" i="143"/>
  <c r="WDJ244" i="143"/>
  <c r="WDK244" i="143"/>
  <c r="WDL244" i="143"/>
  <c r="WDM244" i="143"/>
  <c r="WDN244" i="143"/>
  <c r="WDO244" i="143"/>
  <c r="WDP244" i="143"/>
  <c r="WDQ244" i="143"/>
  <c r="WDR244" i="143"/>
  <c r="WDS244" i="143"/>
  <c r="WDT244" i="143"/>
  <c r="WDU244" i="143"/>
  <c r="WDV244" i="143"/>
  <c r="WDW244" i="143"/>
  <c r="WDX244" i="143"/>
  <c r="WDY244" i="143"/>
  <c r="WDZ244" i="143"/>
  <c r="WEA244" i="143"/>
  <c r="WEB244" i="143"/>
  <c r="WEC244" i="143"/>
  <c r="WED244" i="143"/>
  <c r="WEE244" i="143"/>
  <c r="WEF244" i="143"/>
  <c r="WEG244" i="143"/>
  <c r="WEH244" i="143"/>
  <c r="WEI244" i="143"/>
  <c r="WEJ244" i="143"/>
  <c r="WEK244" i="143"/>
  <c r="WEL244" i="143"/>
  <c r="WEM244" i="143"/>
  <c r="WEN244" i="143"/>
  <c r="WEO244" i="143"/>
  <c r="WEP244" i="143"/>
  <c r="WEQ244" i="143"/>
  <c r="WER244" i="143"/>
  <c r="WES244" i="143"/>
  <c r="WET244" i="143"/>
  <c r="WEU244" i="143"/>
  <c r="WEV244" i="143"/>
  <c r="WEW244" i="143"/>
  <c r="WEX244" i="143"/>
  <c r="WEY244" i="143"/>
  <c r="WEZ244" i="143"/>
  <c r="WFA244" i="143"/>
  <c r="WFB244" i="143"/>
  <c r="WFC244" i="143"/>
  <c r="WFD244" i="143"/>
  <c r="WFE244" i="143"/>
  <c r="WFF244" i="143"/>
  <c r="WFG244" i="143"/>
  <c r="WFH244" i="143"/>
  <c r="WFI244" i="143"/>
  <c r="WFJ244" i="143"/>
  <c r="WFK244" i="143"/>
  <c r="WFL244" i="143"/>
  <c r="WFM244" i="143"/>
  <c r="WFN244" i="143"/>
  <c r="WFO244" i="143"/>
  <c r="WFP244" i="143"/>
  <c r="WFQ244" i="143"/>
  <c r="WFR244" i="143"/>
  <c r="WFS244" i="143"/>
  <c r="WFT244" i="143"/>
  <c r="WFU244" i="143"/>
  <c r="WFV244" i="143"/>
  <c r="WFW244" i="143"/>
  <c r="WFX244" i="143"/>
  <c r="WFY244" i="143"/>
  <c r="WFZ244" i="143"/>
  <c r="WGA244" i="143"/>
  <c r="WGB244" i="143"/>
  <c r="WGC244" i="143"/>
  <c r="WGD244" i="143"/>
  <c r="WGE244" i="143"/>
  <c r="WGF244" i="143"/>
  <c r="WGG244" i="143"/>
  <c r="WGH244" i="143"/>
  <c r="WGI244" i="143"/>
  <c r="WGJ244" i="143"/>
  <c r="WGK244" i="143"/>
  <c r="WGL244" i="143"/>
  <c r="WGM244" i="143"/>
  <c r="WGN244" i="143"/>
  <c r="WGO244" i="143"/>
  <c r="WGP244" i="143"/>
  <c r="WGQ244" i="143"/>
  <c r="WGR244" i="143"/>
  <c r="WGS244" i="143"/>
  <c r="WGT244" i="143"/>
  <c r="WGU244" i="143"/>
  <c r="WGV244" i="143"/>
  <c r="WGW244" i="143"/>
  <c r="WGX244" i="143"/>
  <c r="WGY244" i="143"/>
  <c r="WGZ244" i="143"/>
  <c r="WHA244" i="143"/>
  <c r="WHB244" i="143"/>
  <c r="WHC244" i="143"/>
  <c r="WHD244" i="143"/>
  <c r="WHE244" i="143"/>
  <c r="WHF244" i="143"/>
  <c r="WHG244" i="143"/>
  <c r="WHH244" i="143"/>
  <c r="WHI244" i="143"/>
  <c r="WHJ244" i="143"/>
  <c r="WHK244" i="143"/>
  <c r="WHL244" i="143"/>
  <c r="WHM244" i="143"/>
  <c r="WHN244" i="143"/>
  <c r="WHO244" i="143"/>
  <c r="WHP244" i="143"/>
  <c r="WHQ244" i="143"/>
  <c r="WHR244" i="143"/>
  <c r="WHS244" i="143"/>
  <c r="WHT244" i="143"/>
  <c r="WHU244" i="143"/>
  <c r="WHV244" i="143"/>
  <c r="WHW244" i="143"/>
  <c r="WHX244" i="143"/>
  <c r="WHY244" i="143"/>
  <c r="WHZ244" i="143"/>
  <c r="WIA244" i="143"/>
  <c r="WIB244" i="143"/>
  <c r="WIC244" i="143"/>
  <c r="WID244" i="143"/>
  <c r="WIE244" i="143"/>
  <c r="WIF244" i="143"/>
  <c r="WIG244" i="143"/>
  <c r="WIH244" i="143"/>
  <c r="WII244" i="143"/>
  <c r="WIJ244" i="143"/>
  <c r="WIK244" i="143"/>
  <c r="WIL244" i="143"/>
  <c r="WIM244" i="143"/>
  <c r="WIN244" i="143"/>
  <c r="WIO244" i="143"/>
  <c r="WIP244" i="143"/>
  <c r="WIQ244" i="143"/>
  <c r="WIR244" i="143"/>
  <c r="WIS244" i="143"/>
  <c r="WIT244" i="143"/>
  <c r="WIU244" i="143"/>
  <c r="WIV244" i="143"/>
  <c r="WIW244" i="143"/>
  <c r="WIX244" i="143"/>
  <c r="WIY244" i="143"/>
  <c r="WIZ244" i="143"/>
  <c r="WJA244" i="143"/>
  <c r="WJB244" i="143"/>
  <c r="WJC244" i="143"/>
  <c r="WJD244" i="143"/>
  <c r="WJE244" i="143"/>
  <c r="WJF244" i="143"/>
  <c r="WJG244" i="143"/>
  <c r="WJH244" i="143"/>
  <c r="WJI244" i="143"/>
  <c r="WJJ244" i="143"/>
  <c r="WJK244" i="143"/>
  <c r="WJL244" i="143"/>
  <c r="WJM244" i="143"/>
  <c r="WJN244" i="143"/>
  <c r="WJO244" i="143"/>
  <c r="WJP244" i="143"/>
  <c r="WJQ244" i="143"/>
  <c r="WJR244" i="143"/>
  <c r="WJS244" i="143"/>
  <c r="WJT244" i="143"/>
  <c r="WJU244" i="143"/>
  <c r="WJV244" i="143"/>
  <c r="WJW244" i="143"/>
  <c r="WJX244" i="143"/>
  <c r="WJY244" i="143"/>
  <c r="WJZ244" i="143"/>
  <c r="WKA244" i="143"/>
  <c r="WKB244" i="143"/>
  <c r="WKC244" i="143"/>
  <c r="WKD244" i="143"/>
  <c r="WKE244" i="143"/>
  <c r="WKF244" i="143"/>
  <c r="WKG244" i="143"/>
  <c r="WKH244" i="143"/>
  <c r="WKI244" i="143"/>
  <c r="WKJ244" i="143"/>
  <c r="WKK244" i="143"/>
  <c r="WKL244" i="143"/>
  <c r="WKM244" i="143"/>
  <c r="WKN244" i="143"/>
  <c r="WKO244" i="143"/>
  <c r="WKP244" i="143"/>
  <c r="WKQ244" i="143"/>
  <c r="WKR244" i="143"/>
  <c r="WKS244" i="143"/>
  <c r="WKT244" i="143"/>
  <c r="WKU244" i="143"/>
  <c r="WKV244" i="143"/>
  <c r="WKW244" i="143"/>
  <c r="WKX244" i="143"/>
  <c r="WKY244" i="143"/>
  <c r="WKZ244" i="143"/>
  <c r="WLA244" i="143"/>
  <c r="WLB244" i="143"/>
  <c r="WLC244" i="143"/>
  <c r="WLD244" i="143"/>
  <c r="WLE244" i="143"/>
  <c r="WLF244" i="143"/>
  <c r="WLG244" i="143"/>
  <c r="WLH244" i="143"/>
  <c r="WLI244" i="143"/>
  <c r="WLJ244" i="143"/>
  <c r="WLK244" i="143"/>
  <c r="WLL244" i="143"/>
  <c r="WLM244" i="143"/>
  <c r="WLN244" i="143"/>
  <c r="WLO244" i="143"/>
  <c r="WLP244" i="143"/>
  <c r="WLQ244" i="143"/>
  <c r="WLR244" i="143"/>
  <c r="WLS244" i="143"/>
  <c r="WLT244" i="143"/>
  <c r="WLU244" i="143"/>
  <c r="WLV244" i="143"/>
  <c r="WLW244" i="143"/>
  <c r="WLX244" i="143"/>
  <c r="WLY244" i="143"/>
  <c r="WLZ244" i="143"/>
  <c r="WMA244" i="143"/>
  <c r="WMB244" i="143"/>
  <c r="WMC244" i="143"/>
  <c r="WMD244" i="143"/>
  <c r="WME244" i="143"/>
  <c r="WMF244" i="143"/>
  <c r="WMG244" i="143"/>
  <c r="WMH244" i="143"/>
  <c r="WMI244" i="143"/>
  <c r="WMJ244" i="143"/>
  <c r="WMK244" i="143"/>
  <c r="WML244" i="143"/>
  <c r="WMM244" i="143"/>
  <c r="WMN244" i="143"/>
  <c r="WMO244" i="143"/>
  <c r="WMP244" i="143"/>
  <c r="WMQ244" i="143"/>
  <c r="WMR244" i="143"/>
  <c r="WMS244" i="143"/>
  <c r="WMT244" i="143"/>
  <c r="WMU244" i="143"/>
  <c r="WMV244" i="143"/>
  <c r="WMW244" i="143"/>
  <c r="WMX244" i="143"/>
  <c r="WMY244" i="143"/>
  <c r="WMZ244" i="143"/>
  <c r="WNA244" i="143"/>
  <c r="WNB244" i="143"/>
  <c r="WNC244" i="143"/>
  <c r="WND244" i="143"/>
  <c r="WNE244" i="143"/>
  <c r="WNF244" i="143"/>
  <c r="WNG244" i="143"/>
  <c r="WNH244" i="143"/>
  <c r="WNI244" i="143"/>
  <c r="WNJ244" i="143"/>
  <c r="WNK244" i="143"/>
  <c r="WNL244" i="143"/>
  <c r="WNM244" i="143"/>
  <c r="WNN244" i="143"/>
  <c r="WNO244" i="143"/>
  <c r="WNP244" i="143"/>
  <c r="WNQ244" i="143"/>
  <c r="WNR244" i="143"/>
  <c r="WNS244" i="143"/>
  <c r="WNT244" i="143"/>
  <c r="WNU244" i="143"/>
  <c r="WNV244" i="143"/>
  <c r="WNW244" i="143"/>
  <c r="WNX244" i="143"/>
  <c r="WNY244" i="143"/>
  <c r="WNZ244" i="143"/>
  <c r="WOA244" i="143"/>
  <c r="WOB244" i="143"/>
  <c r="WOC244" i="143"/>
  <c r="WOD244" i="143"/>
  <c r="WOE244" i="143"/>
  <c r="WOF244" i="143"/>
  <c r="WOG244" i="143"/>
  <c r="WOH244" i="143"/>
  <c r="WOI244" i="143"/>
  <c r="WOJ244" i="143"/>
  <c r="WOK244" i="143"/>
  <c r="WOL244" i="143"/>
  <c r="WOM244" i="143"/>
  <c r="WON244" i="143"/>
  <c r="WOO244" i="143"/>
  <c r="WOP244" i="143"/>
  <c r="WOQ244" i="143"/>
  <c r="WOR244" i="143"/>
  <c r="WOS244" i="143"/>
  <c r="WOT244" i="143"/>
  <c r="WOU244" i="143"/>
  <c r="WOV244" i="143"/>
  <c r="WOW244" i="143"/>
  <c r="WOX244" i="143"/>
  <c r="WOY244" i="143"/>
  <c r="WOZ244" i="143"/>
  <c r="WPA244" i="143"/>
  <c r="WPB244" i="143"/>
  <c r="WPC244" i="143"/>
  <c r="WPD244" i="143"/>
  <c r="WPE244" i="143"/>
  <c r="WPF244" i="143"/>
  <c r="WPG244" i="143"/>
  <c r="WPH244" i="143"/>
  <c r="WPI244" i="143"/>
  <c r="WPJ244" i="143"/>
  <c r="WPK244" i="143"/>
  <c r="WPL244" i="143"/>
  <c r="WPM244" i="143"/>
  <c r="WPN244" i="143"/>
  <c r="WPO244" i="143"/>
  <c r="WPP244" i="143"/>
  <c r="WPQ244" i="143"/>
  <c r="WPR244" i="143"/>
  <c r="WPS244" i="143"/>
  <c r="WPT244" i="143"/>
  <c r="WPU244" i="143"/>
  <c r="WPV244" i="143"/>
  <c r="WPW244" i="143"/>
  <c r="WPX244" i="143"/>
  <c r="WPY244" i="143"/>
  <c r="WPZ244" i="143"/>
  <c r="WQA244" i="143"/>
  <c r="WQB244" i="143"/>
  <c r="WQC244" i="143"/>
  <c r="WQD244" i="143"/>
  <c r="WQE244" i="143"/>
  <c r="WQF244" i="143"/>
  <c r="WQG244" i="143"/>
  <c r="WQH244" i="143"/>
  <c r="WQI244" i="143"/>
  <c r="WQJ244" i="143"/>
  <c r="WQK244" i="143"/>
  <c r="WQL244" i="143"/>
  <c r="WQM244" i="143"/>
  <c r="WQN244" i="143"/>
  <c r="WQO244" i="143"/>
  <c r="WQP244" i="143"/>
  <c r="WQQ244" i="143"/>
  <c r="WQR244" i="143"/>
  <c r="WQS244" i="143"/>
  <c r="WQT244" i="143"/>
  <c r="WQU244" i="143"/>
  <c r="WQV244" i="143"/>
  <c r="WQW244" i="143"/>
  <c r="WQX244" i="143"/>
  <c r="WQY244" i="143"/>
  <c r="WQZ244" i="143"/>
  <c r="WRA244" i="143"/>
  <c r="WRB244" i="143"/>
  <c r="WRC244" i="143"/>
  <c r="WRD244" i="143"/>
  <c r="WRE244" i="143"/>
  <c r="WRF244" i="143"/>
  <c r="WRG244" i="143"/>
  <c r="WRH244" i="143"/>
  <c r="WRI244" i="143"/>
  <c r="WRJ244" i="143"/>
  <c r="WRK244" i="143"/>
  <c r="WRL244" i="143"/>
  <c r="WRM244" i="143"/>
  <c r="WRN244" i="143"/>
  <c r="WRO244" i="143"/>
  <c r="WRP244" i="143"/>
  <c r="WRQ244" i="143"/>
  <c r="WRR244" i="143"/>
  <c r="WRS244" i="143"/>
  <c r="WRT244" i="143"/>
  <c r="WRU244" i="143"/>
  <c r="WRV244" i="143"/>
  <c r="WRW244" i="143"/>
  <c r="WRX244" i="143"/>
  <c r="WRY244" i="143"/>
  <c r="WRZ244" i="143"/>
  <c r="WSA244" i="143"/>
  <c r="WSB244" i="143"/>
  <c r="WSC244" i="143"/>
  <c r="WSD244" i="143"/>
  <c r="WSE244" i="143"/>
  <c r="WSF244" i="143"/>
  <c r="WSG244" i="143"/>
  <c r="WSH244" i="143"/>
  <c r="WSI244" i="143"/>
  <c r="WSJ244" i="143"/>
  <c r="WSK244" i="143"/>
  <c r="WSL244" i="143"/>
  <c r="WSM244" i="143"/>
  <c r="WSN244" i="143"/>
  <c r="WSO244" i="143"/>
  <c r="WSP244" i="143"/>
  <c r="WSQ244" i="143"/>
  <c r="WSR244" i="143"/>
  <c r="WSS244" i="143"/>
  <c r="WST244" i="143"/>
  <c r="WSU244" i="143"/>
  <c r="WSV244" i="143"/>
  <c r="WSW244" i="143"/>
  <c r="WSX244" i="143"/>
  <c r="WSY244" i="143"/>
  <c r="WSZ244" i="143"/>
  <c r="WTA244" i="143"/>
  <c r="WTB244" i="143"/>
  <c r="WTC244" i="143"/>
  <c r="WTD244" i="143"/>
  <c r="WTE244" i="143"/>
  <c r="WTF244" i="143"/>
  <c r="WTG244" i="143"/>
  <c r="WTH244" i="143"/>
  <c r="WTI244" i="143"/>
  <c r="WTJ244" i="143"/>
  <c r="WTK244" i="143"/>
  <c r="WTL244" i="143"/>
  <c r="WTM244" i="143"/>
  <c r="WTN244" i="143"/>
  <c r="WTO244" i="143"/>
  <c r="WTP244" i="143"/>
  <c r="WTQ244" i="143"/>
  <c r="WTR244" i="143"/>
  <c r="WTS244" i="143"/>
  <c r="WTT244" i="143"/>
  <c r="WTU244" i="143"/>
  <c r="WTV244" i="143"/>
  <c r="WTW244" i="143"/>
  <c r="WTX244" i="143"/>
  <c r="WTY244" i="143"/>
  <c r="WTZ244" i="143"/>
  <c r="WUA244" i="143"/>
  <c r="WUB244" i="143"/>
  <c r="WUC244" i="143"/>
  <c r="WUD244" i="143"/>
  <c r="WUE244" i="143"/>
  <c r="WUF244" i="143"/>
  <c r="WUG244" i="143"/>
  <c r="WUH244" i="143"/>
  <c r="WUI244" i="143"/>
  <c r="WUJ244" i="143"/>
  <c r="WUK244" i="143"/>
  <c r="WUL244" i="143"/>
  <c r="WUM244" i="143"/>
  <c r="WUN244" i="143"/>
  <c r="WUO244" i="143"/>
  <c r="WUP244" i="143"/>
  <c r="WUQ244" i="143"/>
  <c r="WUR244" i="143"/>
  <c r="WUS244" i="143"/>
  <c r="WUT244" i="143"/>
  <c r="WUU244" i="143"/>
  <c r="WUV244" i="143"/>
  <c r="WUW244" i="143"/>
  <c r="WUX244" i="143"/>
  <c r="WUY244" i="143"/>
  <c r="WUZ244" i="143"/>
  <c r="WVA244" i="143"/>
  <c r="WVB244" i="143"/>
  <c r="WVC244" i="143"/>
  <c r="WVD244" i="143"/>
  <c r="WVE244" i="143"/>
  <c r="WVF244" i="143"/>
  <c r="WVG244" i="143"/>
  <c r="WVH244" i="143"/>
  <c r="WVI244" i="143"/>
  <c r="WVJ244" i="143"/>
  <c r="WVK244" i="143"/>
  <c r="WVL244" i="143"/>
  <c r="WVM244" i="143"/>
  <c r="WVN244" i="143"/>
  <c r="WVO244" i="143"/>
  <c r="WVP244" i="143"/>
  <c r="WVQ244" i="143"/>
  <c r="WVR244" i="143"/>
  <c r="WVS244" i="143"/>
  <c r="WVT244" i="143"/>
  <c r="WVU244" i="143"/>
  <c r="WVV244" i="143"/>
  <c r="WVW244" i="143"/>
  <c r="WVX244" i="143"/>
  <c r="WVY244" i="143"/>
  <c r="WVZ244" i="143"/>
  <c r="WWA244" i="143"/>
  <c r="WWB244" i="143"/>
  <c r="WWC244" i="143"/>
  <c r="WWD244" i="143"/>
  <c r="WWE244" i="143"/>
  <c r="WWF244" i="143"/>
  <c r="WWG244" i="143"/>
  <c r="WWH244" i="143"/>
  <c r="WWI244" i="143"/>
  <c r="WWJ244" i="143"/>
  <c r="WWK244" i="143"/>
  <c r="WWL244" i="143"/>
  <c r="WWM244" i="143"/>
  <c r="WWN244" i="143"/>
  <c r="WWO244" i="143"/>
  <c r="WWP244" i="143"/>
  <c r="WWQ244" i="143"/>
  <c r="WWR244" i="143"/>
  <c r="WWS244" i="143"/>
  <c r="WWT244" i="143"/>
  <c r="WWU244" i="143"/>
  <c r="WWV244" i="143"/>
  <c r="WWW244" i="143"/>
  <c r="WWX244" i="143"/>
  <c r="WWY244" i="143"/>
  <c r="WWZ244" i="143"/>
  <c r="WXA244" i="143"/>
  <c r="WXB244" i="143"/>
  <c r="WXC244" i="143"/>
  <c r="WXD244" i="143"/>
  <c r="WXE244" i="143"/>
  <c r="WXF244" i="143"/>
  <c r="WXG244" i="143"/>
  <c r="WXH244" i="143"/>
  <c r="WXI244" i="143"/>
  <c r="WXJ244" i="143"/>
  <c r="WXK244" i="143"/>
  <c r="WXL244" i="143"/>
  <c r="WXM244" i="143"/>
  <c r="WXN244" i="143"/>
  <c r="WXO244" i="143"/>
  <c r="WXP244" i="143"/>
  <c r="WXQ244" i="143"/>
  <c r="WXR244" i="143"/>
  <c r="WXS244" i="143"/>
  <c r="WXT244" i="143"/>
  <c r="WXU244" i="143"/>
  <c r="WXV244" i="143"/>
  <c r="WXW244" i="143"/>
  <c r="WXX244" i="143"/>
  <c r="WXY244" i="143"/>
  <c r="WXZ244" i="143"/>
  <c r="WYA244" i="143"/>
  <c r="WYB244" i="143"/>
  <c r="WYC244" i="143"/>
  <c r="WYD244" i="143"/>
  <c r="WYE244" i="143"/>
  <c r="WYF244" i="143"/>
  <c r="WYG244" i="143"/>
  <c r="WYH244" i="143"/>
  <c r="WYI244" i="143"/>
  <c r="WYJ244" i="143"/>
  <c r="WYK244" i="143"/>
  <c r="WYL244" i="143"/>
  <c r="WYM244" i="143"/>
  <c r="WYN244" i="143"/>
  <c r="WYO244" i="143"/>
  <c r="WYP244" i="143"/>
  <c r="WYQ244" i="143"/>
  <c r="WYR244" i="143"/>
  <c r="WYS244" i="143"/>
  <c r="WYT244" i="143"/>
  <c r="WYU244" i="143"/>
  <c r="WYV244" i="143"/>
  <c r="WYW244" i="143"/>
  <c r="WYX244" i="143"/>
  <c r="WYY244" i="143"/>
  <c r="WYZ244" i="143"/>
  <c r="WZA244" i="143"/>
  <c r="WZB244" i="143"/>
  <c r="WZC244" i="143"/>
  <c r="WZD244" i="143"/>
  <c r="WZE244" i="143"/>
  <c r="WZF244" i="143"/>
  <c r="WZG244" i="143"/>
  <c r="WZH244" i="143"/>
  <c r="WZI244" i="143"/>
  <c r="WZJ244" i="143"/>
  <c r="WZK244" i="143"/>
  <c r="WZL244" i="143"/>
  <c r="WZM244" i="143"/>
  <c r="WZN244" i="143"/>
  <c r="WZO244" i="143"/>
  <c r="WZP244" i="143"/>
  <c r="WZQ244" i="143"/>
  <c r="WZR244" i="143"/>
  <c r="WZS244" i="143"/>
  <c r="WZT244" i="143"/>
  <c r="WZU244" i="143"/>
  <c r="WZV244" i="143"/>
  <c r="WZW244" i="143"/>
  <c r="WZX244" i="143"/>
  <c r="WZY244" i="143"/>
  <c r="WZZ244" i="143"/>
  <c r="XAA244" i="143"/>
  <c r="XAB244" i="143"/>
  <c r="XAC244" i="143"/>
  <c r="XAD244" i="143"/>
  <c r="XAE244" i="143"/>
  <c r="XAF244" i="143"/>
  <c r="XAG244" i="143"/>
  <c r="XAH244" i="143"/>
  <c r="XAI244" i="143"/>
  <c r="XAJ244" i="143"/>
  <c r="XAK244" i="143"/>
  <c r="XAL244" i="143"/>
  <c r="XAM244" i="143"/>
  <c r="XAN244" i="143"/>
  <c r="XAO244" i="143"/>
  <c r="XAP244" i="143"/>
  <c r="XAQ244" i="143"/>
  <c r="XAR244" i="143"/>
  <c r="XAS244" i="143"/>
  <c r="XAT244" i="143"/>
  <c r="XAU244" i="143"/>
  <c r="XAV244" i="143"/>
  <c r="XAW244" i="143"/>
  <c r="XAX244" i="143"/>
  <c r="XAY244" i="143"/>
  <c r="XAZ244" i="143"/>
  <c r="XBA244" i="143"/>
  <c r="XBB244" i="143"/>
  <c r="XBC244" i="143"/>
  <c r="XBD244" i="143"/>
  <c r="XBE244" i="143"/>
  <c r="XBF244" i="143"/>
  <c r="XBG244" i="143"/>
  <c r="XBH244" i="143"/>
  <c r="XBI244" i="143"/>
  <c r="XBJ244" i="143"/>
  <c r="XBK244" i="143"/>
  <c r="XBL244" i="143"/>
  <c r="XBM244" i="143"/>
  <c r="XBN244" i="143"/>
  <c r="XBO244" i="143"/>
  <c r="XBP244" i="143"/>
  <c r="XBQ244" i="143"/>
  <c r="XBR244" i="143"/>
  <c r="XBS244" i="143"/>
  <c r="XBT244" i="143"/>
  <c r="XBU244" i="143"/>
  <c r="XBV244" i="143"/>
  <c r="XBW244" i="143"/>
  <c r="XBX244" i="143"/>
  <c r="XBY244" i="143"/>
  <c r="XBZ244" i="143"/>
  <c r="XCA244" i="143"/>
  <c r="XCB244" i="143"/>
  <c r="XCC244" i="143"/>
  <c r="XCD244" i="143"/>
  <c r="XCE244" i="143"/>
  <c r="XCF244" i="143"/>
  <c r="XCG244" i="143"/>
  <c r="XCH244" i="143"/>
  <c r="XCI244" i="143"/>
  <c r="XCJ244" i="143"/>
  <c r="XCK244" i="143"/>
  <c r="XCL244" i="143"/>
  <c r="XCM244" i="143"/>
  <c r="XCN244" i="143"/>
  <c r="XCO244" i="143"/>
  <c r="XCP244" i="143"/>
  <c r="XCQ244" i="143"/>
  <c r="XCR244" i="143"/>
  <c r="XCS244" i="143"/>
  <c r="XCT244" i="143"/>
  <c r="XCU244" i="143"/>
  <c r="XCV244" i="143"/>
  <c r="XCW244" i="143"/>
  <c r="XCX244" i="143"/>
  <c r="XCY244" i="143"/>
  <c r="XCZ244" i="143"/>
  <c r="XDA244" i="143"/>
  <c r="XDB244" i="143"/>
  <c r="XDC244" i="143"/>
  <c r="XDD244" i="143"/>
  <c r="XDE244" i="143"/>
  <c r="XDF244" i="143"/>
  <c r="XDG244" i="143"/>
  <c r="XDH244" i="143"/>
  <c r="XDI244" i="143"/>
  <c r="XDJ244" i="143"/>
  <c r="XDK244" i="143"/>
  <c r="XDL244" i="143"/>
  <c r="XDM244" i="143"/>
  <c r="XDN244" i="143"/>
  <c r="XDO244" i="143"/>
  <c r="XDP244" i="143"/>
  <c r="XDQ244" i="143"/>
  <c r="XDR244" i="143"/>
  <c r="XDS244" i="143"/>
  <c r="XDT244" i="143"/>
  <c r="XDU244" i="143"/>
  <c r="XDV244" i="143"/>
  <c r="XDW244" i="143"/>
  <c r="XDX244" i="143"/>
  <c r="XDY244" i="143"/>
  <c r="XDZ244" i="143"/>
  <c r="XEA244" i="143"/>
  <c r="XEB244" i="143"/>
  <c r="XEC244" i="143"/>
  <c r="XED244" i="143"/>
  <c r="XEE244" i="143"/>
  <c r="XEF244" i="143"/>
  <c r="XEG244" i="143"/>
  <c r="XEH244" i="143"/>
  <c r="XEI244" i="143"/>
  <c r="XEJ244" i="143"/>
  <c r="XEK244" i="143"/>
  <c r="XEL244" i="143"/>
  <c r="XEM244" i="143"/>
  <c r="XEN244" i="143"/>
  <c r="XEO244" i="143"/>
  <c r="XEP244" i="143"/>
  <c r="XEQ244" i="143"/>
  <c r="XER244" i="143"/>
  <c r="XES244" i="143"/>
  <c r="XET244" i="143"/>
  <c r="XEU244" i="143"/>
  <c r="XEV244" i="143"/>
  <c r="XEW244" i="143"/>
  <c r="XEX244" i="143"/>
  <c r="XEY244" i="143"/>
  <c r="XEZ244" i="143"/>
  <c r="XFA244" i="143"/>
  <c r="XFB244" i="143"/>
  <c r="XFC244" i="143"/>
  <c r="XFD244" i="143"/>
  <c r="W242" i="143"/>
  <c r="X242" i="143"/>
  <c r="Y242" i="143"/>
  <c r="Z242" i="143"/>
  <c r="AA242" i="143"/>
  <c r="AB242" i="143"/>
  <c r="AC242" i="143"/>
  <c r="AD242" i="143"/>
  <c r="AE242" i="143"/>
  <c r="AF242" i="143"/>
  <c r="AG242" i="143"/>
  <c r="AH242" i="143"/>
  <c r="AI242" i="143"/>
  <c r="AJ242" i="143"/>
  <c r="AK242" i="143"/>
  <c r="AL242" i="143"/>
  <c r="AM242" i="143"/>
  <c r="AN242" i="143"/>
  <c r="AO242" i="143"/>
  <c r="AP242" i="143"/>
  <c r="AQ242" i="143"/>
  <c r="AR242" i="143"/>
  <c r="AS242" i="143"/>
  <c r="AT242" i="143"/>
  <c r="AU242" i="143"/>
  <c r="AV242" i="143"/>
  <c r="AW242" i="143"/>
  <c r="AX242" i="143"/>
  <c r="AY242" i="143"/>
  <c r="AZ242" i="143"/>
  <c r="BA242" i="143"/>
  <c r="BB242" i="143"/>
  <c r="BC242" i="143"/>
  <c r="BD242" i="143"/>
  <c r="BE242" i="143"/>
  <c r="BF242" i="143"/>
  <c r="BG242" i="143"/>
  <c r="BH242" i="143"/>
  <c r="BI242" i="143"/>
  <c r="BJ242" i="143"/>
  <c r="BK242" i="143"/>
  <c r="BL242" i="143"/>
  <c r="BM242" i="143"/>
  <c r="BN242" i="143"/>
  <c r="BO242" i="143"/>
  <c r="BP242" i="143"/>
  <c r="BQ242" i="143"/>
  <c r="BR242" i="143"/>
  <c r="BS242" i="143"/>
  <c r="BT242" i="143"/>
  <c r="BU242" i="143"/>
  <c r="BV242" i="143"/>
  <c r="BW242" i="143"/>
  <c r="BX242" i="143"/>
  <c r="BY242" i="143"/>
  <c r="BZ242" i="143"/>
  <c r="CA242" i="143"/>
  <c r="CB242" i="143"/>
  <c r="CC242" i="143"/>
  <c r="CD242" i="143"/>
  <c r="CE242" i="143"/>
  <c r="CF242" i="143"/>
  <c r="CG242" i="143"/>
  <c r="CH242" i="143"/>
  <c r="CI242" i="143"/>
  <c r="CJ242" i="143"/>
  <c r="CK242" i="143"/>
  <c r="CL242" i="143"/>
  <c r="CM242" i="143"/>
  <c r="CN242" i="143"/>
  <c r="CO242" i="143"/>
  <c r="CP242" i="143"/>
  <c r="CQ242" i="143"/>
  <c r="CR242" i="143"/>
  <c r="CS242" i="143"/>
  <c r="CT242" i="143"/>
  <c r="CU242" i="143"/>
  <c r="CV242" i="143"/>
  <c r="CW242" i="143"/>
  <c r="CX242" i="143"/>
  <c r="CY242" i="143"/>
  <c r="CZ242" i="143"/>
  <c r="DA242" i="143"/>
  <c r="DB242" i="143"/>
  <c r="DC242" i="143"/>
  <c r="DD242" i="143"/>
  <c r="DE242" i="143"/>
  <c r="DF242" i="143"/>
  <c r="DG242" i="143"/>
  <c r="DH242" i="143"/>
  <c r="DI242" i="143"/>
  <c r="DJ242" i="143"/>
  <c r="DK242" i="143"/>
  <c r="DL242" i="143"/>
  <c r="DM242" i="143"/>
  <c r="DN242" i="143"/>
  <c r="DO242" i="143"/>
  <c r="DP242" i="143"/>
  <c r="DQ242" i="143"/>
  <c r="DR242" i="143"/>
  <c r="DS242" i="143"/>
  <c r="DT242" i="143"/>
  <c r="DU242" i="143"/>
  <c r="DV242" i="143"/>
  <c r="DW242" i="143"/>
  <c r="DX242" i="143"/>
  <c r="DY242" i="143"/>
  <c r="DZ242" i="143"/>
  <c r="EA242" i="143"/>
  <c r="EB242" i="143"/>
  <c r="EC242" i="143"/>
  <c r="ED242" i="143"/>
  <c r="EE242" i="143"/>
  <c r="EF242" i="143"/>
  <c r="EG242" i="143"/>
  <c r="EH242" i="143"/>
  <c r="EI242" i="143"/>
  <c r="EJ242" i="143"/>
  <c r="EK242" i="143"/>
  <c r="EL242" i="143"/>
  <c r="EM242" i="143"/>
  <c r="EN242" i="143"/>
  <c r="EO242" i="143"/>
  <c r="EP242" i="143"/>
  <c r="EQ242" i="143"/>
  <c r="ER242" i="143"/>
  <c r="ES242" i="143"/>
  <c r="ET242" i="143"/>
  <c r="EU242" i="143"/>
  <c r="EV242" i="143"/>
  <c r="EW242" i="143"/>
  <c r="EX242" i="143"/>
  <c r="EY242" i="143"/>
  <c r="EZ242" i="143"/>
  <c r="FA242" i="143"/>
  <c r="FB242" i="143"/>
  <c r="FC242" i="143"/>
  <c r="FD242" i="143"/>
  <c r="FE242" i="143"/>
  <c r="FF242" i="143"/>
  <c r="FG242" i="143"/>
  <c r="FH242" i="143"/>
  <c r="FI242" i="143"/>
  <c r="FJ242" i="143"/>
  <c r="FK242" i="143"/>
  <c r="FL242" i="143"/>
  <c r="FM242" i="143"/>
  <c r="FN242" i="143"/>
  <c r="FO242" i="143"/>
  <c r="FP242" i="143"/>
  <c r="FQ242" i="143"/>
  <c r="FR242" i="143"/>
  <c r="FS242" i="143"/>
  <c r="FT242" i="143"/>
  <c r="FU242" i="143"/>
  <c r="FV242" i="143"/>
  <c r="FW242" i="143"/>
  <c r="FX242" i="143"/>
  <c r="FY242" i="143"/>
  <c r="FZ242" i="143"/>
  <c r="GA242" i="143"/>
  <c r="GB242" i="143"/>
  <c r="GC242" i="143"/>
  <c r="GD242" i="143"/>
  <c r="GE242" i="143"/>
  <c r="GF242" i="143"/>
  <c r="GG242" i="143"/>
  <c r="GH242" i="143"/>
  <c r="GI242" i="143"/>
  <c r="GJ242" i="143"/>
  <c r="GK242" i="143"/>
  <c r="GL242" i="143"/>
  <c r="GM242" i="143"/>
  <c r="GN242" i="143"/>
  <c r="GO242" i="143"/>
  <c r="GP242" i="143"/>
  <c r="GQ242" i="143"/>
  <c r="GR242" i="143"/>
  <c r="GS242" i="143"/>
  <c r="GT242" i="143"/>
  <c r="GU242" i="143"/>
  <c r="GV242" i="143"/>
  <c r="GW242" i="143"/>
  <c r="GX242" i="143"/>
  <c r="GY242" i="143"/>
  <c r="GZ242" i="143"/>
  <c r="HA242" i="143"/>
  <c r="HB242" i="143"/>
  <c r="HC242" i="143"/>
  <c r="HD242" i="143"/>
  <c r="HE242" i="143"/>
  <c r="HF242" i="143"/>
  <c r="HG242" i="143"/>
  <c r="HH242" i="143"/>
  <c r="HI242" i="143"/>
  <c r="HJ242" i="143"/>
  <c r="HK242" i="143"/>
  <c r="HL242" i="143"/>
  <c r="HM242" i="143"/>
  <c r="HN242" i="143"/>
  <c r="HO242" i="143"/>
  <c r="HP242" i="143"/>
  <c r="HQ242" i="143"/>
  <c r="HR242" i="143"/>
  <c r="HS242" i="143"/>
  <c r="HT242" i="143"/>
  <c r="HU242" i="143"/>
  <c r="HV242" i="143"/>
  <c r="HW242" i="143"/>
  <c r="HX242" i="143"/>
  <c r="HY242" i="143"/>
  <c r="HZ242" i="143"/>
  <c r="IA242" i="143"/>
  <c r="IB242" i="143"/>
  <c r="IC242" i="143"/>
  <c r="ID242" i="143"/>
  <c r="IE242" i="143"/>
  <c r="IF242" i="143"/>
  <c r="IG242" i="143"/>
  <c r="IH242" i="143"/>
  <c r="II242" i="143"/>
  <c r="IJ242" i="143"/>
  <c r="IK242" i="143"/>
  <c r="IL242" i="143"/>
  <c r="IM242" i="143"/>
  <c r="IN242" i="143"/>
  <c r="IO242" i="143"/>
  <c r="IP242" i="143"/>
  <c r="IQ242" i="143"/>
  <c r="IR242" i="143"/>
  <c r="IS242" i="143"/>
  <c r="IT242" i="143"/>
  <c r="IU242" i="143"/>
  <c r="IV242" i="143"/>
  <c r="IW242" i="143"/>
  <c r="IX242" i="143"/>
  <c r="IY242" i="143"/>
  <c r="IZ242" i="143"/>
  <c r="JA242" i="143"/>
  <c r="JB242" i="143"/>
  <c r="JC242" i="143"/>
  <c r="JD242" i="143"/>
  <c r="JE242" i="143"/>
  <c r="JF242" i="143"/>
  <c r="JG242" i="143"/>
  <c r="JH242" i="143"/>
  <c r="JI242" i="143"/>
  <c r="JJ242" i="143"/>
  <c r="JK242" i="143"/>
  <c r="JL242" i="143"/>
  <c r="JM242" i="143"/>
  <c r="JN242" i="143"/>
  <c r="JO242" i="143"/>
  <c r="JP242" i="143"/>
  <c r="JQ242" i="143"/>
  <c r="JR242" i="143"/>
  <c r="JS242" i="143"/>
  <c r="JT242" i="143"/>
  <c r="JU242" i="143"/>
  <c r="JV242" i="143"/>
  <c r="JW242" i="143"/>
  <c r="JX242" i="143"/>
  <c r="JY242" i="143"/>
  <c r="JZ242" i="143"/>
  <c r="KA242" i="143"/>
  <c r="KB242" i="143"/>
  <c r="KC242" i="143"/>
  <c r="KD242" i="143"/>
  <c r="KE242" i="143"/>
  <c r="KF242" i="143"/>
  <c r="KG242" i="143"/>
  <c r="KH242" i="143"/>
  <c r="KI242" i="143"/>
  <c r="KJ242" i="143"/>
  <c r="KK242" i="143"/>
  <c r="KL242" i="143"/>
  <c r="KM242" i="143"/>
  <c r="KN242" i="143"/>
  <c r="KO242" i="143"/>
  <c r="KP242" i="143"/>
  <c r="KQ242" i="143"/>
  <c r="KR242" i="143"/>
  <c r="KS242" i="143"/>
  <c r="KT242" i="143"/>
  <c r="KU242" i="143"/>
  <c r="KV242" i="143"/>
  <c r="KW242" i="143"/>
  <c r="KX242" i="143"/>
  <c r="KY242" i="143"/>
  <c r="KZ242" i="143"/>
  <c r="LA242" i="143"/>
  <c r="LB242" i="143"/>
  <c r="LC242" i="143"/>
  <c r="LD242" i="143"/>
  <c r="LE242" i="143"/>
  <c r="LF242" i="143"/>
  <c r="LG242" i="143"/>
  <c r="LH242" i="143"/>
  <c r="LI242" i="143"/>
  <c r="LJ242" i="143"/>
  <c r="LK242" i="143"/>
  <c r="LL242" i="143"/>
  <c r="LM242" i="143"/>
  <c r="LN242" i="143"/>
  <c r="LO242" i="143"/>
  <c r="LP242" i="143"/>
  <c r="LQ242" i="143"/>
  <c r="LR242" i="143"/>
  <c r="LS242" i="143"/>
  <c r="LT242" i="143"/>
  <c r="LU242" i="143"/>
  <c r="LV242" i="143"/>
  <c r="LW242" i="143"/>
  <c r="LX242" i="143"/>
  <c r="LY242" i="143"/>
  <c r="LZ242" i="143"/>
  <c r="MA242" i="143"/>
  <c r="MB242" i="143"/>
  <c r="MC242" i="143"/>
  <c r="MD242" i="143"/>
  <c r="ME242" i="143"/>
  <c r="MF242" i="143"/>
  <c r="MG242" i="143"/>
  <c r="MH242" i="143"/>
  <c r="MI242" i="143"/>
  <c r="MJ242" i="143"/>
  <c r="MK242" i="143"/>
  <c r="ML242" i="143"/>
  <c r="MM242" i="143"/>
  <c r="MN242" i="143"/>
  <c r="MO242" i="143"/>
  <c r="MP242" i="143"/>
  <c r="MQ242" i="143"/>
  <c r="MR242" i="143"/>
  <c r="MS242" i="143"/>
  <c r="MT242" i="143"/>
  <c r="MU242" i="143"/>
  <c r="MV242" i="143"/>
  <c r="MW242" i="143"/>
  <c r="MX242" i="143"/>
  <c r="MY242" i="143"/>
  <c r="MZ242" i="143"/>
  <c r="NA242" i="143"/>
  <c r="NB242" i="143"/>
  <c r="NC242" i="143"/>
  <c r="ND242" i="143"/>
  <c r="NE242" i="143"/>
  <c r="NF242" i="143"/>
  <c r="NG242" i="143"/>
  <c r="NH242" i="143"/>
  <c r="NI242" i="143"/>
  <c r="NJ242" i="143"/>
  <c r="NK242" i="143"/>
  <c r="NL242" i="143"/>
  <c r="NM242" i="143"/>
  <c r="NN242" i="143"/>
  <c r="NO242" i="143"/>
  <c r="NP242" i="143"/>
  <c r="NQ242" i="143"/>
  <c r="NR242" i="143"/>
  <c r="NS242" i="143"/>
  <c r="NT242" i="143"/>
  <c r="NU242" i="143"/>
  <c r="NV242" i="143"/>
  <c r="NW242" i="143"/>
  <c r="NX242" i="143"/>
  <c r="NY242" i="143"/>
  <c r="NZ242" i="143"/>
  <c r="OA242" i="143"/>
  <c r="OB242" i="143"/>
  <c r="OC242" i="143"/>
  <c r="OD242" i="143"/>
  <c r="OE242" i="143"/>
  <c r="OF242" i="143"/>
  <c r="OG242" i="143"/>
  <c r="OH242" i="143"/>
  <c r="OI242" i="143"/>
  <c r="OJ242" i="143"/>
  <c r="OK242" i="143"/>
  <c r="OL242" i="143"/>
  <c r="OM242" i="143"/>
  <c r="ON242" i="143"/>
  <c r="OO242" i="143"/>
  <c r="OP242" i="143"/>
  <c r="OQ242" i="143"/>
  <c r="OR242" i="143"/>
  <c r="OS242" i="143"/>
  <c r="OT242" i="143"/>
  <c r="OU242" i="143"/>
  <c r="OV242" i="143"/>
  <c r="OW242" i="143"/>
  <c r="OX242" i="143"/>
  <c r="OY242" i="143"/>
  <c r="OZ242" i="143"/>
  <c r="PA242" i="143"/>
  <c r="PB242" i="143"/>
  <c r="PC242" i="143"/>
  <c r="PD242" i="143"/>
  <c r="PE242" i="143"/>
  <c r="PF242" i="143"/>
  <c r="PG242" i="143"/>
  <c r="PH242" i="143"/>
  <c r="PI242" i="143"/>
  <c r="PJ242" i="143"/>
  <c r="PK242" i="143"/>
  <c r="PL242" i="143"/>
  <c r="PM242" i="143"/>
  <c r="PN242" i="143"/>
  <c r="PO242" i="143"/>
  <c r="PP242" i="143"/>
  <c r="PQ242" i="143"/>
  <c r="PR242" i="143"/>
  <c r="PS242" i="143"/>
  <c r="PT242" i="143"/>
  <c r="PU242" i="143"/>
  <c r="PV242" i="143"/>
  <c r="PW242" i="143"/>
  <c r="PX242" i="143"/>
  <c r="PY242" i="143"/>
  <c r="PZ242" i="143"/>
  <c r="QA242" i="143"/>
  <c r="QB242" i="143"/>
  <c r="QC242" i="143"/>
  <c r="QD242" i="143"/>
  <c r="QE242" i="143"/>
  <c r="QF242" i="143"/>
  <c r="QG242" i="143"/>
  <c r="QH242" i="143"/>
  <c r="QI242" i="143"/>
  <c r="QJ242" i="143"/>
  <c r="QK242" i="143"/>
  <c r="QL242" i="143"/>
  <c r="QM242" i="143"/>
  <c r="QN242" i="143"/>
  <c r="QO242" i="143"/>
  <c r="QP242" i="143"/>
  <c r="QQ242" i="143"/>
  <c r="QR242" i="143"/>
  <c r="QS242" i="143"/>
  <c r="QT242" i="143"/>
  <c r="QU242" i="143"/>
  <c r="QV242" i="143"/>
  <c r="QW242" i="143"/>
  <c r="QX242" i="143"/>
  <c r="QY242" i="143"/>
  <c r="QZ242" i="143"/>
  <c r="RA242" i="143"/>
  <c r="RB242" i="143"/>
  <c r="RC242" i="143"/>
  <c r="RD242" i="143"/>
  <c r="RE242" i="143"/>
  <c r="RF242" i="143"/>
  <c r="RG242" i="143"/>
  <c r="RH242" i="143"/>
  <c r="RI242" i="143"/>
  <c r="RJ242" i="143"/>
  <c r="RK242" i="143"/>
  <c r="RL242" i="143"/>
  <c r="RM242" i="143"/>
  <c r="RN242" i="143"/>
  <c r="RO242" i="143"/>
  <c r="RP242" i="143"/>
  <c r="RQ242" i="143"/>
  <c r="RR242" i="143"/>
  <c r="RS242" i="143"/>
  <c r="RT242" i="143"/>
  <c r="RU242" i="143"/>
  <c r="RV242" i="143"/>
  <c r="RW242" i="143"/>
  <c r="RX242" i="143"/>
  <c r="RY242" i="143"/>
  <c r="RZ242" i="143"/>
  <c r="SA242" i="143"/>
  <c r="SB242" i="143"/>
  <c r="SC242" i="143"/>
  <c r="SD242" i="143"/>
  <c r="SE242" i="143"/>
  <c r="SF242" i="143"/>
  <c r="SG242" i="143"/>
  <c r="SH242" i="143"/>
  <c r="SI242" i="143"/>
  <c r="SJ242" i="143"/>
  <c r="SK242" i="143"/>
  <c r="SL242" i="143"/>
  <c r="SM242" i="143"/>
  <c r="SN242" i="143"/>
  <c r="SO242" i="143"/>
  <c r="SP242" i="143"/>
  <c r="SQ242" i="143"/>
  <c r="SR242" i="143"/>
  <c r="SS242" i="143"/>
  <c r="ST242" i="143"/>
  <c r="SU242" i="143"/>
  <c r="SV242" i="143"/>
  <c r="SW242" i="143"/>
  <c r="SX242" i="143"/>
  <c r="SY242" i="143"/>
  <c r="SZ242" i="143"/>
  <c r="TA242" i="143"/>
  <c r="TB242" i="143"/>
  <c r="TC242" i="143"/>
  <c r="TD242" i="143"/>
  <c r="TE242" i="143"/>
  <c r="TF242" i="143"/>
  <c r="TG242" i="143"/>
  <c r="TH242" i="143"/>
  <c r="TI242" i="143"/>
  <c r="TJ242" i="143"/>
  <c r="TK242" i="143"/>
  <c r="TL242" i="143"/>
  <c r="TM242" i="143"/>
  <c r="TN242" i="143"/>
  <c r="TO242" i="143"/>
  <c r="TP242" i="143"/>
  <c r="TQ242" i="143"/>
  <c r="TR242" i="143"/>
  <c r="TS242" i="143"/>
  <c r="TT242" i="143"/>
  <c r="TU242" i="143"/>
  <c r="TV242" i="143"/>
  <c r="TW242" i="143"/>
  <c r="TX242" i="143"/>
  <c r="TY242" i="143"/>
  <c r="TZ242" i="143"/>
  <c r="UA242" i="143"/>
  <c r="UB242" i="143"/>
  <c r="UC242" i="143"/>
  <c r="UD242" i="143"/>
  <c r="UE242" i="143"/>
  <c r="UF242" i="143"/>
  <c r="UG242" i="143"/>
  <c r="UH242" i="143"/>
  <c r="UI242" i="143"/>
  <c r="UJ242" i="143"/>
  <c r="UK242" i="143"/>
  <c r="UL242" i="143"/>
  <c r="UM242" i="143"/>
  <c r="UN242" i="143"/>
  <c r="UO242" i="143"/>
  <c r="UP242" i="143"/>
  <c r="UQ242" i="143"/>
  <c r="UR242" i="143"/>
  <c r="US242" i="143"/>
  <c r="UT242" i="143"/>
  <c r="UU242" i="143"/>
  <c r="UV242" i="143"/>
  <c r="UW242" i="143"/>
  <c r="UX242" i="143"/>
  <c r="UY242" i="143"/>
  <c r="UZ242" i="143"/>
  <c r="VA242" i="143"/>
  <c r="VB242" i="143"/>
  <c r="VC242" i="143"/>
  <c r="VD242" i="143"/>
  <c r="VE242" i="143"/>
  <c r="VF242" i="143"/>
  <c r="VG242" i="143"/>
  <c r="VH242" i="143"/>
  <c r="VI242" i="143"/>
  <c r="VJ242" i="143"/>
  <c r="VK242" i="143"/>
  <c r="VL242" i="143"/>
  <c r="VM242" i="143"/>
  <c r="VN242" i="143"/>
  <c r="VO242" i="143"/>
  <c r="VP242" i="143"/>
  <c r="VQ242" i="143"/>
  <c r="VR242" i="143"/>
  <c r="VS242" i="143"/>
  <c r="VT242" i="143"/>
  <c r="VU242" i="143"/>
  <c r="VV242" i="143"/>
  <c r="VW242" i="143"/>
  <c r="VX242" i="143"/>
  <c r="VY242" i="143"/>
  <c r="VZ242" i="143"/>
  <c r="WA242" i="143"/>
  <c r="WB242" i="143"/>
  <c r="WC242" i="143"/>
  <c r="WD242" i="143"/>
  <c r="WE242" i="143"/>
  <c r="WF242" i="143"/>
  <c r="WG242" i="143"/>
  <c r="WH242" i="143"/>
  <c r="WI242" i="143"/>
  <c r="WJ242" i="143"/>
  <c r="WK242" i="143"/>
  <c r="WL242" i="143"/>
  <c r="WM242" i="143"/>
  <c r="WN242" i="143"/>
  <c r="WO242" i="143"/>
  <c r="WP242" i="143"/>
  <c r="WQ242" i="143"/>
  <c r="WR242" i="143"/>
  <c r="WS242" i="143"/>
  <c r="WT242" i="143"/>
  <c r="WU242" i="143"/>
  <c r="WV242" i="143"/>
  <c r="WW242" i="143"/>
  <c r="WX242" i="143"/>
  <c r="WY242" i="143"/>
  <c r="WZ242" i="143"/>
  <c r="XA242" i="143"/>
  <c r="XB242" i="143"/>
  <c r="XC242" i="143"/>
  <c r="XD242" i="143"/>
  <c r="XE242" i="143"/>
  <c r="XF242" i="143"/>
  <c r="XG242" i="143"/>
  <c r="XH242" i="143"/>
  <c r="XI242" i="143"/>
  <c r="XJ242" i="143"/>
  <c r="XK242" i="143"/>
  <c r="XL242" i="143"/>
  <c r="XM242" i="143"/>
  <c r="XN242" i="143"/>
  <c r="XO242" i="143"/>
  <c r="XP242" i="143"/>
  <c r="XQ242" i="143"/>
  <c r="XR242" i="143"/>
  <c r="XS242" i="143"/>
  <c r="XT242" i="143"/>
  <c r="XU242" i="143"/>
  <c r="XV242" i="143"/>
  <c r="XW242" i="143"/>
  <c r="XX242" i="143"/>
  <c r="XY242" i="143"/>
  <c r="XZ242" i="143"/>
  <c r="YA242" i="143"/>
  <c r="YB242" i="143"/>
  <c r="YC242" i="143"/>
  <c r="YD242" i="143"/>
  <c r="YE242" i="143"/>
  <c r="YF242" i="143"/>
  <c r="YG242" i="143"/>
  <c r="YH242" i="143"/>
  <c r="YI242" i="143"/>
  <c r="YJ242" i="143"/>
  <c r="YK242" i="143"/>
  <c r="YL242" i="143"/>
  <c r="YM242" i="143"/>
  <c r="YN242" i="143"/>
  <c r="YO242" i="143"/>
  <c r="YP242" i="143"/>
  <c r="YQ242" i="143"/>
  <c r="YR242" i="143"/>
  <c r="YS242" i="143"/>
  <c r="YT242" i="143"/>
  <c r="YU242" i="143"/>
  <c r="YV242" i="143"/>
  <c r="YW242" i="143"/>
  <c r="YX242" i="143"/>
  <c r="YY242" i="143"/>
  <c r="YZ242" i="143"/>
  <c r="ZA242" i="143"/>
  <c r="ZB242" i="143"/>
  <c r="ZC242" i="143"/>
  <c r="ZD242" i="143"/>
  <c r="ZE242" i="143"/>
  <c r="ZF242" i="143"/>
  <c r="ZG242" i="143"/>
  <c r="ZH242" i="143"/>
  <c r="ZI242" i="143"/>
  <c r="ZJ242" i="143"/>
  <c r="ZK242" i="143"/>
  <c r="ZL242" i="143"/>
  <c r="ZM242" i="143"/>
  <c r="ZN242" i="143"/>
  <c r="ZO242" i="143"/>
  <c r="ZP242" i="143"/>
  <c r="ZQ242" i="143"/>
  <c r="ZR242" i="143"/>
  <c r="ZS242" i="143"/>
  <c r="ZT242" i="143"/>
  <c r="ZU242" i="143"/>
  <c r="ZV242" i="143"/>
  <c r="ZW242" i="143"/>
  <c r="ZX242" i="143"/>
  <c r="ZY242" i="143"/>
  <c r="ZZ242" i="143"/>
  <c r="AAA242" i="143"/>
  <c r="AAB242" i="143"/>
  <c r="AAC242" i="143"/>
  <c r="AAD242" i="143"/>
  <c r="AAE242" i="143"/>
  <c r="AAF242" i="143"/>
  <c r="AAG242" i="143"/>
  <c r="AAH242" i="143"/>
  <c r="AAI242" i="143"/>
  <c r="AAJ242" i="143"/>
  <c r="AAK242" i="143"/>
  <c r="AAL242" i="143"/>
  <c r="AAM242" i="143"/>
  <c r="AAN242" i="143"/>
  <c r="AAO242" i="143"/>
  <c r="AAP242" i="143"/>
  <c r="AAQ242" i="143"/>
  <c r="AAR242" i="143"/>
  <c r="AAS242" i="143"/>
  <c r="AAT242" i="143"/>
  <c r="AAU242" i="143"/>
  <c r="AAV242" i="143"/>
  <c r="AAW242" i="143"/>
  <c r="AAX242" i="143"/>
  <c r="AAY242" i="143"/>
  <c r="AAZ242" i="143"/>
  <c r="ABA242" i="143"/>
  <c r="ABB242" i="143"/>
  <c r="ABC242" i="143"/>
  <c r="ABD242" i="143"/>
  <c r="ABE242" i="143"/>
  <c r="ABF242" i="143"/>
  <c r="ABG242" i="143"/>
  <c r="ABH242" i="143"/>
  <c r="ABI242" i="143"/>
  <c r="ABJ242" i="143"/>
  <c r="ABK242" i="143"/>
  <c r="ABL242" i="143"/>
  <c r="ABM242" i="143"/>
  <c r="ABN242" i="143"/>
  <c r="ABO242" i="143"/>
  <c r="ABP242" i="143"/>
  <c r="ABQ242" i="143"/>
  <c r="ABR242" i="143"/>
  <c r="ABS242" i="143"/>
  <c r="ABT242" i="143"/>
  <c r="ABU242" i="143"/>
  <c r="ABV242" i="143"/>
  <c r="ABW242" i="143"/>
  <c r="ABX242" i="143"/>
  <c r="ABY242" i="143"/>
  <c r="ABZ242" i="143"/>
  <c r="ACA242" i="143"/>
  <c r="ACB242" i="143"/>
  <c r="ACC242" i="143"/>
  <c r="ACD242" i="143"/>
  <c r="ACE242" i="143"/>
  <c r="ACF242" i="143"/>
  <c r="ACG242" i="143"/>
  <c r="ACH242" i="143"/>
  <c r="ACI242" i="143"/>
  <c r="ACJ242" i="143"/>
  <c r="ACK242" i="143"/>
  <c r="ACL242" i="143"/>
  <c r="ACM242" i="143"/>
  <c r="ACN242" i="143"/>
  <c r="ACO242" i="143"/>
  <c r="ACP242" i="143"/>
  <c r="ACQ242" i="143"/>
  <c r="ACR242" i="143"/>
  <c r="ACS242" i="143"/>
  <c r="ACT242" i="143"/>
  <c r="ACU242" i="143"/>
  <c r="ACV242" i="143"/>
  <c r="ACW242" i="143"/>
  <c r="ACX242" i="143"/>
  <c r="ACY242" i="143"/>
  <c r="ACZ242" i="143"/>
  <c r="ADA242" i="143"/>
  <c r="ADB242" i="143"/>
  <c r="ADC242" i="143"/>
  <c r="ADD242" i="143"/>
  <c r="ADE242" i="143"/>
  <c r="ADF242" i="143"/>
  <c r="ADG242" i="143"/>
  <c r="ADH242" i="143"/>
  <c r="ADI242" i="143"/>
  <c r="ADJ242" i="143"/>
  <c r="ADK242" i="143"/>
  <c r="ADL242" i="143"/>
  <c r="ADM242" i="143"/>
  <c r="ADN242" i="143"/>
  <c r="ADO242" i="143"/>
  <c r="ADP242" i="143"/>
  <c r="ADQ242" i="143"/>
  <c r="ADR242" i="143"/>
  <c r="ADS242" i="143"/>
  <c r="ADT242" i="143"/>
  <c r="ADU242" i="143"/>
  <c r="ADV242" i="143"/>
  <c r="ADW242" i="143"/>
  <c r="ADX242" i="143"/>
  <c r="ADY242" i="143"/>
  <c r="ADZ242" i="143"/>
  <c r="AEA242" i="143"/>
  <c r="AEB242" i="143"/>
  <c r="AEC242" i="143"/>
  <c r="AED242" i="143"/>
  <c r="AEE242" i="143"/>
  <c r="AEF242" i="143"/>
  <c r="AEG242" i="143"/>
  <c r="AEH242" i="143"/>
  <c r="AEI242" i="143"/>
  <c r="AEJ242" i="143"/>
  <c r="AEK242" i="143"/>
  <c r="AEL242" i="143"/>
  <c r="AEM242" i="143"/>
  <c r="AEN242" i="143"/>
  <c r="AEO242" i="143"/>
  <c r="AEP242" i="143"/>
  <c r="AEQ242" i="143"/>
  <c r="AER242" i="143"/>
  <c r="AES242" i="143"/>
  <c r="AET242" i="143"/>
  <c r="AEU242" i="143"/>
  <c r="AEV242" i="143"/>
  <c r="AEW242" i="143"/>
  <c r="AEX242" i="143"/>
  <c r="AEY242" i="143"/>
  <c r="AEZ242" i="143"/>
  <c r="AFA242" i="143"/>
  <c r="AFB242" i="143"/>
  <c r="AFC242" i="143"/>
  <c r="AFD242" i="143"/>
  <c r="AFE242" i="143"/>
  <c r="AFF242" i="143"/>
  <c r="AFG242" i="143"/>
  <c r="AFH242" i="143"/>
  <c r="AFI242" i="143"/>
  <c r="AFJ242" i="143"/>
  <c r="AFK242" i="143"/>
  <c r="AFL242" i="143"/>
  <c r="AFM242" i="143"/>
  <c r="AFN242" i="143"/>
  <c r="AFO242" i="143"/>
  <c r="AFP242" i="143"/>
  <c r="AFQ242" i="143"/>
  <c r="AFR242" i="143"/>
  <c r="AFS242" i="143"/>
  <c r="AFT242" i="143"/>
  <c r="AFU242" i="143"/>
  <c r="AFV242" i="143"/>
  <c r="AFW242" i="143"/>
  <c r="AFX242" i="143"/>
  <c r="AFY242" i="143"/>
  <c r="AFZ242" i="143"/>
  <c r="AGA242" i="143"/>
  <c r="AGB242" i="143"/>
  <c r="AGC242" i="143"/>
  <c r="AGD242" i="143"/>
  <c r="AGE242" i="143"/>
  <c r="AGF242" i="143"/>
  <c r="AGG242" i="143"/>
  <c r="AGH242" i="143"/>
  <c r="AGI242" i="143"/>
  <c r="AGJ242" i="143"/>
  <c r="AGK242" i="143"/>
  <c r="AGL242" i="143"/>
  <c r="AGM242" i="143"/>
  <c r="AGN242" i="143"/>
  <c r="AGO242" i="143"/>
  <c r="AGP242" i="143"/>
  <c r="AGQ242" i="143"/>
  <c r="AGR242" i="143"/>
  <c r="AGS242" i="143"/>
  <c r="AGT242" i="143"/>
  <c r="AGU242" i="143"/>
  <c r="AGV242" i="143"/>
  <c r="AGW242" i="143"/>
  <c r="AGX242" i="143"/>
  <c r="AGY242" i="143"/>
  <c r="AGZ242" i="143"/>
  <c r="AHA242" i="143"/>
  <c r="AHB242" i="143"/>
  <c r="AHC242" i="143"/>
  <c r="AHD242" i="143"/>
  <c r="AHE242" i="143"/>
  <c r="AHF242" i="143"/>
  <c r="AHG242" i="143"/>
  <c r="AHH242" i="143"/>
  <c r="AHI242" i="143"/>
  <c r="AHJ242" i="143"/>
  <c r="AHK242" i="143"/>
  <c r="AHL242" i="143"/>
  <c r="AHM242" i="143"/>
  <c r="AHN242" i="143"/>
  <c r="AHO242" i="143"/>
  <c r="AHP242" i="143"/>
  <c r="AHQ242" i="143"/>
  <c r="AHR242" i="143"/>
  <c r="AHS242" i="143"/>
  <c r="AHT242" i="143"/>
  <c r="AHU242" i="143"/>
  <c r="AHV242" i="143"/>
  <c r="AHW242" i="143"/>
  <c r="AHX242" i="143"/>
  <c r="AHY242" i="143"/>
  <c r="AHZ242" i="143"/>
  <c r="AIA242" i="143"/>
  <c r="AIB242" i="143"/>
  <c r="AIC242" i="143"/>
  <c r="AID242" i="143"/>
  <c r="AIE242" i="143"/>
  <c r="AIF242" i="143"/>
  <c r="AIG242" i="143"/>
  <c r="AIH242" i="143"/>
  <c r="AII242" i="143"/>
  <c r="AIJ242" i="143"/>
  <c r="AIK242" i="143"/>
  <c r="AIL242" i="143"/>
  <c r="AIM242" i="143"/>
  <c r="AIN242" i="143"/>
  <c r="AIO242" i="143"/>
  <c r="AIP242" i="143"/>
  <c r="AIQ242" i="143"/>
  <c r="AIR242" i="143"/>
  <c r="AIS242" i="143"/>
  <c r="AIT242" i="143"/>
  <c r="AIU242" i="143"/>
  <c r="AIV242" i="143"/>
  <c r="AIW242" i="143"/>
  <c r="AIX242" i="143"/>
  <c r="AIY242" i="143"/>
  <c r="AIZ242" i="143"/>
  <c r="AJA242" i="143"/>
  <c r="AJB242" i="143"/>
  <c r="AJC242" i="143"/>
  <c r="AJD242" i="143"/>
  <c r="AJE242" i="143"/>
  <c r="AJF242" i="143"/>
  <c r="AJG242" i="143"/>
  <c r="AJH242" i="143"/>
  <c r="AJI242" i="143"/>
  <c r="AJJ242" i="143"/>
  <c r="AJK242" i="143"/>
  <c r="AJL242" i="143"/>
  <c r="AJM242" i="143"/>
  <c r="AJN242" i="143"/>
  <c r="AJO242" i="143"/>
  <c r="AJP242" i="143"/>
  <c r="AJQ242" i="143"/>
  <c r="AJR242" i="143"/>
  <c r="AJS242" i="143"/>
  <c r="AJT242" i="143"/>
  <c r="AJU242" i="143"/>
  <c r="AJV242" i="143"/>
  <c r="AJW242" i="143"/>
  <c r="AJX242" i="143"/>
  <c r="AJY242" i="143"/>
  <c r="AJZ242" i="143"/>
  <c r="AKA242" i="143"/>
  <c r="AKB242" i="143"/>
  <c r="AKC242" i="143"/>
  <c r="AKD242" i="143"/>
  <c r="AKE242" i="143"/>
  <c r="AKF242" i="143"/>
  <c r="AKG242" i="143"/>
  <c r="AKH242" i="143"/>
  <c r="AKI242" i="143"/>
  <c r="AKJ242" i="143"/>
  <c r="AKK242" i="143"/>
  <c r="AKL242" i="143"/>
  <c r="AKM242" i="143"/>
  <c r="AKN242" i="143"/>
  <c r="AKO242" i="143"/>
  <c r="AKP242" i="143"/>
  <c r="AKQ242" i="143"/>
  <c r="AKR242" i="143"/>
  <c r="AKS242" i="143"/>
  <c r="AKT242" i="143"/>
  <c r="AKU242" i="143"/>
  <c r="AKV242" i="143"/>
  <c r="AKW242" i="143"/>
  <c r="AKX242" i="143"/>
  <c r="AKY242" i="143"/>
  <c r="AKZ242" i="143"/>
  <c r="ALA242" i="143"/>
  <c r="ALB242" i="143"/>
  <c r="ALC242" i="143"/>
  <c r="ALD242" i="143"/>
  <c r="ALE242" i="143"/>
  <c r="ALF242" i="143"/>
  <c r="ALG242" i="143"/>
  <c r="ALH242" i="143"/>
  <c r="ALI242" i="143"/>
  <c r="ALJ242" i="143"/>
  <c r="ALK242" i="143"/>
  <c r="ALL242" i="143"/>
  <c r="ALM242" i="143"/>
  <c r="ALN242" i="143"/>
  <c r="ALO242" i="143"/>
  <c r="ALP242" i="143"/>
  <c r="ALQ242" i="143"/>
  <c r="ALR242" i="143"/>
  <c r="ALS242" i="143"/>
  <c r="ALT242" i="143"/>
  <c r="ALU242" i="143"/>
  <c r="ALV242" i="143"/>
  <c r="ALW242" i="143"/>
  <c r="ALX242" i="143"/>
  <c r="ALY242" i="143"/>
  <c r="ALZ242" i="143"/>
  <c r="AMA242" i="143"/>
  <c r="AMB242" i="143"/>
  <c r="AMC242" i="143"/>
  <c r="AMD242" i="143"/>
  <c r="AME242" i="143"/>
  <c r="AMF242" i="143"/>
  <c r="AMG242" i="143"/>
  <c r="AMH242" i="143"/>
  <c r="AMI242" i="143"/>
  <c r="AMJ242" i="143"/>
  <c r="AMK242" i="143"/>
  <c r="AML242" i="143"/>
  <c r="AMM242" i="143"/>
  <c r="AMN242" i="143"/>
  <c r="AMO242" i="143"/>
  <c r="AMP242" i="143"/>
  <c r="AMQ242" i="143"/>
  <c r="AMR242" i="143"/>
  <c r="AMS242" i="143"/>
  <c r="AMT242" i="143"/>
  <c r="AMU242" i="143"/>
  <c r="AMV242" i="143"/>
  <c r="AMW242" i="143"/>
  <c r="AMX242" i="143"/>
  <c r="AMY242" i="143"/>
  <c r="AMZ242" i="143"/>
  <c r="ANA242" i="143"/>
  <c r="ANB242" i="143"/>
  <c r="ANC242" i="143"/>
  <c r="AND242" i="143"/>
  <c r="ANE242" i="143"/>
  <c r="ANF242" i="143"/>
  <c r="ANG242" i="143"/>
  <c r="ANH242" i="143"/>
  <c r="ANI242" i="143"/>
  <c r="ANJ242" i="143"/>
  <c r="ANK242" i="143"/>
  <c r="ANL242" i="143"/>
  <c r="ANM242" i="143"/>
  <c r="ANN242" i="143"/>
  <c r="ANO242" i="143"/>
  <c r="ANP242" i="143"/>
  <c r="ANQ242" i="143"/>
  <c r="ANR242" i="143"/>
  <c r="ANS242" i="143"/>
  <c r="ANT242" i="143"/>
  <c r="ANU242" i="143"/>
  <c r="ANV242" i="143"/>
  <c r="ANW242" i="143"/>
  <c r="ANX242" i="143"/>
  <c r="ANY242" i="143"/>
  <c r="ANZ242" i="143"/>
  <c r="AOA242" i="143"/>
  <c r="AOB242" i="143"/>
  <c r="AOC242" i="143"/>
  <c r="AOD242" i="143"/>
  <c r="AOE242" i="143"/>
  <c r="AOF242" i="143"/>
  <c r="AOG242" i="143"/>
  <c r="AOH242" i="143"/>
  <c r="AOI242" i="143"/>
  <c r="AOJ242" i="143"/>
  <c r="AOK242" i="143"/>
  <c r="AOL242" i="143"/>
  <c r="AOM242" i="143"/>
  <c r="AON242" i="143"/>
  <c r="AOO242" i="143"/>
  <c r="AOP242" i="143"/>
  <c r="AOQ242" i="143"/>
  <c r="AOR242" i="143"/>
  <c r="AOS242" i="143"/>
  <c r="AOT242" i="143"/>
  <c r="AOU242" i="143"/>
  <c r="AOV242" i="143"/>
  <c r="AOW242" i="143"/>
  <c r="AOX242" i="143"/>
  <c r="AOY242" i="143"/>
  <c r="AOZ242" i="143"/>
  <c r="APA242" i="143"/>
  <c r="APB242" i="143"/>
  <c r="APC242" i="143"/>
  <c r="APD242" i="143"/>
  <c r="APE242" i="143"/>
  <c r="APF242" i="143"/>
  <c r="APG242" i="143"/>
  <c r="APH242" i="143"/>
  <c r="API242" i="143"/>
  <c r="APJ242" i="143"/>
  <c r="APK242" i="143"/>
  <c r="APL242" i="143"/>
  <c r="APM242" i="143"/>
  <c r="APN242" i="143"/>
  <c r="APO242" i="143"/>
  <c r="APP242" i="143"/>
  <c r="APQ242" i="143"/>
  <c r="APR242" i="143"/>
  <c r="APS242" i="143"/>
  <c r="APT242" i="143"/>
  <c r="APU242" i="143"/>
  <c r="APV242" i="143"/>
  <c r="APW242" i="143"/>
  <c r="APX242" i="143"/>
  <c r="APY242" i="143"/>
  <c r="APZ242" i="143"/>
  <c r="AQA242" i="143"/>
  <c r="AQB242" i="143"/>
  <c r="AQC242" i="143"/>
  <c r="AQD242" i="143"/>
  <c r="AQE242" i="143"/>
  <c r="AQF242" i="143"/>
  <c r="AQG242" i="143"/>
  <c r="AQH242" i="143"/>
  <c r="AQI242" i="143"/>
  <c r="AQJ242" i="143"/>
  <c r="AQK242" i="143"/>
  <c r="AQL242" i="143"/>
  <c r="AQM242" i="143"/>
  <c r="AQN242" i="143"/>
  <c r="AQO242" i="143"/>
  <c r="AQP242" i="143"/>
  <c r="AQQ242" i="143"/>
  <c r="AQR242" i="143"/>
  <c r="AQS242" i="143"/>
  <c r="AQT242" i="143"/>
  <c r="AQU242" i="143"/>
  <c r="AQV242" i="143"/>
  <c r="AQW242" i="143"/>
  <c r="AQX242" i="143"/>
  <c r="AQY242" i="143"/>
  <c r="AQZ242" i="143"/>
  <c r="ARA242" i="143"/>
  <c r="ARB242" i="143"/>
  <c r="ARC242" i="143"/>
  <c r="ARD242" i="143"/>
  <c r="ARE242" i="143"/>
  <c r="ARF242" i="143"/>
  <c r="ARG242" i="143"/>
  <c r="ARH242" i="143"/>
  <c r="ARI242" i="143"/>
  <c r="ARJ242" i="143"/>
  <c r="ARK242" i="143"/>
  <c r="ARL242" i="143"/>
  <c r="ARM242" i="143"/>
  <c r="ARN242" i="143"/>
  <c r="ARO242" i="143"/>
  <c r="ARP242" i="143"/>
  <c r="ARQ242" i="143"/>
  <c r="ARR242" i="143"/>
  <c r="ARS242" i="143"/>
  <c r="ART242" i="143"/>
  <c r="ARU242" i="143"/>
  <c r="ARV242" i="143"/>
  <c r="ARW242" i="143"/>
  <c r="ARX242" i="143"/>
  <c r="ARY242" i="143"/>
  <c r="ARZ242" i="143"/>
  <c r="ASA242" i="143"/>
  <c r="ASB242" i="143"/>
  <c r="ASC242" i="143"/>
  <c r="ASD242" i="143"/>
  <c r="ASE242" i="143"/>
  <c r="ASF242" i="143"/>
  <c r="ASG242" i="143"/>
  <c r="ASH242" i="143"/>
  <c r="ASI242" i="143"/>
  <c r="ASJ242" i="143"/>
  <c r="ASK242" i="143"/>
  <c r="ASL242" i="143"/>
  <c r="ASM242" i="143"/>
  <c r="ASN242" i="143"/>
  <c r="ASO242" i="143"/>
  <c r="ASP242" i="143"/>
  <c r="ASQ242" i="143"/>
  <c r="ASR242" i="143"/>
  <c r="ASS242" i="143"/>
  <c r="AST242" i="143"/>
  <c r="ASU242" i="143"/>
  <c r="ASV242" i="143"/>
  <c r="ASW242" i="143"/>
  <c r="ASX242" i="143"/>
  <c r="ASY242" i="143"/>
  <c r="ASZ242" i="143"/>
  <c r="ATA242" i="143"/>
  <c r="ATB242" i="143"/>
  <c r="ATC242" i="143"/>
  <c r="ATD242" i="143"/>
  <c r="ATE242" i="143"/>
  <c r="ATF242" i="143"/>
  <c r="ATG242" i="143"/>
  <c r="ATH242" i="143"/>
  <c r="ATI242" i="143"/>
  <c r="ATJ242" i="143"/>
  <c r="ATK242" i="143"/>
  <c r="ATL242" i="143"/>
  <c r="ATM242" i="143"/>
  <c r="ATN242" i="143"/>
  <c r="ATO242" i="143"/>
  <c r="ATP242" i="143"/>
  <c r="ATQ242" i="143"/>
  <c r="ATR242" i="143"/>
  <c r="ATS242" i="143"/>
  <c r="ATT242" i="143"/>
  <c r="ATU242" i="143"/>
  <c r="ATV242" i="143"/>
  <c r="ATW242" i="143"/>
  <c r="ATX242" i="143"/>
  <c r="ATY242" i="143"/>
  <c r="ATZ242" i="143"/>
  <c r="AUA242" i="143"/>
  <c r="AUB242" i="143"/>
  <c r="AUC242" i="143"/>
  <c r="AUD242" i="143"/>
  <c r="AUE242" i="143"/>
  <c r="AUF242" i="143"/>
  <c r="AUG242" i="143"/>
  <c r="AUH242" i="143"/>
  <c r="AUI242" i="143"/>
  <c r="AUJ242" i="143"/>
  <c r="AUK242" i="143"/>
  <c r="AUL242" i="143"/>
  <c r="AUM242" i="143"/>
  <c r="AUN242" i="143"/>
  <c r="AUO242" i="143"/>
  <c r="AUP242" i="143"/>
  <c r="AUQ242" i="143"/>
  <c r="AUR242" i="143"/>
  <c r="AUS242" i="143"/>
  <c r="AUT242" i="143"/>
  <c r="AUU242" i="143"/>
  <c r="AUV242" i="143"/>
  <c r="AUW242" i="143"/>
  <c r="AUX242" i="143"/>
  <c r="AUY242" i="143"/>
  <c r="AUZ242" i="143"/>
  <c r="AVA242" i="143"/>
  <c r="AVB242" i="143"/>
  <c r="AVC242" i="143"/>
  <c r="AVD242" i="143"/>
  <c r="AVE242" i="143"/>
  <c r="AVF242" i="143"/>
  <c r="AVG242" i="143"/>
  <c r="AVH242" i="143"/>
  <c r="AVI242" i="143"/>
  <c r="AVJ242" i="143"/>
  <c r="AVK242" i="143"/>
  <c r="AVL242" i="143"/>
  <c r="AVM242" i="143"/>
  <c r="AVN242" i="143"/>
  <c r="AVO242" i="143"/>
  <c r="AVP242" i="143"/>
  <c r="AVQ242" i="143"/>
  <c r="AVR242" i="143"/>
  <c r="AVS242" i="143"/>
  <c r="AVT242" i="143"/>
  <c r="AVU242" i="143"/>
  <c r="AVV242" i="143"/>
  <c r="AVW242" i="143"/>
  <c r="AVX242" i="143"/>
  <c r="AVY242" i="143"/>
  <c r="AVZ242" i="143"/>
  <c r="AWA242" i="143"/>
  <c r="AWB242" i="143"/>
  <c r="AWC242" i="143"/>
  <c r="AWD242" i="143"/>
  <c r="AWE242" i="143"/>
  <c r="AWF242" i="143"/>
  <c r="AWG242" i="143"/>
  <c r="AWH242" i="143"/>
  <c r="AWI242" i="143"/>
  <c r="AWJ242" i="143"/>
  <c r="AWK242" i="143"/>
  <c r="AWL242" i="143"/>
  <c r="AWM242" i="143"/>
  <c r="AWN242" i="143"/>
  <c r="AWO242" i="143"/>
  <c r="AWP242" i="143"/>
  <c r="AWQ242" i="143"/>
  <c r="AWR242" i="143"/>
  <c r="AWS242" i="143"/>
  <c r="AWT242" i="143"/>
  <c r="AWU242" i="143"/>
  <c r="AWV242" i="143"/>
  <c r="AWW242" i="143"/>
  <c r="AWX242" i="143"/>
  <c r="AWY242" i="143"/>
  <c r="AWZ242" i="143"/>
  <c r="AXA242" i="143"/>
  <c r="AXB242" i="143"/>
  <c r="AXC242" i="143"/>
  <c r="AXD242" i="143"/>
  <c r="AXE242" i="143"/>
  <c r="AXF242" i="143"/>
  <c r="AXG242" i="143"/>
  <c r="AXH242" i="143"/>
  <c r="AXI242" i="143"/>
  <c r="AXJ242" i="143"/>
  <c r="AXK242" i="143"/>
  <c r="AXL242" i="143"/>
  <c r="AXM242" i="143"/>
  <c r="AXN242" i="143"/>
  <c r="AXO242" i="143"/>
  <c r="AXP242" i="143"/>
  <c r="AXQ242" i="143"/>
  <c r="AXR242" i="143"/>
  <c r="AXS242" i="143"/>
  <c r="AXT242" i="143"/>
  <c r="AXU242" i="143"/>
  <c r="AXV242" i="143"/>
  <c r="AXW242" i="143"/>
  <c r="AXX242" i="143"/>
  <c r="AXY242" i="143"/>
  <c r="AXZ242" i="143"/>
  <c r="AYA242" i="143"/>
  <c r="AYB242" i="143"/>
  <c r="AYC242" i="143"/>
  <c r="AYD242" i="143"/>
  <c r="AYE242" i="143"/>
  <c r="AYF242" i="143"/>
  <c r="AYG242" i="143"/>
  <c r="AYH242" i="143"/>
  <c r="AYI242" i="143"/>
  <c r="AYJ242" i="143"/>
  <c r="AYK242" i="143"/>
  <c r="AYL242" i="143"/>
  <c r="AYM242" i="143"/>
  <c r="AYN242" i="143"/>
  <c r="AYO242" i="143"/>
  <c r="AYP242" i="143"/>
  <c r="AYQ242" i="143"/>
  <c r="AYR242" i="143"/>
  <c r="AYS242" i="143"/>
  <c r="AYT242" i="143"/>
  <c r="AYU242" i="143"/>
  <c r="AYV242" i="143"/>
  <c r="AYW242" i="143"/>
  <c r="AYX242" i="143"/>
  <c r="AYY242" i="143"/>
  <c r="AYZ242" i="143"/>
  <c r="AZA242" i="143"/>
  <c r="AZB242" i="143"/>
  <c r="AZC242" i="143"/>
  <c r="AZD242" i="143"/>
  <c r="AZE242" i="143"/>
  <c r="AZF242" i="143"/>
  <c r="AZG242" i="143"/>
  <c r="AZH242" i="143"/>
  <c r="AZI242" i="143"/>
  <c r="AZJ242" i="143"/>
  <c r="AZK242" i="143"/>
  <c r="AZL242" i="143"/>
  <c r="AZM242" i="143"/>
  <c r="AZN242" i="143"/>
  <c r="AZO242" i="143"/>
  <c r="AZP242" i="143"/>
  <c r="AZQ242" i="143"/>
  <c r="AZR242" i="143"/>
  <c r="AZS242" i="143"/>
  <c r="AZT242" i="143"/>
  <c r="AZU242" i="143"/>
  <c r="AZV242" i="143"/>
  <c r="AZW242" i="143"/>
  <c r="AZX242" i="143"/>
  <c r="AZY242" i="143"/>
  <c r="AZZ242" i="143"/>
  <c r="BAA242" i="143"/>
  <c r="BAB242" i="143"/>
  <c r="BAC242" i="143"/>
  <c r="BAD242" i="143"/>
  <c r="BAE242" i="143"/>
  <c r="BAF242" i="143"/>
  <c r="BAG242" i="143"/>
  <c r="BAH242" i="143"/>
  <c r="BAI242" i="143"/>
  <c r="BAJ242" i="143"/>
  <c r="BAK242" i="143"/>
  <c r="BAL242" i="143"/>
  <c r="BAM242" i="143"/>
  <c r="BAN242" i="143"/>
  <c r="BAO242" i="143"/>
  <c r="BAP242" i="143"/>
  <c r="BAQ242" i="143"/>
  <c r="BAR242" i="143"/>
  <c r="BAS242" i="143"/>
  <c r="BAT242" i="143"/>
  <c r="BAU242" i="143"/>
  <c r="BAV242" i="143"/>
  <c r="BAW242" i="143"/>
  <c r="BAX242" i="143"/>
  <c r="BAY242" i="143"/>
  <c r="BAZ242" i="143"/>
  <c r="BBA242" i="143"/>
  <c r="BBB242" i="143"/>
  <c r="BBC242" i="143"/>
  <c r="BBD242" i="143"/>
  <c r="BBE242" i="143"/>
  <c r="BBF242" i="143"/>
  <c r="BBG242" i="143"/>
  <c r="BBH242" i="143"/>
  <c r="BBI242" i="143"/>
  <c r="BBJ242" i="143"/>
  <c r="BBK242" i="143"/>
  <c r="BBL242" i="143"/>
  <c r="BBM242" i="143"/>
  <c r="BBN242" i="143"/>
  <c r="BBO242" i="143"/>
  <c r="BBP242" i="143"/>
  <c r="BBQ242" i="143"/>
  <c r="BBR242" i="143"/>
  <c r="BBS242" i="143"/>
  <c r="BBT242" i="143"/>
  <c r="BBU242" i="143"/>
  <c r="BBV242" i="143"/>
  <c r="BBW242" i="143"/>
  <c r="BBX242" i="143"/>
  <c r="BBY242" i="143"/>
  <c r="BBZ242" i="143"/>
  <c r="BCA242" i="143"/>
  <c r="BCB242" i="143"/>
  <c r="BCC242" i="143"/>
  <c r="BCD242" i="143"/>
  <c r="BCE242" i="143"/>
  <c r="BCF242" i="143"/>
  <c r="BCG242" i="143"/>
  <c r="BCH242" i="143"/>
  <c r="BCI242" i="143"/>
  <c r="BCJ242" i="143"/>
  <c r="BCK242" i="143"/>
  <c r="BCL242" i="143"/>
  <c r="BCM242" i="143"/>
  <c r="BCN242" i="143"/>
  <c r="BCO242" i="143"/>
  <c r="BCP242" i="143"/>
  <c r="BCQ242" i="143"/>
  <c r="BCR242" i="143"/>
  <c r="BCS242" i="143"/>
  <c r="BCT242" i="143"/>
  <c r="BCU242" i="143"/>
  <c r="BCV242" i="143"/>
  <c r="BCW242" i="143"/>
  <c r="BCX242" i="143"/>
  <c r="BCY242" i="143"/>
  <c r="BCZ242" i="143"/>
  <c r="BDA242" i="143"/>
  <c r="BDB242" i="143"/>
  <c r="BDC242" i="143"/>
  <c r="BDD242" i="143"/>
  <c r="BDE242" i="143"/>
  <c r="BDF242" i="143"/>
  <c r="BDG242" i="143"/>
  <c r="BDH242" i="143"/>
  <c r="BDI242" i="143"/>
  <c r="BDJ242" i="143"/>
  <c r="BDK242" i="143"/>
  <c r="BDL242" i="143"/>
  <c r="BDM242" i="143"/>
  <c r="BDN242" i="143"/>
  <c r="BDO242" i="143"/>
  <c r="BDP242" i="143"/>
  <c r="BDQ242" i="143"/>
  <c r="BDR242" i="143"/>
  <c r="BDS242" i="143"/>
  <c r="BDT242" i="143"/>
  <c r="BDU242" i="143"/>
  <c r="BDV242" i="143"/>
  <c r="BDW242" i="143"/>
  <c r="BDX242" i="143"/>
  <c r="BDY242" i="143"/>
  <c r="BDZ242" i="143"/>
  <c r="BEA242" i="143"/>
  <c r="BEB242" i="143"/>
  <c r="BEC242" i="143"/>
  <c r="BED242" i="143"/>
  <c r="BEE242" i="143"/>
  <c r="BEF242" i="143"/>
  <c r="BEG242" i="143"/>
  <c r="BEH242" i="143"/>
  <c r="BEI242" i="143"/>
  <c r="BEJ242" i="143"/>
  <c r="BEK242" i="143"/>
  <c r="BEL242" i="143"/>
  <c r="BEM242" i="143"/>
  <c r="BEN242" i="143"/>
  <c r="BEO242" i="143"/>
  <c r="BEP242" i="143"/>
  <c r="BEQ242" i="143"/>
  <c r="BER242" i="143"/>
  <c r="BES242" i="143"/>
  <c r="BET242" i="143"/>
  <c r="BEU242" i="143"/>
  <c r="BEV242" i="143"/>
  <c r="BEW242" i="143"/>
  <c r="BEX242" i="143"/>
  <c r="BEY242" i="143"/>
  <c r="BEZ242" i="143"/>
  <c r="BFA242" i="143"/>
  <c r="BFB242" i="143"/>
  <c r="BFC242" i="143"/>
  <c r="BFD242" i="143"/>
  <c r="BFE242" i="143"/>
  <c r="BFF242" i="143"/>
  <c r="BFG242" i="143"/>
  <c r="BFH242" i="143"/>
  <c r="BFI242" i="143"/>
  <c r="BFJ242" i="143"/>
  <c r="BFK242" i="143"/>
  <c r="BFL242" i="143"/>
  <c r="BFM242" i="143"/>
  <c r="BFN242" i="143"/>
  <c r="BFO242" i="143"/>
  <c r="BFP242" i="143"/>
  <c r="BFQ242" i="143"/>
  <c r="BFR242" i="143"/>
  <c r="BFS242" i="143"/>
  <c r="BFT242" i="143"/>
  <c r="BFU242" i="143"/>
  <c r="BFV242" i="143"/>
  <c r="BFW242" i="143"/>
  <c r="BFX242" i="143"/>
  <c r="BFY242" i="143"/>
  <c r="BFZ242" i="143"/>
  <c r="BGA242" i="143"/>
  <c r="BGB242" i="143"/>
  <c r="BGC242" i="143"/>
  <c r="BGD242" i="143"/>
  <c r="BGE242" i="143"/>
  <c r="BGF242" i="143"/>
  <c r="BGG242" i="143"/>
  <c r="BGH242" i="143"/>
  <c r="BGI242" i="143"/>
  <c r="BGJ242" i="143"/>
  <c r="BGK242" i="143"/>
  <c r="BGL242" i="143"/>
  <c r="BGM242" i="143"/>
  <c r="BGN242" i="143"/>
  <c r="BGO242" i="143"/>
  <c r="BGP242" i="143"/>
  <c r="BGQ242" i="143"/>
  <c r="BGR242" i="143"/>
  <c r="BGS242" i="143"/>
  <c r="BGT242" i="143"/>
  <c r="BGU242" i="143"/>
  <c r="BGV242" i="143"/>
  <c r="BGW242" i="143"/>
  <c r="BGX242" i="143"/>
  <c r="BGY242" i="143"/>
  <c r="BGZ242" i="143"/>
  <c r="BHA242" i="143"/>
  <c r="BHB242" i="143"/>
  <c r="BHC242" i="143"/>
  <c r="BHD242" i="143"/>
  <c r="BHE242" i="143"/>
  <c r="BHF242" i="143"/>
  <c r="BHG242" i="143"/>
  <c r="BHH242" i="143"/>
  <c r="BHI242" i="143"/>
  <c r="BHJ242" i="143"/>
  <c r="BHK242" i="143"/>
  <c r="BHL242" i="143"/>
  <c r="BHM242" i="143"/>
  <c r="BHN242" i="143"/>
  <c r="BHO242" i="143"/>
  <c r="BHP242" i="143"/>
  <c r="BHQ242" i="143"/>
  <c r="BHR242" i="143"/>
  <c r="BHS242" i="143"/>
  <c r="BHT242" i="143"/>
  <c r="BHU242" i="143"/>
  <c r="BHV242" i="143"/>
  <c r="BHW242" i="143"/>
  <c r="BHX242" i="143"/>
  <c r="BHY242" i="143"/>
  <c r="BHZ242" i="143"/>
  <c r="BIA242" i="143"/>
  <c r="BIB242" i="143"/>
  <c r="BIC242" i="143"/>
  <c r="BID242" i="143"/>
  <c r="BIE242" i="143"/>
  <c r="BIF242" i="143"/>
  <c r="BIG242" i="143"/>
  <c r="BIH242" i="143"/>
  <c r="BII242" i="143"/>
  <c r="BIJ242" i="143"/>
  <c r="BIK242" i="143"/>
  <c r="BIL242" i="143"/>
  <c r="BIM242" i="143"/>
  <c r="BIN242" i="143"/>
  <c r="BIO242" i="143"/>
  <c r="BIP242" i="143"/>
  <c r="BIQ242" i="143"/>
  <c r="BIR242" i="143"/>
  <c r="BIS242" i="143"/>
  <c r="BIT242" i="143"/>
  <c r="BIU242" i="143"/>
  <c r="BIV242" i="143"/>
  <c r="BIW242" i="143"/>
  <c r="BIX242" i="143"/>
  <c r="BIY242" i="143"/>
  <c r="BIZ242" i="143"/>
  <c r="BJA242" i="143"/>
  <c r="BJB242" i="143"/>
  <c r="BJC242" i="143"/>
  <c r="BJD242" i="143"/>
  <c r="BJE242" i="143"/>
  <c r="BJF242" i="143"/>
  <c r="BJG242" i="143"/>
  <c r="BJH242" i="143"/>
  <c r="BJI242" i="143"/>
  <c r="BJJ242" i="143"/>
  <c r="BJK242" i="143"/>
  <c r="BJL242" i="143"/>
  <c r="BJM242" i="143"/>
  <c r="BJN242" i="143"/>
  <c r="BJO242" i="143"/>
  <c r="BJP242" i="143"/>
  <c r="BJQ242" i="143"/>
  <c r="BJR242" i="143"/>
  <c r="BJS242" i="143"/>
  <c r="BJT242" i="143"/>
  <c r="BJU242" i="143"/>
  <c r="BJV242" i="143"/>
  <c r="BJW242" i="143"/>
  <c r="BJX242" i="143"/>
  <c r="BJY242" i="143"/>
  <c r="BJZ242" i="143"/>
  <c r="BKA242" i="143"/>
  <c r="BKB242" i="143"/>
  <c r="BKC242" i="143"/>
  <c r="BKD242" i="143"/>
  <c r="BKE242" i="143"/>
  <c r="BKF242" i="143"/>
  <c r="BKG242" i="143"/>
  <c r="BKH242" i="143"/>
  <c r="BKI242" i="143"/>
  <c r="BKJ242" i="143"/>
  <c r="BKK242" i="143"/>
  <c r="BKL242" i="143"/>
  <c r="BKM242" i="143"/>
  <c r="BKN242" i="143"/>
  <c r="BKO242" i="143"/>
  <c r="BKP242" i="143"/>
  <c r="BKQ242" i="143"/>
  <c r="BKR242" i="143"/>
  <c r="BKS242" i="143"/>
  <c r="BKT242" i="143"/>
  <c r="BKU242" i="143"/>
  <c r="BKV242" i="143"/>
  <c r="BKW242" i="143"/>
  <c r="BKX242" i="143"/>
  <c r="BKY242" i="143"/>
  <c r="BKZ242" i="143"/>
  <c r="BLA242" i="143"/>
  <c r="BLB242" i="143"/>
  <c r="BLC242" i="143"/>
  <c r="BLD242" i="143"/>
  <c r="BLE242" i="143"/>
  <c r="BLF242" i="143"/>
  <c r="BLG242" i="143"/>
  <c r="BLH242" i="143"/>
  <c r="BLI242" i="143"/>
  <c r="BLJ242" i="143"/>
  <c r="BLK242" i="143"/>
  <c r="BLL242" i="143"/>
  <c r="BLM242" i="143"/>
  <c r="BLN242" i="143"/>
  <c r="BLO242" i="143"/>
  <c r="BLP242" i="143"/>
  <c r="BLQ242" i="143"/>
  <c r="BLR242" i="143"/>
  <c r="BLS242" i="143"/>
  <c r="BLT242" i="143"/>
  <c r="BLU242" i="143"/>
  <c r="BLV242" i="143"/>
  <c r="BLW242" i="143"/>
  <c r="BLX242" i="143"/>
  <c r="BLY242" i="143"/>
  <c r="BLZ242" i="143"/>
  <c r="BMA242" i="143"/>
  <c r="BMB242" i="143"/>
  <c r="BMC242" i="143"/>
  <c r="BMD242" i="143"/>
  <c r="BME242" i="143"/>
  <c r="BMF242" i="143"/>
  <c r="BMG242" i="143"/>
  <c r="BMH242" i="143"/>
  <c r="BMI242" i="143"/>
  <c r="BMJ242" i="143"/>
  <c r="BMK242" i="143"/>
  <c r="BML242" i="143"/>
  <c r="BMM242" i="143"/>
  <c r="BMN242" i="143"/>
  <c r="BMO242" i="143"/>
  <c r="BMP242" i="143"/>
  <c r="BMQ242" i="143"/>
  <c r="BMR242" i="143"/>
  <c r="BMS242" i="143"/>
  <c r="BMT242" i="143"/>
  <c r="BMU242" i="143"/>
  <c r="BMV242" i="143"/>
  <c r="BMW242" i="143"/>
  <c r="BMX242" i="143"/>
  <c r="BMY242" i="143"/>
  <c r="BMZ242" i="143"/>
  <c r="BNA242" i="143"/>
  <c r="BNB242" i="143"/>
  <c r="BNC242" i="143"/>
  <c r="BND242" i="143"/>
  <c r="BNE242" i="143"/>
  <c r="BNF242" i="143"/>
  <c r="BNG242" i="143"/>
  <c r="BNH242" i="143"/>
  <c r="BNI242" i="143"/>
  <c r="BNJ242" i="143"/>
  <c r="BNK242" i="143"/>
  <c r="BNL242" i="143"/>
  <c r="BNM242" i="143"/>
  <c r="BNN242" i="143"/>
  <c r="BNO242" i="143"/>
  <c r="BNP242" i="143"/>
  <c r="BNQ242" i="143"/>
  <c r="BNR242" i="143"/>
  <c r="BNS242" i="143"/>
  <c r="BNT242" i="143"/>
  <c r="BNU242" i="143"/>
  <c r="BNV242" i="143"/>
  <c r="BNW242" i="143"/>
  <c r="BNX242" i="143"/>
  <c r="BNY242" i="143"/>
  <c r="BNZ242" i="143"/>
  <c r="BOA242" i="143"/>
  <c r="BOB242" i="143"/>
  <c r="BOC242" i="143"/>
  <c r="BOD242" i="143"/>
  <c r="BOE242" i="143"/>
  <c r="BOF242" i="143"/>
  <c r="BOG242" i="143"/>
  <c r="BOH242" i="143"/>
  <c r="BOI242" i="143"/>
  <c r="BOJ242" i="143"/>
  <c r="BOK242" i="143"/>
  <c r="BOL242" i="143"/>
  <c r="BOM242" i="143"/>
  <c r="BON242" i="143"/>
  <c r="BOO242" i="143"/>
  <c r="BOP242" i="143"/>
  <c r="BOQ242" i="143"/>
  <c r="BOR242" i="143"/>
  <c r="BOS242" i="143"/>
  <c r="BOT242" i="143"/>
  <c r="BOU242" i="143"/>
  <c r="BOV242" i="143"/>
  <c r="BOW242" i="143"/>
  <c r="BOX242" i="143"/>
  <c r="BOY242" i="143"/>
  <c r="BOZ242" i="143"/>
  <c r="BPA242" i="143"/>
  <c r="BPB242" i="143"/>
  <c r="BPC242" i="143"/>
  <c r="BPD242" i="143"/>
  <c r="BPE242" i="143"/>
  <c r="BPF242" i="143"/>
  <c r="BPG242" i="143"/>
  <c r="BPH242" i="143"/>
  <c r="BPI242" i="143"/>
  <c r="BPJ242" i="143"/>
  <c r="BPK242" i="143"/>
  <c r="BPL242" i="143"/>
  <c r="BPM242" i="143"/>
  <c r="BPN242" i="143"/>
  <c r="BPO242" i="143"/>
  <c r="BPP242" i="143"/>
  <c r="BPQ242" i="143"/>
  <c r="BPR242" i="143"/>
  <c r="BPS242" i="143"/>
  <c r="BPT242" i="143"/>
  <c r="BPU242" i="143"/>
  <c r="BPV242" i="143"/>
  <c r="BPW242" i="143"/>
  <c r="BPX242" i="143"/>
  <c r="BPY242" i="143"/>
  <c r="BPZ242" i="143"/>
  <c r="BQA242" i="143"/>
  <c r="BQB242" i="143"/>
  <c r="BQC242" i="143"/>
  <c r="BQD242" i="143"/>
  <c r="BQE242" i="143"/>
  <c r="BQF242" i="143"/>
  <c r="BQG242" i="143"/>
  <c r="BQH242" i="143"/>
  <c r="BQI242" i="143"/>
  <c r="BQJ242" i="143"/>
  <c r="BQK242" i="143"/>
  <c r="BQL242" i="143"/>
  <c r="BQM242" i="143"/>
  <c r="BQN242" i="143"/>
  <c r="BQO242" i="143"/>
  <c r="BQP242" i="143"/>
  <c r="BQQ242" i="143"/>
  <c r="BQR242" i="143"/>
  <c r="BQS242" i="143"/>
  <c r="BQT242" i="143"/>
  <c r="BQU242" i="143"/>
  <c r="BQV242" i="143"/>
  <c r="BQW242" i="143"/>
  <c r="BQX242" i="143"/>
  <c r="BQY242" i="143"/>
  <c r="BQZ242" i="143"/>
  <c r="BRA242" i="143"/>
  <c r="BRB242" i="143"/>
  <c r="BRC242" i="143"/>
  <c r="BRD242" i="143"/>
  <c r="BRE242" i="143"/>
  <c r="BRF242" i="143"/>
  <c r="BRG242" i="143"/>
  <c r="BRH242" i="143"/>
  <c r="BRI242" i="143"/>
  <c r="BRJ242" i="143"/>
  <c r="BRK242" i="143"/>
  <c r="BRL242" i="143"/>
  <c r="BRM242" i="143"/>
  <c r="BRN242" i="143"/>
  <c r="BRO242" i="143"/>
  <c r="BRP242" i="143"/>
  <c r="BRQ242" i="143"/>
  <c r="BRR242" i="143"/>
  <c r="BRS242" i="143"/>
  <c r="BRT242" i="143"/>
  <c r="BRU242" i="143"/>
  <c r="BRV242" i="143"/>
  <c r="BRW242" i="143"/>
  <c r="BRX242" i="143"/>
  <c r="BRY242" i="143"/>
  <c r="BRZ242" i="143"/>
  <c r="BSA242" i="143"/>
  <c r="BSB242" i="143"/>
  <c r="BSC242" i="143"/>
  <c r="BSD242" i="143"/>
  <c r="BSE242" i="143"/>
  <c r="BSF242" i="143"/>
  <c r="BSG242" i="143"/>
  <c r="BSH242" i="143"/>
  <c r="BSI242" i="143"/>
  <c r="BSJ242" i="143"/>
  <c r="BSK242" i="143"/>
  <c r="BSL242" i="143"/>
  <c r="BSM242" i="143"/>
  <c r="BSN242" i="143"/>
  <c r="BSO242" i="143"/>
  <c r="BSP242" i="143"/>
  <c r="BSQ242" i="143"/>
  <c r="BSR242" i="143"/>
  <c r="BSS242" i="143"/>
  <c r="BST242" i="143"/>
  <c r="BSU242" i="143"/>
  <c r="BSV242" i="143"/>
  <c r="BSW242" i="143"/>
  <c r="BSX242" i="143"/>
  <c r="BSY242" i="143"/>
  <c r="BSZ242" i="143"/>
  <c r="BTA242" i="143"/>
  <c r="BTB242" i="143"/>
  <c r="BTC242" i="143"/>
  <c r="BTD242" i="143"/>
  <c r="BTE242" i="143"/>
  <c r="BTF242" i="143"/>
  <c r="BTG242" i="143"/>
  <c r="BTH242" i="143"/>
  <c r="BTI242" i="143"/>
  <c r="BTJ242" i="143"/>
  <c r="BTK242" i="143"/>
  <c r="BTL242" i="143"/>
  <c r="BTM242" i="143"/>
  <c r="BTN242" i="143"/>
  <c r="BTO242" i="143"/>
  <c r="BTP242" i="143"/>
  <c r="BTQ242" i="143"/>
  <c r="BTR242" i="143"/>
  <c r="BTS242" i="143"/>
  <c r="BTT242" i="143"/>
  <c r="BTU242" i="143"/>
  <c r="BTV242" i="143"/>
  <c r="BTW242" i="143"/>
  <c r="BTX242" i="143"/>
  <c r="BTY242" i="143"/>
  <c r="BTZ242" i="143"/>
  <c r="BUA242" i="143"/>
  <c r="BUB242" i="143"/>
  <c r="BUC242" i="143"/>
  <c r="BUD242" i="143"/>
  <c r="BUE242" i="143"/>
  <c r="BUF242" i="143"/>
  <c r="BUG242" i="143"/>
  <c r="BUH242" i="143"/>
  <c r="BUI242" i="143"/>
  <c r="BUJ242" i="143"/>
  <c r="BUK242" i="143"/>
  <c r="BUL242" i="143"/>
  <c r="BUM242" i="143"/>
  <c r="BUN242" i="143"/>
  <c r="BUO242" i="143"/>
  <c r="BUP242" i="143"/>
  <c r="BUQ242" i="143"/>
  <c r="BUR242" i="143"/>
  <c r="BUS242" i="143"/>
  <c r="BUT242" i="143"/>
  <c r="BUU242" i="143"/>
  <c r="BUV242" i="143"/>
  <c r="BUW242" i="143"/>
  <c r="BUX242" i="143"/>
  <c r="BUY242" i="143"/>
  <c r="BUZ242" i="143"/>
  <c r="BVA242" i="143"/>
  <c r="BVB242" i="143"/>
  <c r="BVC242" i="143"/>
  <c r="BVD242" i="143"/>
  <c r="BVE242" i="143"/>
  <c r="BVF242" i="143"/>
  <c r="BVG242" i="143"/>
  <c r="BVH242" i="143"/>
  <c r="BVI242" i="143"/>
  <c r="BVJ242" i="143"/>
  <c r="BVK242" i="143"/>
  <c r="BVL242" i="143"/>
  <c r="BVM242" i="143"/>
  <c r="BVN242" i="143"/>
  <c r="BVO242" i="143"/>
  <c r="BVP242" i="143"/>
  <c r="BVQ242" i="143"/>
  <c r="BVR242" i="143"/>
  <c r="BVS242" i="143"/>
  <c r="BVT242" i="143"/>
  <c r="BVU242" i="143"/>
  <c r="BVV242" i="143"/>
  <c r="BVW242" i="143"/>
  <c r="BVX242" i="143"/>
  <c r="BVY242" i="143"/>
  <c r="BVZ242" i="143"/>
  <c r="BWA242" i="143"/>
  <c r="BWB242" i="143"/>
  <c r="BWC242" i="143"/>
  <c r="BWD242" i="143"/>
  <c r="BWE242" i="143"/>
  <c r="BWF242" i="143"/>
  <c r="BWG242" i="143"/>
  <c r="BWH242" i="143"/>
  <c r="BWI242" i="143"/>
  <c r="BWJ242" i="143"/>
  <c r="BWK242" i="143"/>
  <c r="BWL242" i="143"/>
  <c r="BWM242" i="143"/>
  <c r="BWN242" i="143"/>
  <c r="BWO242" i="143"/>
  <c r="BWP242" i="143"/>
  <c r="BWQ242" i="143"/>
  <c r="BWR242" i="143"/>
  <c r="BWS242" i="143"/>
  <c r="BWT242" i="143"/>
  <c r="BWU242" i="143"/>
  <c r="BWV242" i="143"/>
  <c r="BWW242" i="143"/>
  <c r="BWX242" i="143"/>
  <c r="BWY242" i="143"/>
  <c r="BWZ242" i="143"/>
  <c r="BXA242" i="143"/>
  <c r="BXB242" i="143"/>
  <c r="BXC242" i="143"/>
  <c r="BXD242" i="143"/>
  <c r="BXE242" i="143"/>
  <c r="BXF242" i="143"/>
  <c r="BXG242" i="143"/>
  <c r="BXH242" i="143"/>
  <c r="BXI242" i="143"/>
  <c r="BXJ242" i="143"/>
  <c r="BXK242" i="143"/>
  <c r="BXL242" i="143"/>
  <c r="BXM242" i="143"/>
  <c r="BXN242" i="143"/>
  <c r="BXO242" i="143"/>
  <c r="BXP242" i="143"/>
  <c r="BXQ242" i="143"/>
  <c r="BXR242" i="143"/>
  <c r="BXS242" i="143"/>
  <c r="BXT242" i="143"/>
  <c r="BXU242" i="143"/>
  <c r="BXV242" i="143"/>
  <c r="BXW242" i="143"/>
  <c r="BXX242" i="143"/>
  <c r="BXY242" i="143"/>
  <c r="BXZ242" i="143"/>
  <c r="BYA242" i="143"/>
  <c r="BYB242" i="143"/>
  <c r="BYC242" i="143"/>
  <c r="BYD242" i="143"/>
  <c r="BYE242" i="143"/>
  <c r="BYF242" i="143"/>
  <c r="BYG242" i="143"/>
  <c r="BYH242" i="143"/>
  <c r="BYI242" i="143"/>
  <c r="BYJ242" i="143"/>
  <c r="BYK242" i="143"/>
  <c r="BYL242" i="143"/>
  <c r="BYM242" i="143"/>
  <c r="BYN242" i="143"/>
  <c r="BYO242" i="143"/>
  <c r="BYP242" i="143"/>
  <c r="BYQ242" i="143"/>
  <c r="BYR242" i="143"/>
  <c r="BYS242" i="143"/>
  <c r="BYT242" i="143"/>
  <c r="BYU242" i="143"/>
  <c r="BYV242" i="143"/>
  <c r="BYW242" i="143"/>
  <c r="BYX242" i="143"/>
  <c r="BYY242" i="143"/>
  <c r="BYZ242" i="143"/>
  <c r="BZA242" i="143"/>
  <c r="BZB242" i="143"/>
  <c r="BZC242" i="143"/>
  <c r="BZD242" i="143"/>
  <c r="BZE242" i="143"/>
  <c r="BZF242" i="143"/>
  <c r="BZG242" i="143"/>
  <c r="BZH242" i="143"/>
  <c r="BZI242" i="143"/>
  <c r="BZJ242" i="143"/>
  <c r="BZK242" i="143"/>
  <c r="BZL242" i="143"/>
  <c r="BZM242" i="143"/>
  <c r="BZN242" i="143"/>
  <c r="BZO242" i="143"/>
  <c r="BZP242" i="143"/>
  <c r="BZQ242" i="143"/>
  <c r="BZR242" i="143"/>
  <c r="BZS242" i="143"/>
  <c r="BZT242" i="143"/>
  <c r="BZU242" i="143"/>
  <c r="BZV242" i="143"/>
  <c r="BZW242" i="143"/>
  <c r="BZX242" i="143"/>
  <c r="BZY242" i="143"/>
  <c r="BZZ242" i="143"/>
  <c r="CAA242" i="143"/>
  <c r="CAB242" i="143"/>
  <c r="CAC242" i="143"/>
  <c r="CAD242" i="143"/>
  <c r="CAE242" i="143"/>
  <c r="CAF242" i="143"/>
  <c r="CAG242" i="143"/>
  <c r="CAH242" i="143"/>
  <c r="CAI242" i="143"/>
  <c r="CAJ242" i="143"/>
  <c r="CAK242" i="143"/>
  <c r="CAL242" i="143"/>
  <c r="CAM242" i="143"/>
  <c r="CAN242" i="143"/>
  <c r="CAO242" i="143"/>
  <c r="CAP242" i="143"/>
  <c r="CAQ242" i="143"/>
  <c r="CAR242" i="143"/>
  <c r="CAS242" i="143"/>
  <c r="CAT242" i="143"/>
  <c r="CAU242" i="143"/>
  <c r="CAV242" i="143"/>
  <c r="CAW242" i="143"/>
  <c r="CAX242" i="143"/>
  <c r="CAY242" i="143"/>
  <c r="CAZ242" i="143"/>
  <c r="CBA242" i="143"/>
  <c r="CBB242" i="143"/>
  <c r="CBC242" i="143"/>
  <c r="CBD242" i="143"/>
  <c r="CBE242" i="143"/>
  <c r="CBF242" i="143"/>
  <c r="CBG242" i="143"/>
  <c r="CBH242" i="143"/>
  <c r="CBI242" i="143"/>
  <c r="CBJ242" i="143"/>
  <c r="CBK242" i="143"/>
  <c r="CBL242" i="143"/>
  <c r="CBM242" i="143"/>
  <c r="CBN242" i="143"/>
  <c r="CBO242" i="143"/>
  <c r="CBP242" i="143"/>
  <c r="CBQ242" i="143"/>
  <c r="CBR242" i="143"/>
  <c r="CBS242" i="143"/>
  <c r="CBT242" i="143"/>
  <c r="CBU242" i="143"/>
  <c r="CBV242" i="143"/>
  <c r="CBW242" i="143"/>
  <c r="CBX242" i="143"/>
  <c r="CBY242" i="143"/>
  <c r="CBZ242" i="143"/>
  <c r="CCA242" i="143"/>
  <c r="CCB242" i="143"/>
  <c r="CCC242" i="143"/>
  <c r="CCD242" i="143"/>
  <c r="CCE242" i="143"/>
  <c r="CCF242" i="143"/>
  <c r="CCG242" i="143"/>
  <c r="CCH242" i="143"/>
  <c r="CCI242" i="143"/>
  <c r="CCJ242" i="143"/>
  <c r="CCK242" i="143"/>
  <c r="CCL242" i="143"/>
  <c r="CCM242" i="143"/>
  <c r="CCN242" i="143"/>
  <c r="CCO242" i="143"/>
  <c r="CCP242" i="143"/>
  <c r="CCQ242" i="143"/>
  <c r="CCR242" i="143"/>
  <c r="CCS242" i="143"/>
  <c r="CCT242" i="143"/>
  <c r="CCU242" i="143"/>
  <c r="CCV242" i="143"/>
  <c r="CCW242" i="143"/>
  <c r="CCX242" i="143"/>
  <c r="CCY242" i="143"/>
  <c r="CCZ242" i="143"/>
  <c r="CDA242" i="143"/>
  <c r="CDB242" i="143"/>
  <c r="CDC242" i="143"/>
  <c r="CDD242" i="143"/>
  <c r="CDE242" i="143"/>
  <c r="CDF242" i="143"/>
  <c r="CDG242" i="143"/>
  <c r="CDH242" i="143"/>
  <c r="CDI242" i="143"/>
  <c r="CDJ242" i="143"/>
  <c r="CDK242" i="143"/>
  <c r="CDL242" i="143"/>
  <c r="CDM242" i="143"/>
  <c r="CDN242" i="143"/>
  <c r="CDO242" i="143"/>
  <c r="CDP242" i="143"/>
  <c r="CDQ242" i="143"/>
  <c r="CDR242" i="143"/>
  <c r="CDS242" i="143"/>
  <c r="CDT242" i="143"/>
  <c r="CDU242" i="143"/>
  <c r="CDV242" i="143"/>
  <c r="CDW242" i="143"/>
  <c r="CDX242" i="143"/>
  <c r="CDY242" i="143"/>
  <c r="CDZ242" i="143"/>
  <c r="CEA242" i="143"/>
  <c r="CEB242" i="143"/>
  <c r="CEC242" i="143"/>
  <c r="CED242" i="143"/>
  <c r="CEE242" i="143"/>
  <c r="CEF242" i="143"/>
  <c r="CEG242" i="143"/>
  <c r="CEH242" i="143"/>
  <c r="CEI242" i="143"/>
  <c r="CEJ242" i="143"/>
  <c r="CEK242" i="143"/>
  <c r="CEL242" i="143"/>
  <c r="CEM242" i="143"/>
  <c r="CEN242" i="143"/>
  <c r="CEO242" i="143"/>
  <c r="CEP242" i="143"/>
  <c r="CEQ242" i="143"/>
  <c r="CER242" i="143"/>
  <c r="CES242" i="143"/>
  <c r="CET242" i="143"/>
  <c r="CEU242" i="143"/>
  <c r="CEV242" i="143"/>
  <c r="CEW242" i="143"/>
  <c r="CEX242" i="143"/>
  <c r="CEY242" i="143"/>
  <c r="CEZ242" i="143"/>
  <c r="CFA242" i="143"/>
  <c r="CFB242" i="143"/>
  <c r="CFC242" i="143"/>
  <c r="CFD242" i="143"/>
  <c r="CFE242" i="143"/>
  <c r="CFF242" i="143"/>
  <c r="CFG242" i="143"/>
  <c r="CFH242" i="143"/>
  <c r="CFI242" i="143"/>
  <c r="CFJ242" i="143"/>
  <c r="CFK242" i="143"/>
  <c r="CFL242" i="143"/>
  <c r="CFM242" i="143"/>
  <c r="CFN242" i="143"/>
  <c r="CFO242" i="143"/>
  <c r="CFP242" i="143"/>
  <c r="CFQ242" i="143"/>
  <c r="CFR242" i="143"/>
  <c r="CFS242" i="143"/>
  <c r="CFT242" i="143"/>
  <c r="CFU242" i="143"/>
  <c r="CFV242" i="143"/>
  <c r="CFW242" i="143"/>
  <c r="CFX242" i="143"/>
  <c r="CFY242" i="143"/>
  <c r="CFZ242" i="143"/>
  <c r="CGA242" i="143"/>
  <c r="CGB242" i="143"/>
  <c r="CGC242" i="143"/>
  <c r="CGD242" i="143"/>
  <c r="CGE242" i="143"/>
  <c r="CGF242" i="143"/>
  <c r="CGG242" i="143"/>
  <c r="CGH242" i="143"/>
  <c r="CGI242" i="143"/>
  <c r="CGJ242" i="143"/>
  <c r="CGK242" i="143"/>
  <c r="CGL242" i="143"/>
  <c r="CGM242" i="143"/>
  <c r="CGN242" i="143"/>
  <c r="CGO242" i="143"/>
  <c r="CGP242" i="143"/>
  <c r="CGQ242" i="143"/>
  <c r="CGR242" i="143"/>
  <c r="CGS242" i="143"/>
  <c r="CGT242" i="143"/>
  <c r="CGU242" i="143"/>
  <c r="CGV242" i="143"/>
  <c r="CGW242" i="143"/>
  <c r="CGX242" i="143"/>
  <c r="CGY242" i="143"/>
  <c r="CGZ242" i="143"/>
  <c r="CHA242" i="143"/>
  <c r="CHB242" i="143"/>
  <c r="CHC242" i="143"/>
  <c r="CHD242" i="143"/>
  <c r="CHE242" i="143"/>
  <c r="CHF242" i="143"/>
  <c r="CHG242" i="143"/>
  <c r="CHH242" i="143"/>
  <c r="CHI242" i="143"/>
  <c r="CHJ242" i="143"/>
  <c r="CHK242" i="143"/>
  <c r="CHL242" i="143"/>
  <c r="CHM242" i="143"/>
  <c r="CHN242" i="143"/>
  <c r="CHO242" i="143"/>
  <c r="CHP242" i="143"/>
  <c r="CHQ242" i="143"/>
  <c r="CHR242" i="143"/>
  <c r="CHS242" i="143"/>
  <c r="CHT242" i="143"/>
  <c r="CHU242" i="143"/>
  <c r="CHV242" i="143"/>
  <c r="CHW242" i="143"/>
  <c r="CHX242" i="143"/>
  <c r="CHY242" i="143"/>
  <c r="CHZ242" i="143"/>
  <c r="CIA242" i="143"/>
  <c r="CIB242" i="143"/>
  <c r="CIC242" i="143"/>
  <c r="CID242" i="143"/>
  <c r="CIE242" i="143"/>
  <c r="CIF242" i="143"/>
  <c r="CIG242" i="143"/>
  <c r="CIH242" i="143"/>
  <c r="CII242" i="143"/>
  <c r="CIJ242" i="143"/>
  <c r="CIK242" i="143"/>
  <c r="CIL242" i="143"/>
  <c r="CIM242" i="143"/>
  <c r="CIN242" i="143"/>
  <c r="CIO242" i="143"/>
  <c r="CIP242" i="143"/>
  <c r="CIQ242" i="143"/>
  <c r="CIR242" i="143"/>
  <c r="CIS242" i="143"/>
  <c r="CIT242" i="143"/>
  <c r="CIU242" i="143"/>
  <c r="CIV242" i="143"/>
  <c r="CIW242" i="143"/>
  <c r="CIX242" i="143"/>
  <c r="CIY242" i="143"/>
  <c r="CIZ242" i="143"/>
  <c r="CJA242" i="143"/>
  <c r="CJB242" i="143"/>
  <c r="CJC242" i="143"/>
  <c r="CJD242" i="143"/>
  <c r="CJE242" i="143"/>
  <c r="CJF242" i="143"/>
  <c r="CJG242" i="143"/>
  <c r="CJH242" i="143"/>
  <c r="CJI242" i="143"/>
  <c r="CJJ242" i="143"/>
  <c r="CJK242" i="143"/>
  <c r="CJL242" i="143"/>
  <c r="CJM242" i="143"/>
  <c r="CJN242" i="143"/>
  <c r="CJO242" i="143"/>
  <c r="CJP242" i="143"/>
  <c r="CJQ242" i="143"/>
  <c r="CJR242" i="143"/>
  <c r="CJS242" i="143"/>
  <c r="CJT242" i="143"/>
  <c r="CJU242" i="143"/>
  <c r="CJV242" i="143"/>
  <c r="CJW242" i="143"/>
  <c r="CJX242" i="143"/>
  <c r="CJY242" i="143"/>
  <c r="CJZ242" i="143"/>
  <c r="CKA242" i="143"/>
  <c r="CKB242" i="143"/>
  <c r="CKC242" i="143"/>
  <c r="CKD242" i="143"/>
  <c r="CKE242" i="143"/>
  <c r="CKF242" i="143"/>
  <c r="CKG242" i="143"/>
  <c r="CKH242" i="143"/>
  <c r="CKI242" i="143"/>
  <c r="CKJ242" i="143"/>
  <c r="CKK242" i="143"/>
  <c r="CKL242" i="143"/>
  <c r="CKM242" i="143"/>
  <c r="CKN242" i="143"/>
  <c r="CKO242" i="143"/>
  <c r="CKP242" i="143"/>
  <c r="CKQ242" i="143"/>
  <c r="CKR242" i="143"/>
  <c r="CKS242" i="143"/>
  <c r="CKT242" i="143"/>
  <c r="CKU242" i="143"/>
  <c r="CKV242" i="143"/>
  <c r="CKW242" i="143"/>
  <c r="CKX242" i="143"/>
  <c r="CKY242" i="143"/>
  <c r="CKZ242" i="143"/>
  <c r="CLA242" i="143"/>
  <c r="CLB242" i="143"/>
  <c r="CLC242" i="143"/>
  <c r="CLD242" i="143"/>
  <c r="CLE242" i="143"/>
  <c r="CLF242" i="143"/>
  <c r="CLG242" i="143"/>
  <c r="CLH242" i="143"/>
  <c r="CLI242" i="143"/>
  <c r="CLJ242" i="143"/>
  <c r="CLK242" i="143"/>
  <c r="CLL242" i="143"/>
  <c r="CLM242" i="143"/>
  <c r="CLN242" i="143"/>
  <c r="CLO242" i="143"/>
  <c r="CLP242" i="143"/>
  <c r="CLQ242" i="143"/>
  <c r="CLR242" i="143"/>
  <c r="CLS242" i="143"/>
  <c r="CLT242" i="143"/>
  <c r="CLU242" i="143"/>
  <c r="CLV242" i="143"/>
  <c r="CLW242" i="143"/>
  <c r="CLX242" i="143"/>
  <c r="CLY242" i="143"/>
  <c r="CLZ242" i="143"/>
  <c r="CMA242" i="143"/>
  <c r="CMB242" i="143"/>
  <c r="CMC242" i="143"/>
  <c r="CMD242" i="143"/>
  <c r="CME242" i="143"/>
  <c r="CMF242" i="143"/>
  <c r="CMG242" i="143"/>
  <c r="CMH242" i="143"/>
  <c r="CMI242" i="143"/>
  <c r="CMJ242" i="143"/>
  <c r="CMK242" i="143"/>
  <c r="CML242" i="143"/>
  <c r="CMM242" i="143"/>
  <c r="CMN242" i="143"/>
  <c r="CMO242" i="143"/>
  <c r="CMP242" i="143"/>
  <c r="CMQ242" i="143"/>
  <c r="CMR242" i="143"/>
  <c r="CMS242" i="143"/>
  <c r="CMT242" i="143"/>
  <c r="CMU242" i="143"/>
  <c r="CMV242" i="143"/>
  <c r="CMW242" i="143"/>
  <c r="CMX242" i="143"/>
  <c r="CMY242" i="143"/>
  <c r="CMZ242" i="143"/>
  <c r="CNA242" i="143"/>
  <c r="CNB242" i="143"/>
  <c r="CNC242" i="143"/>
  <c r="CND242" i="143"/>
  <c r="CNE242" i="143"/>
  <c r="CNF242" i="143"/>
  <c r="CNG242" i="143"/>
  <c r="CNH242" i="143"/>
  <c r="CNI242" i="143"/>
  <c r="CNJ242" i="143"/>
  <c r="CNK242" i="143"/>
  <c r="CNL242" i="143"/>
  <c r="CNM242" i="143"/>
  <c r="CNN242" i="143"/>
  <c r="CNO242" i="143"/>
  <c r="CNP242" i="143"/>
  <c r="CNQ242" i="143"/>
  <c r="CNR242" i="143"/>
  <c r="CNS242" i="143"/>
  <c r="CNT242" i="143"/>
  <c r="CNU242" i="143"/>
  <c r="CNV242" i="143"/>
  <c r="CNW242" i="143"/>
  <c r="CNX242" i="143"/>
  <c r="CNY242" i="143"/>
  <c r="CNZ242" i="143"/>
  <c r="COA242" i="143"/>
  <c r="COB242" i="143"/>
  <c r="COC242" i="143"/>
  <c r="COD242" i="143"/>
  <c r="COE242" i="143"/>
  <c r="COF242" i="143"/>
  <c r="COG242" i="143"/>
  <c r="COH242" i="143"/>
  <c r="COI242" i="143"/>
  <c r="COJ242" i="143"/>
  <c r="COK242" i="143"/>
  <c r="COL242" i="143"/>
  <c r="COM242" i="143"/>
  <c r="CON242" i="143"/>
  <c r="COO242" i="143"/>
  <c r="COP242" i="143"/>
  <c r="COQ242" i="143"/>
  <c r="COR242" i="143"/>
  <c r="COS242" i="143"/>
  <c r="COT242" i="143"/>
  <c r="COU242" i="143"/>
  <c r="COV242" i="143"/>
  <c r="COW242" i="143"/>
  <c r="COX242" i="143"/>
  <c r="COY242" i="143"/>
  <c r="COZ242" i="143"/>
  <c r="CPA242" i="143"/>
  <c r="CPB242" i="143"/>
  <c r="CPC242" i="143"/>
  <c r="CPD242" i="143"/>
  <c r="CPE242" i="143"/>
  <c r="CPF242" i="143"/>
  <c r="CPG242" i="143"/>
  <c r="CPH242" i="143"/>
  <c r="CPI242" i="143"/>
  <c r="CPJ242" i="143"/>
  <c r="CPK242" i="143"/>
  <c r="CPL242" i="143"/>
  <c r="CPM242" i="143"/>
  <c r="CPN242" i="143"/>
  <c r="CPO242" i="143"/>
  <c r="CPP242" i="143"/>
  <c r="CPQ242" i="143"/>
  <c r="CPR242" i="143"/>
  <c r="CPS242" i="143"/>
  <c r="CPT242" i="143"/>
  <c r="CPU242" i="143"/>
  <c r="CPV242" i="143"/>
  <c r="CPW242" i="143"/>
  <c r="CPX242" i="143"/>
  <c r="CPY242" i="143"/>
  <c r="CPZ242" i="143"/>
  <c r="CQA242" i="143"/>
  <c r="CQB242" i="143"/>
  <c r="CQC242" i="143"/>
  <c r="CQD242" i="143"/>
  <c r="CQE242" i="143"/>
  <c r="CQF242" i="143"/>
  <c r="CQG242" i="143"/>
  <c r="CQH242" i="143"/>
  <c r="CQI242" i="143"/>
  <c r="CQJ242" i="143"/>
  <c r="CQK242" i="143"/>
  <c r="CQL242" i="143"/>
  <c r="CQM242" i="143"/>
  <c r="CQN242" i="143"/>
  <c r="CQO242" i="143"/>
  <c r="CQP242" i="143"/>
  <c r="CQQ242" i="143"/>
  <c r="CQR242" i="143"/>
  <c r="CQS242" i="143"/>
  <c r="CQT242" i="143"/>
  <c r="CQU242" i="143"/>
  <c r="CQV242" i="143"/>
  <c r="CQW242" i="143"/>
  <c r="CQX242" i="143"/>
  <c r="CQY242" i="143"/>
  <c r="CQZ242" i="143"/>
  <c r="CRA242" i="143"/>
  <c r="CRB242" i="143"/>
  <c r="CRC242" i="143"/>
  <c r="CRD242" i="143"/>
  <c r="CRE242" i="143"/>
  <c r="CRF242" i="143"/>
  <c r="CRG242" i="143"/>
  <c r="CRH242" i="143"/>
  <c r="CRI242" i="143"/>
  <c r="CRJ242" i="143"/>
  <c r="CRK242" i="143"/>
  <c r="CRL242" i="143"/>
  <c r="CRM242" i="143"/>
  <c r="CRN242" i="143"/>
  <c r="CRO242" i="143"/>
  <c r="CRP242" i="143"/>
  <c r="CRQ242" i="143"/>
  <c r="CRR242" i="143"/>
  <c r="CRS242" i="143"/>
  <c r="CRT242" i="143"/>
  <c r="CRU242" i="143"/>
  <c r="CRV242" i="143"/>
  <c r="CRW242" i="143"/>
  <c r="CRX242" i="143"/>
  <c r="CRY242" i="143"/>
  <c r="CRZ242" i="143"/>
  <c r="CSA242" i="143"/>
  <c r="CSB242" i="143"/>
  <c r="CSC242" i="143"/>
  <c r="CSD242" i="143"/>
  <c r="CSE242" i="143"/>
  <c r="CSF242" i="143"/>
  <c r="CSG242" i="143"/>
  <c r="CSH242" i="143"/>
  <c r="CSI242" i="143"/>
  <c r="CSJ242" i="143"/>
  <c r="CSK242" i="143"/>
  <c r="CSL242" i="143"/>
  <c r="CSM242" i="143"/>
  <c r="CSN242" i="143"/>
  <c r="CSO242" i="143"/>
  <c r="CSP242" i="143"/>
  <c r="CSQ242" i="143"/>
  <c r="CSR242" i="143"/>
  <c r="CSS242" i="143"/>
  <c r="CST242" i="143"/>
  <c r="CSU242" i="143"/>
  <c r="CSV242" i="143"/>
  <c r="CSW242" i="143"/>
  <c r="CSX242" i="143"/>
  <c r="CSY242" i="143"/>
  <c r="CSZ242" i="143"/>
  <c r="CTA242" i="143"/>
  <c r="CTB242" i="143"/>
  <c r="CTC242" i="143"/>
  <c r="CTD242" i="143"/>
  <c r="CTE242" i="143"/>
  <c r="CTF242" i="143"/>
  <c r="CTG242" i="143"/>
  <c r="CTH242" i="143"/>
  <c r="CTI242" i="143"/>
  <c r="CTJ242" i="143"/>
  <c r="CTK242" i="143"/>
  <c r="CTL242" i="143"/>
  <c r="CTM242" i="143"/>
  <c r="CTN242" i="143"/>
  <c r="CTO242" i="143"/>
  <c r="CTP242" i="143"/>
  <c r="CTQ242" i="143"/>
  <c r="CTR242" i="143"/>
  <c r="CTS242" i="143"/>
  <c r="CTT242" i="143"/>
  <c r="CTU242" i="143"/>
  <c r="CTV242" i="143"/>
  <c r="CTW242" i="143"/>
  <c r="CTX242" i="143"/>
  <c r="CTY242" i="143"/>
  <c r="CTZ242" i="143"/>
  <c r="CUA242" i="143"/>
  <c r="CUB242" i="143"/>
  <c r="CUC242" i="143"/>
  <c r="CUD242" i="143"/>
  <c r="CUE242" i="143"/>
  <c r="CUF242" i="143"/>
  <c r="CUG242" i="143"/>
  <c r="CUH242" i="143"/>
  <c r="CUI242" i="143"/>
  <c r="CUJ242" i="143"/>
  <c r="CUK242" i="143"/>
  <c r="CUL242" i="143"/>
  <c r="CUM242" i="143"/>
  <c r="CUN242" i="143"/>
  <c r="CUO242" i="143"/>
  <c r="CUP242" i="143"/>
  <c r="CUQ242" i="143"/>
  <c r="CUR242" i="143"/>
  <c r="CUS242" i="143"/>
  <c r="CUT242" i="143"/>
  <c r="CUU242" i="143"/>
  <c r="CUV242" i="143"/>
  <c r="CUW242" i="143"/>
  <c r="CUX242" i="143"/>
  <c r="CUY242" i="143"/>
  <c r="CUZ242" i="143"/>
  <c r="CVA242" i="143"/>
  <c r="CVB242" i="143"/>
  <c r="CVC242" i="143"/>
  <c r="CVD242" i="143"/>
  <c r="CVE242" i="143"/>
  <c r="CVF242" i="143"/>
  <c r="CVG242" i="143"/>
  <c r="CVH242" i="143"/>
  <c r="CVI242" i="143"/>
  <c r="CVJ242" i="143"/>
  <c r="CVK242" i="143"/>
  <c r="CVL242" i="143"/>
  <c r="CVM242" i="143"/>
  <c r="CVN242" i="143"/>
  <c r="CVO242" i="143"/>
  <c r="CVP242" i="143"/>
  <c r="CVQ242" i="143"/>
  <c r="CVR242" i="143"/>
  <c r="CVS242" i="143"/>
  <c r="CVT242" i="143"/>
  <c r="CVU242" i="143"/>
  <c r="CVV242" i="143"/>
  <c r="CVW242" i="143"/>
  <c r="CVX242" i="143"/>
  <c r="CVY242" i="143"/>
  <c r="CVZ242" i="143"/>
  <c r="CWA242" i="143"/>
  <c r="CWB242" i="143"/>
  <c r="CWC242" i="143"/>
  <c r="CWD242" i="143"/>
  <c r="CWE242" i="143"/>
  <c r="CWF242" i="143"/>
  <c r="CWG242" i="143"/>
  <c r="CWH242" i="143"/>
  <c r="CWI242" i="143"/>
  <c r="CWJ242" i="143"/>
  <c r="CWK242" i="143"/>
  <c r="CWL242" i="143"/>
  <c r="CWM242" i="143"/>
  <c r="CWN242" i="143"/>
  <c r="CWO242" i="143"/>
  <c r="CWP242" i="143"/>
  <c r="CWQ242" i="143"/>
  <c r="CWR242" i="143"/>
  <c r="CWS242" i="143"/>
  <c r="CWT242" i="143"/>
  <c r="CWU242" i="143"/>
  <c r="CWV242" i="143"/>
  <c r="CWW242" i="143"/>
  <c r="CWX242" i="143"/>
  <c r="CWY242" i="143"/>
  <c r="CWZ242" i="143"/>
  <c r="CXA242" i="143"/>
  <c r="CXB242" i="143"/>
  <c r="CXC242" i="143"/>
  <c r="CXD242" i="143"/>
  <c r="CXE242" i="143"/>
  <c r="CXF242" i="143"/>
  <c r="CXG242" i="143"/>
  <c r="CXH242" i="143"/>
  <c r="CXI242" i="143"/>
  <c r="CXJ242" i="143"/>
  <c r="CXK242" i="143"/>
  <c r="CXL242" i="143"/>
  <c r="CXM242" i="143"/>
  <c r="CXN242" i="143"/>
  <c r="CXO242" i="143"/>
  <c r="CXP242" i="143"/>
  <c r="CXQ242" i="143"/>
  <c r="CXR242" i="143"/>
  <c r="CXS242" i="143"/>
  <c r="CXT242" i="143"/>
  <c r="CXU242" i="143"/>
  <c r="CXV242" i="143"/>
  <c r="CXW242" i="143"/>
  <c r="CXX242" i="143"/>
  <c r="CXY242" i="143"/>
  <c r="CXZ242" i="143"/>
  <c r="CYA242" i="143"/>
  <c r="CYB242" i="143"/>
  <c r="CYC242" i="143"/>
  <c r="CYD242" i="143"/>
  <c r="CYE242" i="143"/>
  <c r="CYF242" i="143"/>
  <c r="CYG242" i="143"/>
  <c r="CYH242" i="143"/>
  <c r="CYI242" i="143"/>
  <c r="CYJ242" i="143"/>
  <c r="CYK242" i="143"/>
  <c r="CYL242" i="143"/>
  <c r="CYM242" i="143"/>
  <c r="CYN242" i="143"/>
  <c r="CYO242" i="143"/>
  <c r="CYP242" i="143"/>
  <c r="CYQ242" i="143"/>
  <c r="CYR242" i="143"/>
  <c r="CYS242" i="143"/>
  <c r="CYT242" i="143"/>
  <c r="CYU242" i="143"/>
  <c r="CYV242" i="143"/>
  <c r="CYW242" i="143"/>
  <c r="CYX242" i="143"/>
  <c r="CYY242" i="143"/>
  <c r="CYZ242" i="143"/>
  <c r="CZA242" i="143"/>
  <c r="CZB242" i="143"/>
  <c r="CZC242" i="143"/>
  <c r="CZD242" i="143"/>
  <c r="CZE242" i="143"/>
  <c r="CZF242" i="143"/>
  <c r="CZG242" i="143"/>
  <c r="CZH242" i="143"/>
  <c r="CZI242" i="143"/>
  <c r="CZJ242" i="143"/>
  <c r="CZK242" i="143"/>
  <c r="CZL242" i="143"/>
  <c r="CZM242" i="143"/>
  <c r="CZN242" i="143"/>
  <c r="CZO242" i="143"/>
  <c r="CZP242" i="143"/>
  <c r="CZQ242" i="143"/>
  <c r="CZR242" i="143"/>
  <c r="CZS242" i="143"/>
  <c r="CZT242" i="143"/>
  <c r="CZU242" i="143"/>
  <c r="CZV242" i="143"/>
  <c r="CZW242" i="143"/>
  <c r="CZX242" i="143"/>
  <c r="CZY242" i="143"/>
  <c r="CZZ242" i="143"/>
  <c r="DAA242" i="143"/>
  <c r="DAB242" i="143"/>
  <c r="DAC242" i="143"/>
  <c r="DAD242" i="143"/>
  <c r="DAE242" i="143"/>
  <c r="DAF242" i="143"/>
  <c r="DAG242" i="143"/>
  <c r="DAH242" i="143"/>
  <c r="DAI242" i="143"/>
  <c r="DAJ242" i="143"/>
  <c r="DAK242" i="143"/>
  <c r="DAL242" i="143"/>
  <c r="DAM242" i="143"/>
  <c r="DAN242" i="143"/>
  <c r="DAO242" i="143"/>
  <c r="DAP242" i="143"/>
  <c r="DAQ242" i="143"/>
  <c r="DAR242" i="143"/>
  <c r="DAS242" i="143"/>
  <c r="DAT242" i="143"/>
  <c r="DAU242" i="143"/>
  <c r="DAV242" i="143"/>
  <c r="DAW242" i="143"/>
  <c r="DAX242" i="143"/>
  <c r="DAY242" i="143"/>
  <c r="DAZ242" i="143"/>
  <c r="DBA242" i="143"/>
  <c r="DBB242" i="143"/>
  <c r="DBC242" i="143"/>
  <c r="DBD242" i="143"/>
  <c r="DBE242" i="143"/>
  <c r="DBF242" i="143"/>
  <c r="DBG242" i="143"/>
  <c r="DBH242" i="143"/>
  <c r="DBI242" i="143"/>
  <c r="DBJ242" i="143"/>
  <c r="DBK242" i="143"/>
  <c r="DBL242" i="143"/>
  <c r="DBM242" i="143"/>
  <c r="DBN242" i="143"/>
  <c r="DBO242" i="143"/>
  <c r="DBP242" i="143"/>
  <c r="DBQ242" i="143"/>
  <c r="DBR242" i="143"/>
  <c r="DBS242" i="143"/>
  <c r="DBT242" i="143"/>
  <c r="DBU242" i="143"/>
  <c r="DBV242" i="143"/>
  <c r="DBW242" i="143"/>
  <c r="DBX242" i="143"/>
  <c r="DBY242" i="143"/>
  <c r="DBZ242" i="143"/>
  <c r="DCA242" i="143"/>
  <c r="DCB242" i="143"/>
  <c r="DCC242" i="143"/>
  <c r="DCD242" i="143"/>
  <c r="DCE242" i="143"/>
  <c r="DCF242" i="143"/>
  <c r="DCG242" i="143"/>
  <c r="DCH242" i="143"/>
  <c r="DCI242" i="143"/>
  <c r="DCJ242" i="143"/>
  <c r="DCK242" i="143"/>
  <c r="DCL242" i="143"/>
  <c r="DCM242" i="143"/>
  <c r="DCN242" i="143"/>
  <c r="DCO242" i="143"/>
  <c r="DCP242" i="143"/>
  <c r="DCQ242" i="143"/>
  <c r="DCR242" i="143"/>
  <c r="DCS242" i="143"/>
  <c r="DCT242" i="143"/>
  <c r="DCU242" i="143"/>
  <c r="DCV242" i="143"/>
  <c r="DCW242" i="143"/>
  <c r="DCX242" i="143"/>
  <c r="DCY242" i="143"/>
  <c r="DCZ242" i="143"/>
  <c r="DDA242" i="143"/>
  <c r="DDB242" i="143"/>
  <c r="DDC242" i="143"/>
  <c r="DDD242" i="143"/>
  <c r="DDE242" i="143"/>
  <c r="DDF242" i="143"/>
  <c r="DDG242" i="143"/>
  <c r="DDH242" i="143"/>
  <c r="DDI242" i="143"/>
  <c r="DDJ242" i="143"/>
  <c r="DDK242" i="143"/>
  <c r="DDL242" i="143"/>
  <c r="DDM242" i="143"/>
  <c r="DDN242" i="143"/>
  <c r="DDO242" i="143"/>
  <c r="DDP242" i="143"/>
  <c r="DDQ242" i="143"/>
  <c r="DDR242" i="143"/>
  <c r="DDS242" i="143"/>
  <c r="DDT242" i="143"/>
  <c r="DDU242" i="143"/>
  <c r="DDV242" i="143"/>
  <c r="DDW242" i="143"/>
  <c r="DDX242" i="143"/>
  <c r="DDY242" i="143"/>
  <c r="DDZ242" i="143"/>
  <c r="DEA242" i="143"/>
  <c r="DEB242" i="143"/>
  <c r="DEC242" i="143"/>
  <c r="DED242" i="143"/>
  <c r="DEE242" i="143"/>
  <c r="DEF242" i="143"/>
  <c r="DEG242" i="143"/>
  <c r="DEH242" i="143"/>
  <c r="DEI242" i="143"/>
  <c r="DEJ242" i="143"/>
  <c r="DEK242" i="143"/>
  <c r="DEL242" i="143"/>
  <c r="DEM242" i="143"/>
  <c r="DEN242" i="143"/>
  <c r="DEO242" i="143"/>
  <c r="DEP242" i="143"/>
  <c r="DEQ242" i="143"/>
  <c r="DER242" i="143"/>
  <c r="DES242" i="143"/>
  <c r="DET242" i="143"/>
  <c r="DEU242" i="143"/>
  <c r="DEV242" i="143"/>
  <c r="DEW242" i="143"/>
  <c r="DEX242" i="143"/>
  <c r="DEY242" i="143"/>
  <c r="DEZ242" i="143"/>
  <c r="DFA242" i="143"/>
  <c r="DFB242" i="143"/>
  <c r="DFC242" i="143"/>
  <c r="DFD242" i="143"/>
  <c r="DFE242" i="143"/>
  <c r="DFF242" i="143"/>
  <c r="DFG242" i="143"/>
  <c r="DFH242" i="143"/>
  <c r="DFI242" i="143"/>
  <c r="DFJ242" i="143"/>
  <c r="DFK242" i="143"/>
  <c r="DFL242" i="143"/>
  <c r="DFM242" i="143"/>
  <c r="DFN242" i="143"/>
  <c r="DFO242" i="143"/>
  <c r="DFP242" i="143"/>
  <c r="DFQ242" i="143"/>
  <c r="DFR242" i="143"/>
  <c r="DFS242" i="143"/>
  <c r="DFT242" i="143"/>
  <c r="DFU242" i="143"/>
  <c r="DFV242" i="143"/>
  <c r="DFW242" i="143"/>
  <c r="DFX242" i="143"/>
  <c r="DFY242" i="143"/>
  <c r="DFZ242" i="143"/>
  <c r="DGA242" i="143"/>
  <c r="DGB242" i="143"/>
  <c r="DGC242" i="143"/>
  <c r="DGD242" i="143"/>
  <c r="DGE242" i="143"/>
  <c r="DGF242" i="143"/>
  <c r="DGG242" i="143"/>
  <c r="DGH242" i="143"/>
  <c r="DGI242" i="143"/>
  <c r="DGJ242" i="143"/>
  <c r="DGK242" i="143"/>
  <c r="DGL242" i="143"/>
  <c r="DGM242" i="143"/>
  <c r="DGN242" i="143"/>
  <c r="DGO242" i="143"/>
  <c r="DGP242" i="143"/>
  <c r="DGQ242" i="143"/>
  <c r="DGR242" i="143"/>
  <c r="DGS242" i="143"/>
  <c r="DGT242" i="143"/>
  <c r="DGU242" i="143"/>
  <c r="DGV242" i="143"/>
  <c r="DGW242" i="143"/>
  <c r="DGX242" i="143"/>
  <c r="DGY242" i="143"/>
  <c r="DGZ242" i="143"/>
  <c r="DHA242" i="143"/>
  <c r="DHB242" i="143"/>
  <c r="DHC242" i="143"/>
  <c r="DHD242" i="143"/>
  <c r="DHE242" i="143"/>
  <c r="DHF242" i="143"/>
  <c r="DHG242" i="143"/>
  <c r="DHH242" i="143"/>
  <c r="DHI242" i="143"/>
  <c r="DHJ242" i="143"/>
  <c r="DHK242" i="143"/>
  <c r="DHL242" i="143"/>
  <c r="DHM242" i="143"/>
  <c r="DHN242" i="143"/>
  <c r="DHO242" i="143"/>
  <c r="DHP242" i="143"/>
  <c r="DHQ242" i="143"/>
  <c r="DHR242" i="143"/>
  <c r="DHS242" i="143"/>
  <c r="DHT242" i="143"/>
  <c r="DHU242" i="143"/>
  <c r="DHV242" i="143"/>
  <c r="DHW242" i="143"/>
  <c r="DHX242" i="143"/>
  <c r="DHY242" i="143"/>
  <c r="DHZ242" i="143"/>
  <c r="DIA242" i="143"/>
  <c r="DIB242" i="143"/>
  <c r="DIC242" i="143"/>
  <c r="DID242" i="143"/>
  <c r="DIE242" i="143"/>
  <c r="DIF242" i="143"/>
  <c r="DIG242" i="143"/>
  <c r="DIH242" i="143"/>
  <c r="DII242" i="143"/>
  <c r="DIJ242" i="143"/>
  <c r="DIK242" i="143"/>
  <c r="DIL242" i="143"/>
  <c r="DIM242" i="143"/>
  <c r="DIN242" i="143"/>
  <c r="DIO242" i="143"/>
  <c r="DIP242" i="143"/>
  <c r="DIQ242" i="143"/>
  <c r="DIR242" i="143"/>
  <c r="DIS242" i="143"/>
  <c r="DIT242" i="143"/>
  <c r="DIU242" i="143"/>
  <c r="DIV242" i="143"/>
  <c r="DIW242" i="143"/>
  <c r="DIX242" i="143"/>
  <c r="DIY242" i="143"/>
  <c r="DIZ242" i="143"/>
  <c r="DJA242" i="143"/>
  <c r="DJB242" i="143"/>
  <c r="DJC242" i="143"/>
  <c r="DJD242" i="143"/>
  <c r="DJE242" i="143"/>
  <c r="DJF242" i="143"/>
  <c r="DJG242" i="143"/>
  <c r="DJH242" i="143"/>
  <c r="DJI242" i="143"/>
  <c r="DJJ242" i="143"/>
  <c r="DJK242" i="143"/>
  <c r="DJL242" i="143"/>
  <c r="DJM242" i="143"/>
  <c r="DJN242" i="143"/>
  <c r="DJO242" i="143"/>
  <c r="DJP242" i="143"/>
  <c r="DJQ242" i="143"/>
  <c r="DJR242" i="143"/>
  <c r="DJS242" i="143"/>
  <c r="DJT242" i="143"/>
  <c r="DJU242" i="143"/>
  <c r="DJV242" i="143"/>
  <c r="DJW242" i="143"/>
  <c r="DJX242" i="143"/>
  <c r="DJY242" i="143"/>
  <c r="DJZ242" i="143"/>
  <c r="DKA242" i="143"/>
  <c r="DKB242" i="143"/>
  <c r="DKC242" i="143"/>
  <c r="DKD242" i="143"/>
  <c r="DKE242" i="143"/>
  <c r="DKF242" i="143"/>
  <c r="DKG242" i="143"/>
  <c r="DKH242" i="143"/>
  <c r="DKI242" i="143"/>
  <c r="DKJ242" i="143"/>
  <c r="DKK242" i="143"/>
  <c r="DKL242" i="143"/>
  <c r="DKM242" i="143"/>
  <c r="DKN242" i="143"/>
  <c r="DKO242" i="143"/>
  <c r="DKP242" i="143"/>
  <c r="DKQ242" i="143"/>
  <c r="DKR242" i="143"/>
  <c r="DKS242" i="143"/>
  <c r="DKT242" i="143"/>
  <c r="DKU242" i="143"/>
  <c r="DKV242" i="143"/>
  <c r="DKW242" i="143"/>
  <c r="DKX242" i="143"/>
  <c r="DKY242" i="143"/>
  <c r="DKZ242" i="143"/>
  <c r="DLA242" i="143"/>
  <c r="DLB242" i="143"/>
  <c r="DLC242" i="143"/>
  <c r="DLD242" i="143"/>
  <c r="DLE242" i="143"/>
  <c r="DLF242" i="143"/>
  <c r="DLG242" i="143"/>
  <c r="DLH242" i="143"/>
  <c r="DLI242" i="143"/>
  <c r="DLJ242" i="143"/>
  <c r="DLK242" i="143"/>
  <c r="DLL242" i="143"/>
  <c r="DLM242" i="143"/>
  <c r="DLN242" i="143"/>
  <c r="DLO242" i="143"/>
  <c r="DLP242" i="143"/>
  <c r="DLQ242" i="143"/>
  <c r="DLR242" i="143"/>
  <c r="DLS242" i="143"/>
  <c r="DLT242" i="143"/>
  <c r="DLU242" i="143"/>
  <c r="DLV242" i="143"/>
  <c r="DLW242" i="143"/>
  <c r="DLX242" i="143"/>
  <c r="DLY242" i="143"/>
  <c r="DLZ242" i="143"/>
  <c r="DMA242" i="143"/>
  <c r="DMB242" i="143"/>
  <c r="DMC242" i="143"/>
  <c r="DMD242" i="143"/>
  <c r="DME242" i="143"/>
  <c r="DMF242" i="143"/>
  <c r="DMG242" i="143"/>
  <c r="DMH242" i="143"/>
  <c r="DMI242" i="143"/>
  <c r="DMJ242" i="143"/>
  <c r="DMK242" i="143"/>
  <c r="DML242" i="143"/>
  <c r="DMM242" i="143"/>
  <c r="DMN242" i="143"/>
  <c r="DMO242" i="143"/>
  <c r="DMP242" i="143"/>
  <c r="DMQ242" i="143"/>
  <c r="DMR242" i="143"/>
  <c r="DMS242" i="143"/>
  <c r="DMT242" i="143"/>
  <c r="DMU242" i="143"/>
  <c r="DMV242" i="143"/>
  <c r="DMW242" i="143"/>
  <c r="DMX242" i="143"/>
  <c r="DMY242" i="143"/>
  <c r="DMZ242" i="143"/>
  <c r="DNA242" i="143"/>
  <c r="DNB242" i="143"/>
  <c r="DNC242" i="143"/>
  <c r="DND242" i="143"/>
  <c r="DNE242" i="143"/>
  <c r="DNF242" i="143"/>
  <c r="DNG242" i="143"/>
  <c r="DNH242" i="143"/>
  <c r="DNI242" i="143"/>
  <c r="DNJ242" i="143"/>
  <c r="DNK242" i="143"/>
  <c r="DNL242" i="143"/>
  <c r="DNM242" i="143"/>
  <c r="DNN242" i="143"/>
  <c r="DNO242" i="143"/>
  <c r="DNP242" i="143"/>
  <c r="DNQ242" i="143"/>
  <c r="DNR242" i="143"/>
  <c r="DNS242" i="143"/>
  <c r="DNT242" i="143"/>
  <c r="DNU242" i="143"/>
  <c r="DNV242" i="143"/>
  <c r="DNW242" i="143"/>
  <c r="DNX242" i="143"/>
  <c r="DNY242" i="143"/>
  <c r="DNZ242" i="143"/>
  <c r="DOA242" i="143"/>
  <c r="DOB242" i="143"/>
  <c r="DOC242" i="143"/>
  <c r="DOD242" i="143"/>
  <c r="DOE242" i="143"/>
  <c r="DOF242" i="143"/>
  <c r="DOG242" i="143"/>
  <c r="DOH242" i="143"/>
  <c r="DOI242" i="143"/>
  <c r="DOJ242" i="143"/>
  <c r="DOK242" i="143"/>
  <c r="DOL242" i="143"/>
  <c r="DOM242" i="143"/>
  <c r="DON242" i="143"/>
  <c r="DOO242" i="143"/>
  <c r="DOP242" i="143"/>
  <c r="DOQ242" i="143"/>
  <c r="DOR242" i="143"/>
  <c r="DOS242" i="143"/>
  <c r="DOT242" i="143"/>
  <c r="DOU242" i="143"/>
  <c r="DOV242" i="143"/>
  <c r="DOW242" i="143"/>
  <c r="DOX242" i="143"/>
  <c r="DOY242" i="143"/>
  <c r="DOZ242" i="143"/>
  <c r="DPA242" i="143"/>
  <c r="DPB242" i="143"/>
  <c r="DPC242" i="143"/>
  <c r="DPD242" i="143"/>
  <c r="DPE242" i="143"/>
  <c r="DPF242" i="143"/>
  <c r="DPG242" i="143"/>
  <c r="DPH242" i="143"/>
  <c r="DPI242" i="143"/>
  <c r="DPJ242" i="143"/>
  <c r="DPK242" i="143"/>
  <c r="DPL242" i="143"/>
  <c r="DPM242" i="143"/>
  <c r="DPN242" i="143"/>
  <c r="DPO242" i="143"/>
  <c r="DPP242" i="143"/>
  <c r="DPQ242" i="143"/>
  <c r="DPR242" i="143"/>
  <c r="DPS242" i="143"/>
  <c r="DPT242" i="143"/>
  <c r="DPU242" i="143"/>
  <c r="DPV242" i="143"/>
  <c r="DPW242" i="143"/>
  <c r="DPX242" i="143"/>
  <c r="DPY242" i="143"/>
  <c r="DPZ242" i="143"/>
  <c r="DQA242" i="143"/>
  <c r="DQB242" i="143"/>
  <c r="DQC242" i="143"/>
  <c r="DQD242" i="143"/>
  <c r="DQE242" i="143"/>
  <c r="DQF242" i="143"/>
  <c r="DQG242" i="143"/>
  <c r="DQH242" i="143"/>
  <c r="DQI242" i="143"/>
  <c r="DQJ242" i="143"/>
  <c r="DQK242" i="143"/>
  <c r="DQL242" i="143"/>
  <c r="DQM242" i="143"/>
  <c r="DQN242" i="143"/>
  <c r="DQO242" i="143"/>
  <c r="DQP242" i="143"/>
  <c r="DQQ242" i="143"/>
  <c r="DQR242" i="143"/>
  <c r="DQS242" i="143"/>
  <c r="DQT242" i="143"/>
  <c r="DQU242" i="143"/>
  <c r="DQV242" i="143"/>
  <c r="DQW242" i="143"/>
  <c r="DQX242" i="143"/>
  <c r="DQY242" i="143"/>
  <c r="DQZ242" i="143"/>
  <c r="DRA242" i="143"/>
  <c r="DRB242" i="143"/>
  <c r="DRC242" i="143"/>
  <c r="DRD242" i="143"/>
  <c r="DRE242" i="143"/>
  <c r="DRF242" i="143"/>
  <c r="DRG242" i="143"/>
  <c r="DRH242" i="143"/>
  <c r="DRI242" i="143"/>
  <c r="DRJ242" i="143"/>
  <c r="DRK242" i="143"/>
  <c r="DRL242" i="143"/>
  <c r="DRM242" i="143"/>
  <c r="DRN242" i="143"/>
  <c r="DRO242" i="143"/>
  <c r="DRP242" i="143"/>
  <c r="DRQ242" i="143"/>
  <c r="DRR242" i="143"/>
  <c r="DRS242" i="143"/>
  <c r="DRT242" i="143"/>
  <c r="DRU242" i="143"/>
  <c r="DRV242" i="143"/>
  <c r="DRW242" i="143"/>
  <c r="DRX242" i="143"/>
  <c r="DRY242" i="143"/>
  <c r="DRZ242" i="143"/>
  <c r="DSA242" i="143"/>
  <c r="DSB242" i="143"/>
  <c r="DSC242" i="143"/>
  <c r="DSD242" i="143"/>
  <c r="DSE242" i="143"/>
  <c r="DSF242" i="143"/>
  <c r="DSG242" i="143"/>
  <c r="DSH242" i="143"/>
  <c r="DSI242" i="143"/>
  <c r="DSJ242" i="143"/>
  <c r="DSK242" i="143"/>
  <c r="DSL242" i="143"/>
  <c r="DSM242" i="143"/>
  <c r="DSN242" i="143"/>
  <c r="DSO242" i="143"/>
  <c r="DSP242" i="143"/>
  <c r="DSQ242" i="143"/>
  <c r="DSR242" i="143"/>
  <c r="DSS242" i="143"/>
  <c r="DST242" i="143"/>
  <c r="DSU242" i="143"/>
  <c r="DSV242" i="143"/>
  <c r="DSW242" i="143"/>
  <c r="DSX242" i="143"/>
  <c r="DSY242" i="143"/>
  <c r="DSZ242" i="143"/>
  <c r="DTA242" i="143"/>
  <c r="DTB242" i="143"/>
  <c r="DTC242" i="143"/>
  <c r="DTD242" i="143"/>
  <c r="DTE242" i="143"/>
  <c r="DTF242" i="143"/>
  <c r="DTG242" i="143"/>
  <c r="DTH242" i="143"/>
  <c r="DTI242" i="143"/>
  <c r="DTJ242" i="143"/>
  <c r="DTK242" i="143"/>
  <c r="DTL242" i="143"/>
  <c r="DTM242" i="143"/>
  <c r="DTN242" i="143"/>
  <c r="DTO242" i="143"/>
  <c r="DTP242" i="143"/>
  <c r="DTQ242" i="143"/>
  <c r="DTR242" i="143"/>
  <c r="DTS242" i="143"/>
  <c r="DTT242" i="143"/>
  <c r="DTU242" i="143"/>
  <c r="DTV242" i="143"/>
  <c r="DTW242" i="143"/>
  <c r="DTX242" i="143"/>
  <c r="DTY242" i="143"/>
  <c r="DTZ242" i="143"/>
  <c r="DUA242" i="143"/>
  <c r="DUB242" i="143"/>
  <c r="DUC242" i="143"/>
  <c r="DUD242" i="143"/>
  <c r="DUE242" i="143"/>
  <c r="DUF242" i="143"/>
  <c r="DUG242" i="143"/>
  <c r="DUH242" i="143"/>
  <c r="DUI242" i="143"/>
  <c r="DUJ242" i="143"/>
  <c r="DUK242" i="143"/>
  <c r="DUL242" i="143"/>
  <c r="DUM242" i="143"/>
  <c r="DUN242" i="143"/>
  <c r="DUO242" i="143"/>
  <c r="DUP242" i="143"/>
  <c r="DUQ242" i="143"/>
  <c r="DUR242" i="143"/>
  <c r="DUS242" i="143"/>
  <c r="DUT242" i="143"/>
  <c r="DUU242" i="143"/>
  <c r="DUV242" i="143"/>
  <c r="DUW242" i="143"/>
  <c r="DUX242" i="143"/>
  <c r="DUY242" i="143"/>
  <c r="DUZ242" i="143"/>
  <c r="DVA242" i="143"/>
  <c r="DVB242" i="143"/>
  <c r="DVC242" i="143"/>
  <c r="DVD242" i="143"/>
  <c r="DVE242" i="143"/>
  <c r="DVF242" i="143"/>
  <c r="DVG242" i="143"/>
  <c r="DVH242" i="143"/>
  <c r="DVI242" i="143"/>
  <c r="DVJ242" i="143"/>
  <c r="DVK242" i="143"/>
  <c r="DVL242" i="143"/>
  <c r="DVM242" i="143"/>
  <c r="DVN242" i="143"/>
  <c r="DVO242" i="143"/>
  <c r="DVP242" i="143"/>
  <c r="DVQ242" i="143"/>
  <c r="DVR242" i="143"/>
  <c r="DVS242" i="143"/>
  <c r="DVT242" i="143"/>
  <c r="DVU242" i="143"/>
  <c r="DVV242" i="143"/>
  <c r="DVW242" i="143"/>
  <c r="DVX242" i="143"/>
  <c r="DVY242" i="143"/>
  <c r="DVZ242" i="143"/>
  <c r="DWA242" i="143"/>
  <c r="DWB242" i="143"/>
  <c r="DWC242" i="143"/>
  <c r="DWD242" i="143"/>
  <c r="DWE242" i="143"/>
  <c r="DWF242" i="143"/>
  <c r="DWG242" i="143"/>
  <c r="DWH242" i="143"/>
  <c r="DWI242" i="143"/>
  <c r="DWJ242" i="143"/>
  <c r="DWK242" i="143"/>
  <c r="DWL242" i="143"/>
  <c r="DWM242" i="143"/>
  <c r="DWN242" i="143"/>
  <c r="DWO242" i="143"/>
  <c r="DWP242" i="143"/>
  <c r="DWQ242" i="143"/>
  <c r="DWR242" i="143"/>
  <c r="DWS242" i="143"/>
  <c r="DWT242" i="143"/>
  <c r="DWU242" i="143"/>
  <c r="DWV242" i="143"/>
  <c r="DWW242" i="143"/>
  <c r="DWX242" i="143"/>
  <c r="DWY242" i="143"/>
  <c r="DWZ242" i="143"/>
  <c r="DXA242" i="143"/>
  <c r="DXB242" i="143"/>
  <c r="DXC242" i="143"/>
  <c r="DXD242" i="143"/>
  <c r="DXE242" i="143"/>
  <c r="DXF242" i="143"/>
  <c r="DXG242" i="143"/>
  <c r="DXH242" i="143"/>
  <c r="DXI242" i="143"/>
  <c r="DXJ242" i="143"/>
  <c r="DXK242" i="143"/>
  <c r="DXL242" i="143"/>
  <c r="DXM242" i="143"/>
  <c r="DXN242" i="143"/>
  <c r="DXO242" i="143"/>
  <c r="DXP242" i="143"/>
  <c r="DXQ242" i="143"/>
  <c r="DXR242" i="143"/>
  <c r="DXS242" i="143"/>
  <c r="DXT242" i="143"/>
  <c r="DXU242" i="143"/>
  <c r="DXV242" i="143"/>
  <c r="DXW242" i="143"/>
  <c r="DXX242" i="143"/>
  <c r="DXY242" i="143"/>
  <c r="DXZ242" i="143"/>
  <c r="DYA242" i="143"/>
  <c r="DYB242" i="143"/>
  <c r="DYC242" i="143"/>
  <c r="DYD242" i="143"/>
  <c r="DYE242" i="143"/>
  <c r="DYF242" i="143"/>
  <c r="DYG242" i="143"/>
  <c r="DYH242" i="143"/>
  <c r="DYI242" i="143"/>
  <c r="DYJ242" i="143"/>
  <c r="DYK242" i="143"/>
  <c r="DYL242" i="143"/>
  <c r="DYM242" i="143"/>
  <c r="DYN242" i="143"/>
  <c r="DYO242" i="143"/>
  <c r="DYP242" i="143"/>
  <c r="DYQ242" i="143"/>
  <c r="DYR242" i="143"/>
  <c r="DYS242" i="143"/>
  <c r="DYT242" i="143"/>
  <c r="DYU242" i="143"/>
  <c r="DYV242" i="143"/>
  <c r="DYW242" i="143"/>
  <c r="DYX242" i="143"/>
  <c r="DYY242" i="143"/>
  <c r="DYZ242" i="143"/>
  <c r="DZA242" i="143"/>
  <c r="DZB242" i="143"/>
  <c r="DZC242" i="143"/>
  <c r="DZD242" i="143"/>
  <c r="DZE242" i="143"/>
  <c r="DZF242" i="143"/>
  <c r="DZG242" i="143"/>
  <c r="DZH242" i="143"/>
  <c r="DZI242" i="143"/>
  <c r="DZJ242" i="143"/>
  <c r="DZK242" i="143"/>
  <c r="DZL242" i="143"/>
  <c r="DZM242" i="143"/>
  <c r="DZN242" i="143"/>
  <c r="DZO242" i="143"/>
  <c r="DZP242" i="143"/>
  <c r="DZQ242" i="143"/>
  <c r="DZR242" i="143"/>
  <c r="DZS242" i="143"/>
  <c r="DZT242" i="143"/>
  <c r="DZU242" i="143"/>
  <c r="DZV242" i="143"/>
  <c r="DZW242" i="143"/>
  <c r="DZX242" i="143"/>
  <c r="DZY242" i="143"/>
  <c r="DZZ242" i="143"/>
  <c r="EAA242" i="143"/>
  <c r="EAB242" i="143"/>
  <c r="EAC242" i="143"/>
  <c r="EAD242" i="143"/>
  <c r="EAE242" i="143"/>
  <c r="EAF242" i="143"/>
  <c r="EAG242" i="143"/>
  <c r="EAH242" i="143"/>
  <c r="EAI242" i="143"/>
  <c r="EAJ242" i="143"/>
  <c r="EAK242" i="143"/>
  <c r="EAL242" i="143"/>
  <c r="EAM242" i="143"/>
  <c r="EAN242" i="143"/>
  <c r="EAO242" i="143"/>
  <c r="EAP242" i="143"/>
  <c r="EAQ242" i="143"/>
  <c r="EAR242" i="143"/>
  <c r="EAS242" i="143"/>
  <c r="EAT242" i="143"/>
  <c r="EAU242" i="143"/>
  <c r="EAV242" i="143"/>
  <c r="EAW242" i="143"/>
  <c r="EAX242" i="143"/>
  <c r="EAY242" i="143"/>
  <c r="EAZ242" i="143"/>
  <c r="EBA242" i="143"/>
  <c r="EBB242" i="143"/>
  <c r="EBC242" i="143"/>
  <c r="EBD242" i="143"/>
  <c r="EBE242" i="143"/>
  <c r="EBF242" i="143"/>
  <c r="EBG242" i="143"/>
  <c r="EBH242" i="143"/>
  <c r="EBI242" i="143"/>
  <c r="EBJ242" i="143"/>
  <c r="EBK242" i="143"/>
  <c r="EBL242" i="143"/>
  <c r="EBM242" i="143"/>
  <c r="EBN242" i="143"/>
  <c r="EBO242" i="143"/>
  <c r="EBP242" i="143"/>
  <c r="EBQ242" i="143"/>
  <c r="EBR242" i="143"/>
  <c r="EBS242" i="143"/>
  <c r="EBT242" i="143"/>
  <c r="EBU242" i="143"/>
  <c r="EBV242" i="143"/>
  <c r="EBW242" i="143"/>
  <c r="EBX242" i="143"/>
  <c r="EBY242" i="143"/>
  <c r="EBZ242" i="143"/>
  <c r="ECA242" i="143"/>
  <c r="ECB242" i="143"/>
  <c r="ECC242" i="143"/>
  <c r="ECD242" i="143"/>
  <c r="ECE242" i="143"/>
  <c r="ECF242" i="143"/>
  <c r="ECG242" i="143"/>
  <c r="ECH242" i="143"/>
  <c r="ECI242" i="143"/>
  <c r="ECJ242" i="143"/>
  <c r="ECK242" i="143"/>
  <c r="ECL242" i="143"/>
  <c r="ECM242" i="143"/>
  <c r="ECN242" i="143"/>
  <c r="ECO242" i="143"/>
  <c r="ECP242" i="143"/>
  <c r="ECQ242" i="143"/>
  <c r="ECR242" i="143"/>
  <c r="ECS242" i="143"/>
  <c r="ECT242" i="143"/>
  <c r="ECU242" i="143"/>
  <c r="ECV242" i="143"/>
  <c r="ECW242" i="143"/>
  <c r="ECX242" i="143"/>
  <c r="ECY242" i="143"/>
  <c r="ECZ242" i="143"/>
  <c r="EDA242" i="143"/>
  <c r="EDB242" i="143"/>
  <c r="EDC242" i="143"/>
  <c r="EDD242" i="143"/>
  <c r="EDE242" i="143"/>
  <c r="EDF242" i="143"/>
  <c r="EDG242" i="143"/>
  <c r="EDH242" i="143"/>
  <c r="EDI242" i="143"/>
  <c r="EDJ242" i="143"/>
  <c r="EDK242" i="143"/>
  <c r="EDL242" i="143"/>
  <c r="EDM242" i="143"/>
  <c r="EDN242" i="143"/>
  <c r="EDO242" i="143"/>
  <c r="EDP242" i="143"/>
  <c r="EDQ242" i="143"/>
  <c r="EDR242" i="143"/>
  <c r="EDS242" i="143"/>
  <c r="EDT242" i="143"/>
  <c r="EDU242" i="143"/>
  <c r="EDV242" i="143"/>
  <c r="EDW242" i="143"/>
  <c r="EDX242" i="143"/>
  <c r="EDY242" i="143"/>
  <c r="EDZ242" i="143"/>
  <c r="EEA242" i="143"/>
  <c r="EEB242" i="143"/>
  <c r="EEC242" i="143"/>
  <c r="EED242" i="143"/>
  <c r="EEE242" i="143"/>
  <c r="EEF242" i="143"/>
  <c r="EEG242" i="143"/>
  <c r="EEH242" i="143"/>
  <c r="EEI242" i="143"/>
  <c r="EEJ242" i="143"/>
  <c r="EEK242" i="143"/>
  <c r="EEL242" i="143"/>
  <c r="EEM242" i="143"/>
  <c r="EEN242" i="143"/>
  <c r="EEO242" i="143"/>
  <c r="EEP242" i="143"/>
  <c r="EEQ242" i="143"/>
  <c r="EER242" i="143"/>
  <c r="EES242" i="143"/>
  <c r="EET242" i="143"/>
  <c r="EEU242" i="143"/>
  <c r="EEV242" i="143"/>
  <c r="EEW242" i="143"/>
  <c r="EEX242" i="143"/>
  <c r="EEY242" i="143"/>
  <c r="EEZ242" i="143"/>
  <c r="EFA242" i="143"/>
  <c r="EFB242" i="143"/>
  <c r="EFC242" i="143"/>
  <c r="EFD242" i="143"/>
  <c r="EFE242" i="143"/>
  <c r="EFF242" i="143"/>
  <c r="EFG242" i="143"/>
  <c r="EFH242" i="143"/>
  <c r="EFI242" i="143"/>
  <c r="EFJ242" i="143"/>
  <c r="EFK242" i="143"/>
  <c r="EFL242" i="143"/>
  <c r="EFM242" i="143"/>
  <c r="EFN242" i="143"/>
  <c r="EFO242" i="143"/>
  <c r="EFP242" i="143"/>
  <c r="EFQ242" i="143"/>
  <c r="EFR242" i="143"/>
  <c r="EFS242" i="143"/>
  <c r="EFT242" i="143"/>
  <c r="EFU242" i="143"/>
  <c r="EFV242" i="143"/>
  <c r="EFW242" i="143"/>
  <c r="EFX242" i="143"/>
  <c r="EFY242" i="143"/>
  <c r="EFZ242" i="143"/>
  <c r="EGA242" i="143"/>
  <c r="EGB242" i="143"/>
  <c r="EGC242" i="143"/>
  <c r="EGD242" i="143"/>
  <c r="EGE242" i="143"/>
  <c r="EGF242" i="143"/>
  <c r="EGG242" i="143"/>
  <c r="EGH242" i="143"/>
  <c r="EGI242" i="143"/>
  <c r="EGJ242" i="143"/>
  <c r="EGK242" i="143"/>
  <c r="EGL242" i="143"/>
  <c r="EGM242" i="143"/>
  <c r="EGN242" i="143"/>
  <c r="EGO242" i="143"/>
  <c r="EGP242" i="143"/>
  <c r="EGQ242" i="143"/>
  <c r="EGR242" i="143"/>
  <c r="EGS242" i="143"/>
  <c r="EGT242" i="143"/>
  <c r="EGU242" i="143"/>
  <c r="EGV242" i="143"/>
  <c r="EGW242" i="143"/>
  <c r="EGX242" i="143"/>
  <c r="EGY242" i="143"/>
  <c r="EGZ242" i="143"/>
  <c r="EHA242" i="143"/>
  <c r="EHB242" i="143"/>
  <c r="EHC242" i="143"/>
  <c r="EHD242" i="143"/>
  <c r="EHE242" i="143"/>
  <c r="EHF242" i="143"/>
  <c r="EHG242" i="143"/>
  <c r="EHH242" i="143"/>
  <c r="EHI242" i="143"/>
  <c r="EHJ242" i="143"/>
  <c r="EHK242" i="143"/>
  <c r="EHL242" i="143"/>
  <c r="EHM242" i="143"/>
  <c r="EHN242" i="143"/>
  <c r="EHO242" i="143"/>
  <c r="EHP242" i="143"/>
  <c r="EHQ242" i="143"/>
  <c r="EHR242" i="143"/>
  <c r="EHS242" i="143"/>
  <c r="EHT242" i="143"/>
  <c r="EHU242" i="143"/>
  <c r="EHV242" i="143"/>
  <c r="EHW242" i="143"/>
  <c r="EHX242" i="143"/>
  <c r="EHY242" i="143"/>
  <c r="EHZ242" i="143"/>
  <c r="EIA242" i="143"/>
  <c r="EIB242" i="143"/>
  <c r="EIC242" i="143"/>
  <c r="EID242" i="143"/>
  <c r="EIE242" i="143"/>
  <c r="EIF242" i="143"/>
  <c r="EIG242" i="143"/>
  <c r="EIH242" i="143"/>
  <c r="EII242" i="143"/>
  <c r="EIJ242" i="143"/>
  <c r="EIK242" i="143"/>
  <c r="EIL242" i="143"/>
  <c r="EIM242" i="143"/>
  <c r="EIN242" i="143"/>
  <c r="EIO242" i="143"/>
  <c r="EIP242" i="143"/>
  <c r="EIQ242" i="143"/>
  <c r="EIR242" i="143"/>
  <c r="EIS242" i="143"/>
  <c r="EIT242" i="143"/>
  <c r="EIU242" i="143"/>
  <c r="EIV242" i="143"/>
  <c r="EIW242" i="143"/>
  <c r="EIX242" i="143"/>
  <c r="EIY242" i="143"/>
  <c r="EIZ242" i="143"/>
  <c r="EJA242" i="143"/>
  <c r="EJB242" i="143"/>
  <c r="EJC242" i="143"/>
  <c r="EJD242" i="143"/>
  <c r="EJE242" i="143"/>
  <c r="EJF242" i="143"/>
  <c r="EJG242" i="143"/>
  <c r="EJH242" i="143"/>
  <c r="EJI242" i="143"/>
  <c r="EJJ242" i="143"/>
  <c r="EJK242" i="143"/>
  <c r="EJL242" i="143"/>
  <c r="EJM242" i="143"/>
  <c r="EJN242" i="143"/>
  <c r="EJO242" i="143"/>
  <c r="EJP242" i="143"/>
  <c r="EJQ242" i="143"/>
  <c r="EJR242" i="143"/>
  <c r="EJS242" i="143"/>
  <c r="EJT242" i="143"/>
  <c r="EJU242" i="143"/>
  <c r="EJV242" i="143"/>
  <c r="EJW242" i="143"/>
  <c r="EJX242" i="143"/>
  <c r="EJY242" i="143"/>
  <c r="EJZ242" i="143"/>
  <c r="EKA242" i="143"/>
  <c r="EKB242" i="143"/>
  <c r="EKC242" i="143"/>
  <c r="EKD242" i="143"/>
  <c r="EKE242" i="143"/>
  <c r="EKF242" i="143"/>
  <c r="EKG242" i="143"/>
  <c r="EKH242" i="143"/>
  <c r="EKI242" i="143"/>
  <c r="EKJ242" i="143"/>
  <c r="EKK242" i="143"/>
  <c r="EKL242" i="143"/>
  <c r="EKM242" i="143"/>
  <c r="EKN242" i="143"/>
  <c r="EKO242" i="143"/>
  <c r="EKP242" i="143"/>
  <c r="EKQ242" i="143"/>
  <c r="EKR242" i="143"/>
  <c r="EKS242" i="143"/>
  <c r="EKT242" i="143"/>
  <c r="EKU242" i="143"/>
  <c r="EKV242" i="143"/>
  <c r="EKW242" i="143"/>
  <c r="EKX242" i="143"/>
  <c r="EKY242" i="143"/>
  <c r="EKZ242" i="143"/>
  <c r="ELA242" i="143"/>
  <c r="ELB242" i="143"/>
  <c r="ELC242" i="143"/>
  <c r="ELD242" i="143"/>
  <c r="ELE242" i="143"/>
  <c r="ELF242" i="143"/>
  <c r="ELG242" i="143"/>
  <c r="ELH242" i="143"/>
  <c r="ELI242" i="143"/>
  <c r="ELJ242" i="143"/>
  <c r="ELK242" i="143"/>
  <c r="ELL242" i="143"/>
  <c r="ELM242" i="143"/>
  <c r="ELN242" i="143"/>
  <c r="ELO242" i="143"/>
  <c r="ELP242" i="143"/>
  <c r="ELQ242" i="143"/>
  <c r="ELR242" i="143"/>
  <c r="ELS242" i="143"/>
  <c r="ELT242" i="143"/>
  <c r="ELU242" i="143"/>
  <c r="ELV242" i="143"/>
  <c r="ELW242" i="143"/>
  <c r="ELX242" i="143"/>
  <c r="ELY242" i="143"/>
  <c r="ELZ242" i="143"/>
  <c r="EMA242" i="143"/>
  <c r="EMB242" i="143"/>
  <c r="EMC242" i="143"/>
  <c r="EMD242" i="143"/>
  <c r="EME242" i="143"/>
  <c r="EMF242" i="143"/>
  <c r="EMG242" i="143"/>
  <c r="EMH242" i="143"/>
  <c r="EMI242" i="143"/>
  <c r="EMJ242" i="143"/>
  <c r="EMK242" i="143"/>
  <c r="EML242" i="143"/>
  <c r="EMM242" i="143"/>
  <c r="EMN242" i="143"/>
  <c r="EMO242" i="143"/>
  <c r="EMP242" i="143"/>
  <c r="EMQ242" i="143"/>
  <c r="EMR242" i="143"/>
  <c r="EMS242" i="143"/>
  <c r="EMT242" i="143"/>
  <c r="EMU242" i="143"/>
  <c r="EMV242" i="143"/>
  <c r="EMW242" i="143"/>
  <c r="EMX242" i="143"/>
  <c r="EMY242" i="143"/>
  <c r="EMZ242" i="143"/>
  <c r="ENA242" i="143"/>
  <c r="ENB242" i="143"/>
  <c r="ENC242" i="143"/>
  <c r="END242" i="143"/>
  <c r="ENE242" i="143"/>
  <c r="ENF242" i="143"/>
  <c r="ENG242" i="143"/>
  <c r="ENH242" i="143"/>
  <c r="ENI242" i="143"/>
  <c r="ENJ242" i="143"/>
  <c r="ENK242" i="143"/>
  <c r="ENL242" i="143"/>
  <c r="ENM242" i="143"/>
  <c r="ENN242" i="143"/>
  <c r="ENO242" i="143"/>
  <c r="ENP242" i="143"/>
  <c r="ENQ242" i="143"/>
  <c r="ENR242" i="143"/>
  <c r="ENS242" i="143"/>
  <c r="ENT242" i="143"/>
  <c r="ENU242" i="143"/>
  <c r="ENV242" i="143"/>
  <c r="ENW242" i="143"/>
  <c r="ENX242" i="143"/>
  <c r="ENY242" i="143"/>
  <c r="ENZ242" i="143"/>
  <c r="EOA242" i="143"/>
  <c r="EOB242" i="143"/>
  <c r="EOC242" i="143"/>
  <c r="EOD242" i="143"/>
  <c r="EOE242" i="143"/>
  <c r="EOF242" i="143"/>
  <c r="EOG242" i="143"/>
  <c r="EOH242" i="143"/>
  <c r="EOI242" i="143"/>
  <c r="EOJ242" i="143"/>
  <c r="EOK242" i="143"/>
  <c r="EOL242" i="143"/>
  <c r="EOM242" i="143"/>
  <c r="EON242" i="143"/>
  <c r="EOO242" i="143"/>
  <c r="EOP242" i="143"/>
  <c r="EOQ242" i="143"/>
  <c r="EOR242" i="143"/>
  <c r="EOS242" i="143"/>
  <c r="EOT242" i="143"/>
  <c r="EOU242" i="143"/>
  <c r="EOV242" i="143"/>
  <c r="EOW242" i="143"/>
  <c r="EOX242" i="143"/>
  <c r="EOY242" i="143"/>
  <c r="EOZ242" i="143"/>
  <c r="EPA242" i="143"/>
  <c r="EPB242" i="143"/>
  <c r="EPC242" i="143"/>
  <c r="EPD242" i="143"/>
  <c r="EPE242" i="143"/>
  <c r="EPF242" i="143"/>
  <c r="EPG242" i="143"/>
  <c r="EPH242" i="143"/>
  <c r="EPI242" i="143"/>
  <c r="EPJ242" i="143"/>
  <c r="EPK242" i="143"/>
  <c r="EPL242" i="143"/>
  <c r="EPM242" i="143"/>
  <c r="EPN242" i="143"/>
  <c r="EPO242" i="143"/>
  <c r="EPP242" i="143"/>
  <c r="EPQ242" i="143"/>
  <c r="EPR242" i="143"/>
  <c r="EPS242" i="143"/>
  <c r="EPT242" i="143"/>
  <c r="EPU242" i="143"/>
  <c r="EPV242" i="143"/>
  <c r="EPW242" i="143"/>
  <c r="EPX242" i="143"/>
  <c r="EPY242" i="143"/>
  <c r="EPZ242" i="143"/>
  <c r="EQA242" i="143"/>
  <c r="EQB242" i="143"/>
  <c r="EQC242" i="143"/>
  <c r="EQD242" i="143"/>
  <c r="EQE242" i="143"/>
  <c r="EQF242" i="143"/>
  <c r="EQG242" i="143"/>
  <c r="EQH242" i="143"/>
  <c r="EQI242" i="143"/>
  <c r="EQJ242" i="143"/>
  <c r="EQK242" i="143"/>
  <c r="EQL242" i="143"/>
  <c r="EQM242" i="143"/>
  <c r="EQN242" i="143"/>
  <c r="EQO242" i="143"/>
  <c r="EQP242" i="143"/>
  <c r="EQQ242" i="143"/>
  <c r="EQR242" i="143"/>
  <c r="EQS242" i="143"/>
  <c r="EQT242" i="143"/>
  <c r="EQU242" i="143"/>
  <c r="EQV242" i="143"/>
  <c r="EQW242" i="143"/>
  <c r="EQX242" i="143"/>
  <c r="EQY242" i="143"/>
  <c r="EQZ242" i="143"/>
  <c r="ERA242" i="143"/>
  <c r="ERB242" i="143"/>
  <c r="ERC242" i="143"/>
  <c r="ERD242" i="143"/>
  <c r="ERE242" i="143"/>
  <c r="ERF242" i="143"/>
  <c r="ERG242" i="143"/>
  <c r="ERH242" i="143"/>
  <c r="ERI242" i="143"/>
  <c r="ERJ242" i="143"/>
  <c r="ERK242" i="143"/>
  <c r="ERL242" i="143"/>
  <c r="ERM242" i="143"/>
  <c r="ERN242" i="143"/>
  <c r="ERO242" i="143"/>
  <c r="ERP242" i="143"/>
  <c r="ERQ242" i="143"/>
  <c r="ERR242" i="143"/>
  <c r="ERS242" i="143"/>
  <c r="ERT242" i="143"/>
  <c r="ERU242" i="143"/>
  <c r="ERV242" i="143"/>
  <c r="ERW242" i="143"/>
  <c r="ERX242" i="143"/>
  <c r="ERY242" i="143"/>
  <c r="ERZ242" i="143"/>
  <c r="ESA242" i="143"/>
  <c r="ESB242" i="143"/>
  <c r="ESC242" i="143"/>
  <c r="ESD242" i="143"/>
  <c r="ESE242" i="143"/>
  <c r="ESF242" i="143"/>
  <c r="ESG242" i="143"/>
  <c r="ESH242" i="143"/>
  <c r="ESI242" i="143"/>
  <c r="ESJ242" i="143"/>
  <c r="ESK242" i="143"/>
  <c r="ESL242" i="143"/>
  <c r="ESM242" i="143"/>
  <c r="ESN242" i="143"/>
  <c r="ESO242" i="143"/>
  <c r="ESP242" i="143"/>
  <c r="ESQ242" i="143"/>
  <c r="ESR242" i="143"/>
  <c r="ESS242" i="143"/>
  <c r="EST242" i="143"/>
  <c r="ESU242" i="143"/>
  <c r="ESV242" i="143"/>
  <c r="ESW242" i="143"/>
  <c r="ESX242" i="143"/>
  <c r="ESY242" i="143"/>
  <c r="ESZ242" i="143"/>
  <c r="ETA242" i="143"/>
  <c r="ETB242" i="143"/>
  <c r="ETC242" i="143"/>
  <c r="ETD242" i="143"/>
  <c r="ETE242" i="143"/>
  <c r="ETF242" i="143"/>
  <c r="ETG242" i="143"/>
  <c r="ETH242" i="143"/>
  <c r="ETI242" i="143"/>
  <c r="ETJ242" i="143"/>
  <c r="ETK242" i="143"/>
  <c r="ETL242" i="143"/>
  <c r="ETM242" i="143"/>
  <c r="ETN242" i="143"/>
  <c r="ETO242" i="143"/>
  <c r="ETP242" i="143"/>
  <c r="ETQ242" i="143"/>
  <c r="ETR242" i="143"/>
  <c r="ETS242" i="143"/>
  <c r="ETT242" i="143"/>
  <c r="ETU242" i="143"/>
  <c r="ETV242" i="143"/>
  <c r="ETW242" i="143"/>
  <c r="ETX242" i="143"/>
  <c r="ETY242" i="143"/>
  <c r="ETZ242" i="143"/>
  <c r="EUA242" i="143"/>
  <c r="EUB242" i="143"/>
  <c r="EUC242" i="143"/>
  <c r="EUD242" i="143"/>
  <c r="EUE242" i="143"/>
  <c r="EUF242" i="143"/>
  <c r="EUG242" i="143"/>
  <c r="EUH242" i="143"/>
  <c r="EUI242" i="143"/>
  <c r="EUJ242" i="143"/>
  <c r="EUK242" i="143"/>
  <c r="EUL242" i="143"/>
  <c r="EUM242" i="143"/>
  <c r="EUN242" i="143"/>
  <c r="EUO242" i="143"/>
  <c r="EUP242" i="143"/>
  <c r="EUQ242" i="143"/>
  <c r="EUR242" i="143"/>
  <c r="EUS242" i="143"/>
  <c r="EUT242" i="143"/>
  <c r="EUU242" i="143"/>
  <c r="EUV242" i="143"/>
  <c r="EUW242" i="143"/>
  <c r="EUX242" i="143"/>
  <c r="EUY242" i="143"/>
  <c r="EUZ242" i="143"/>
  <c r="EVA242" i="143"/>
  <c r="EVB242" i="143"/>
  <c r="EVC242" i="143"/>
  <c r="EVD242" i="143"/>
  <c r="EVE242" i="143"/>
  <c r="EVF242" i="143"/>
  <c r="EVG242" i="143"/>
  <c r="EVH242" i="143"/>
  <c r="EVI242" i="143"/>
  <c r="EVJ242" i="143"/>
  <c r="EVK242" i="143"/>
  <c r="EVL242" i="143"/>
  <c r="EVM242" i="143"/>
  <c r="EVN242" i="143"/>
  <c r="EVO242" i="143"/>
  <c r="EVP242" i="143"/>
  <c r="EVQ242" i="143"/>
  <c r="EVR242" i="143"/>
  <c r="EVS242" i="143"/>
  <c r="EVT242" i="143"/>
  <c r="EVU242" i="143"/>
  <c r="EVV242" i="143"/>
  <c r="EVW242" i="143"/>
  <c r="EVX242" i="143"/>
  <c r="EVY242" i="143"/>
  <c r="EVZ242" i="143"/>
  <c r="EWA242" i="143"/>
  <c r="EWB242" i="143"/>
  <c r="EWC242" i="143"/>
  <c r="EWD242" i="143"/>
  <c r="EWE242" i="143"/>
  <c r="EWF242" i="143"/>
  <c r="EWG242" i="143"/>
  <c r="EWH242" i="143"/>
  <c r="EWI242" i="143"/>
  <c r="EWJ242" i="143"/>
  <c r="EWK242" i="143"/>
  <c r="EWL242" i="143"/>
  <c r="EWM242" i="143"/>
  <c r="EWN242" i="143"/>
  <c r="EWO242" i="143"/>
  <c r="EWP242" i="143"/>
  <c r="EWQ242" i="143"/>
  <c r="EWR242" i="143"/>
  <c r="EWS242" i="143"/>
  <c r="EWT242" i="143"/>
  <c r="EWU242" i="143"/>
  <c r="EWV242" i="143"/>
  <c r="EWW242" i="143"/>
  <c r="EWX242" i="143"/>
  <c r="EWY242" i="143"/>
  <c r="EWZ242" i="143"/>
  <c r="EXA242" i="143"/>
  <c r="EXB242" i="143"/>
  <c r="EXC242" i="143"/>
  <c r="EXD242" i="143"/>
  <c r="EXE242" i="143"/>
  <c r="EXF242" i="143"/>
  <c r="EXG242" i="143"/>
  <c r="EXH242" i="143"/>
  <c r="EXI242" i="143"/>
  <c r="EXJ242" i="143"/>
  <c r="EXK242" i="143"/>
  <c r="EXL242" i="143"/>
  <c r="EXM242" i="143"/>
  <c r="EXN242" i="143"/>
  <c r="EXO242" i="143"/>
  <c r="EXP242" i="143"/>
  <c r="EXQ242" i="143"/>
  <c r="EXR242" i="143"/>
  <c r="EXS242" i="143"/>
  <c r="EXT242" i="143"/>
  <c r="EXU242" i="143"/>
  <c r="EXV242" i="143"/>
  <c r="EXW242" i="143"/>
  <c r="EXX242" i="143"/>
  <c r="EXY242" i="143"/>
  <c r="EXZ242" i="143"/>
  <c r="EYA242" i="143"/>
  <c r="EYB242" i="143"/>
  <c r="EYC242" i="143"/>
  <c r="EYD242" i="143"/>
  <c r="EYE242" i="143"/>
  <c r="EYF242" i="143"/>
  <c r="EYG242" i="143"/>
  <c r="EYH242" i="143"/>
  <c r="EYI242" i="143"/>
  <c r="EYJ242" i="143"/>
  <c r="EYK242" i="143"/>
  <c r="EYL242" i="143"/>
  <c r="EYM242" i="143"/>
  <c r="EYN242" i="143"/>
  <c r="EYO242" i="143"/>
  <c r="EYP242" i="143"/>
  <c r="EYQ242" i="143"/>
  <c r="EYR242" i="143"/>
  <c r="EYS242" i="143"/>
  <c r="EYT242" i="143"/>
  <c r="EYU242" i="143"/>
  <c r="EYV242" i="143"/>
  <c r="EYW242" i="143"/>
  <c r="EYX242" i="143"/>
  <c r="EYY242" i="143"/>
  <c r="EYZ242" i="143"/>
  <c r="EZA242" i="143"/>
  <c r="EZB242" i="143"/>
  <c r="EZC242" i="143"/>
  <c r="EZD242" i="143"/>
  <c r="EZE242" i="143"/>
  <c r="EZF242" i="143"/>
  <c r="EZG242" i="143"/>
  <c r="EZH242" i="143"/>
  <c r="EZI242" i="143"/>
  <c r="EZJ242" i="143"/>
  <c r="EZK242" i="143"/>
  <c r="EZL242" i="143"/>
  <c r="EZM242" i="143"/>
  <c r="EZN242" i="143"/>
  <c r="EZO242" i="143"/>
  <c r="EZP242" i="143"/>
  <c r="EZQ242" i="143"/>
  <c r="EZR242" i="143"/>
  <c r="EZS242" i="143"/>
  <c r="EZT242" i="143"/>
  <c r="EZU242" i="143"/>
  <c r="EZV242" i="143"/>
  <c r="EZW242" i="143"/>
  <c r="EZX242" i="143"/>
  <c r="EZY242" i="143"/>
  <c r="EZZ242" i="143"/>
  <c r="FAA242" i="143"/>
  <c r="FAB242" i="143"/>
  <c r="FAC242" i="143"/>
  <c r="FAD242" i="143"/>
  <c r="FAE242" i="143"/>
  <c r="FAF242" i="143"/>
  <c r="FAG242" i="143"/>
  <c r="FAH242" i="143"/>
  <c r="FAI242" i="143"/>
  <c r="FAJ242" i="143"/>
  <c r="FAK242" i="143"/>
  <c r="FAL242" i="143"/>
  <c r="FAM242" i="143"/>
  <c r="FAN242" i="143"/>
  <c r="FAO242" i="143"/>
  <c r="FAP242" i="143"/>
  <c r="FAQ242" i="143"/>
  <c r="FAR242" i="143"/>
  <c r="FAS242" i="143"/>
  <c r="FAT242" i="143"/>
  <c r="FAU242" i="143"/>
  <c r="FAV242" i="143"/>
  <c r="FAW242" i="143"/>
  <c r="FAX242" i="143"/>
  <c r="FAY242" i="143"/>
  <c r="FAZ242" i="143"/>
  <c r="FBA242" i="143"/>
  <c r="FBB242" i="143"/>
  <c r="FBC242" i="143"/>
  <c r="FBD242" i="143"/>
  <c r="FBE242" i="143"/>
  <c r="FBF242" i="143"/>
  <c r="FBG242" i="143"/>
  <c r="FBH242" i="143"/>
  <c r="FBI242" i="143"/>
  <c r="FBJ242" i="143"/>
  <c r="FBK242" i="143"/>
  <c r="FBL242" i="143"/>
  <c r="FBM242" i="143"/>
  <c r="FBN242" i="143"/>
  <c r="FBO242" i="143"/>
  <c r="FBP242" i="143"/>
  <c r="FBQ242" i="143"/>
  <c r="FBR242" i="143"/>
  <c r="FBS242" i="143"/>
  <c r="FBT242" i="143"/>
  <c r="FBU242" i="143"/>
  <c r="FBV242" i="143"/>
  <c r="FBW242" i="143"/>
  <c r="FBX242" i="143"/>
  <c r="FBY242" i="143"/>
  <c r="FBZ242" i="143"/>
  <c r="FCA242" i="143"/>
  <c r="FCB242" i="143"/>
  <c r="FCC242" i="143"/>
  <c r="FCD242" i="143"/>
  <c r="FCE242" i="143"/>
  <c r="FCF242" i="143"/>
  <c r="FCG242" i="143"/>
  <c r="FCH242" i="143"/>
  <c r="FCI242" i="143"/>
  <c r="FCJ242" i="143"/>
  <c r="FCK242" i="143"/>
  <c r="FCL242" i="143"/>
  <c r="FCM242" i="143"/>
  <c r="FCN242" i="143"/>
  <c r="FCO242" i="143"/>
  <c r="FCP242" i="143"/>
  <c r="FCQ242" i="143"/>
  <c r="FCR242" i="143"/>
  <c r="FCS242" i="143"/>
  <c r="FCT242" i="143"/>
  <c r="FCU242" i="143"/>
  <c r="FCV242" i="143"/>
  <c r="FCW242" i="143"/>
  <c r="FCX242" i="143"/>
  <c r="FCY242" i="143"/>
  <c r="FCZ242" i="143"/>
  <c r="FDA242" i="143"/>
  <c r="FDB242" i="143"/>
  <c r="FDC242" i="143"/>
  <c r="FDD242" i="143"/>
  <c r="FDE242" i="143"/>
  <c r="FDF242" i="143"/>
  <c r="FDG242" i="143"/>
  <c r="FDH242" i="143"/>
  <c r="FDI242" i="143"/>
  <c r="FDJ242" i="143"/>
  <c r="FDK242" i="143"/>
  <c r="FDL242" i="143"/>
  <c r="FDM242" i="143"/>
  <c r="FDN242" i="143"/>
  <c r="FDO242" i="143"/>
  <c r="FDP242" i="143"/>
  <c r="FDQ242" i="143"/>
  <c r="FDR242" i="143"/>
  <c r="FDS242" i="143"/>
  <c r="FDT242" i="143"/>
  <c r="FDU242" i="143"/>
  <c r="FDV242" i="143"/>
  <c r="FDW242" i="143"/>
  <c r="FDX242" i="143"/>
  <c r="FDY242" i="143"/>
  <c r="FDZ242" i="143"/>
  <c r="FEA242" i="143"/>
  <c r="FEB242" i="143"/>
  <c r="FEC242" i="143"/>
  <c r="FED242" i="143"/>
  <c r="FEE242" i="143"/>
  <c r="FEF242" i="143"/>
  <c r="FEG242" i="143"/>
  <c r="FEH242" i="143"/>
  <c r="FEI242" i="143"/>
  <c r="FEJ242" i="143"/>
  <c r="FEK242" i="143"/>
  <c r="FEL242" i="143"/>
  <c r="FEM242" i="143"/>
  <c r="FEN242" i="143"/>
  <c r="FEO242" i="143"/>
  <c r="FEP242" i="143"/>
  <c r="FEQ242" i="143"/>
  <c r="FER242" i="143"/>
  <c r="FES242" i="143"/>
  <c r="FET242" i="143"/>
  <c r="FEU242" i="143"/>
  <c r="FEV242" i="143"/>
  <c r="FEW242" i="143"/>
  <c r="FEX242" i="143"/>
  <c r="FEY242" i="143"/>
  <c r="FEZ242" i="143"/>
  <c r="FFA242" i="143"/>
  <c r="FFB242" i="143"/>
  <c r="FFC242" i="143"/>
  <c r="FFD242" i="143"/>
  <c r="FFE242" i="143"/>
  <c r="FFF242" i="143"/>
  <c r="FFG242" i="143"/>
  <c r="FFH242" i="143"/>
  <c r="FFI242" i="143"/>
  <c r="FFJ242" i="143"/>
  <c r="FFK242" i="143"/>
  <c r="FFL242" i="143"/>
  <c r="FFM242" i="143"/>
  <c r="FFN242" i="143"/>
  <c r="FFO242" i="143"/>
  <c r="FFP242" i="143"/>
  <c r="FFQ242" i="143"/>
  <c r="FFR242" i="143"/>
  <c r="FFS242" i="143"/>
  <c r="FFT242" i="143"/>
  <c r="FFU242" i="143"/>
  <c r="FFV242" i="143"/>
  <c r="FFW242" i="143"/>
  <c r="FFX242" i="143"/>
  <c r="FFY242" i="143"/>
  <c r="FFZ242" i="143"/>
  <c r="FGA242" i="143"/>
  <c r="FGB242" i="143"/>
  <c r="FGC242" i="143"/>
  <c r="FGD242" i="143"/>
  <c r="FGE242" i="143"/>
  <c r="FGF242" i="143"/>
  <c r="FGG242" i="143"/>
  <c r="FGH242" i="143"/>
  <c r="FGI242" i="143"/>
  <c r="FGJ242" i="143"/>
  <c r="FGK242" i="143"/>
  <c r="FGL242" i="143"/>
  <c r="FGM242" i="143"/>
  <c r="FGN242" i="143"/>
  <c r="FGO242" i="143"/>
  <c r="FGP242" i="143"/>
  <c r="FGQ242" i="143"/>
  <c r="FGR242" i="143"/>
  <c r="FGS242" i="143"/>
  <c r="FGT242" i="143"/>
  <c r="FGU242" i="143"/>
  <c r="FGV242" i="143"/>
  <c r="FGW242" i="143"/>
  <c r="FGX242" i="143"/>
  <c r="FGY242" i="143"/>
  <c r="FGZ242" i="143"/>
  <c r="FHA242" i="143"/>
  <c r="FHB242" i="143"/>
  <c r="FHC242" i="143"/>
  <c r="FHD242" i="143"/>
  <c r="FHE242" i="143"/>
  <c r="FHF242" i="143"/>
  <c r="FHG242" i="143"/>
  <c r="FHH242" i="143"/>
  <c r="FHI242" i="143"/>
  <c r="FHJ242" i="143"/>
  <c r="FHK242" i="143"/>
  <c r="FHL242" i="143"/>
  <c r="FHM242" i="143"/>
  <c r="FHN242" i="143"/>
  <c r="FHO242" i="143"/>
  <c r="FHP242" i="143"/>
  <c r="FHQ242" i="143"/>
  <c r="FHR242" i="143"/>
  <c r="FHS242" i="143"/>
  <c r="FHT242" i="143"/>
  <c r="FHU242" i="143"/>
  <c r="FHV242" i="143"/>
  <c r="FHW242" i="143"/>
  <c r="FHX242" i="143"/>
  <c r="FHY242" i="143"/>
  <c r="FHZ242" i="143"/>
  <c r="FIA242" i="143"/>
  <c r="FIB242" i="143"/>
  <c r="FIC242" i="143"/>
  <c r="FID242" i="143"/>
  <c r="FIE242" i="143"/>
  <c r="FIF242" i="143"/>
  <c r="FIG242" i="143"/>
  <c r="FIH242" i="143"/>
  <c r="FII242" i="143"/>
  <c r="FIJ242" i="143"/>
  <c r="FIK242" i="143"/>
  <c r="FIL242" i="143"/>
  <c r="FIM242" i="143"/>
  <c r="FIN242" i="143"/>
  <c r="FIO242" i="143"/>
  <c r="FIP242" i="143"/>
  <c r="FIQ242" i="143"/>
  <c r="FIR242" i="143"/>
  <c r="FIS242" i="143"/>
  <c r="FIT242" i="143"/>
  <c r="FIU242" i="143"/>
  <c r="FIV242" i="143"/>
  <c r="FIW242" i="143"/>
  <c r="FIX242" i="143"/>
  <c r="FIY242" i="143"/>
  <c r="FIZ242" i="143"/>
  <c r="FJA242" i="143"/>
  <c r="FJB242" i="143"/>
  <c r="FJC242" i="143"/>
  <c r="FJD242" i="143"/>
  <c r="FJE242" i="143"/>
  <c r="FJF242" i="143"/>
  <c r="FJG242" i="143"/>
  <c r="FJH242" i="143"/>
  <c r="FJI242" i="143"/>
  <c r="FJJ242" i="143"/>
  <c r="FJK242" i="143"/>
  <c r="FJL242" i="143"/>
  <c r="FJM242" i="143"/>
  <c r="FJN242" i="143"/>
  <c r="FJO242" i="143"/>
  <c r="FJP242" i="143"/>
  <c r="FJQ242" i="143"/>
  <c r="FJR242" i="143"/>
  <c r="FJS242" i="143"/>
  <c r="FJT242" i="143"/>
  <c r="FJU242" i="143"/>
  <c r="FJV242" i="143"/>
  <c r="FJW242" i="143"/>
  <c r="FJX242" i="143"/>
  <c r="FJY242" i="143"/>
  <c r="FJZ242" i="143"/>
  <c r="FKA242" i="143"/>
  <c r="FKB242" i="143"/>
  <c r="FKC242" i="143"/>
  <c r="FKD242" i="143"/>
  <c r="FKE242" i="143"/>
  <c r="FKF242" i="143"/>
  <c r="FKG242" i="143"/>
  <c r="FKH242" i="143"/>
  <c r="FKI242" i="143"/>
  <c r="FKJ242" i="143"/>
  <c r="FKK242" i="143"/>
  <c r="FKL242" i="143"/>
  <c r="FKM242" i="143"/>
  <c r="FKN242" i="143"/>
  <c r="FKO242" i="143"/>
  <c r="FKP242" i="143"/>
  <c r="FKQ242" i="143"/>
  <c r="FKR242" i="143"/>
  <c r="FKS242" i="143"/>
  <c r="FKT242" i="143"/>
  <c r="FKU242" i="143"/>
  <c r="FKV242" i="143"/>
  <c r="FKW242" i="143"/>
  <c r="FKX242" i="143"/>
  <c r="FKY242" i="143"/>
  <c r="FKZ242" i="143"/>
  <c r="FLA242" i="143"/>
  <c r="FLB242" i="143"/>
  <c r="FLC242" i="143"/>
  <c r="FLD242" i="143"/>
  <c r="FLE242" i="143"/>
  <c r="FLF242" i="143"/>
  <c r="FLG242" i="143"/>
  <c r="FLH242" i="143"/>
  <c r="FLI242" i="143"/>
  <c r="FLJ242" i="143"/>
  <c r="FLK242" i="143"/>
  <c r="FLL242" i="143"/>
  <c r="FLM242" i="143"/>
  <c r="FLN242" i="143"/>
  <c r="FLO242" i="143"/>
  <c r="FLP242" i="143"/>
  <c r="FLQ242" i="143"/>
  <c r="FLR242" i="143"/>
  <c r="FLS242" i="143"/>
  <c r="FLT242" i="143"/>
  <c r="FLU242" i="143"/>
  <c r="FLV242" i="143"/>
  <c r="FLW242" i="143"/>
  <c r="FLX242" i="143"/>
  <c r="FLY242" i="143"/>
  <c r="FLZ242" i="143"/>
  <c r="FMA242" i="143"/>
  <c r="FMB242" i="143"/>
  <c r="FMC242" i="143"/>
  <c r="FMD242" i="143"/>
  <c r="FME242" i="143"/>
  <c r="FMF242" i="143"/>
  <c r="FMG242" i="143"/>
  <c r="FMH242" i="143"/>
  <c r="FMI242" i="143"/>
  <c r="FMJ242" i="143"/>
  <c r="FMK242" i="143"/>
  <c r="FML242" i="143"/>
  <c r="FMM242" i="143"/>
  <c r="FMN242" i="143"/>
  <c r="FMO242" i="143"/>
  <c r="FMP242" i="143"/>
  <c r="FMQ242" i="143"/>
  <c r="FMR242" i="143"/>
  <c r="FMS242" i="143"/>
  <c r="FMT242" i="143"/>
  <c r="FMU242" i="143"/>
  <c r="FMV242" i="143"/>
  <c r="FMW242" i="143"/>
  <c r="FMX242" i="143"/>
  <c r="FMY242" i="143"/>
  <c r="FMZ242" i="143"/>
  <c r="FNA242" i="143"/>
  <c r="FNB242" i="143"/>
  <c r="FNC242" i="143"/>
  <c r="FND242" i="143"/>
  <c r="FNE242" i="143"/>
  <c r="FNF242" i="143"/>
  <c r="FNG242" i="143"/>
  <c r="FNH242" i="143"/>
  <c r="FNI242" i="143"/>
  <c r="FNJ242" i="143"/>
  <c r="FNK242" i="143"/>
  <c r="FNL242" i="143"/>
  <c r="FNM242" i="143"/>
  <c r="FNN242" i="143"/>
  <c r="FNO242" i="143"/>
  <c r="FNP242" i="143"/>
  <c r="FNQ242" i="143"/>
  <c r="FNR242" i="143"/>
  <c r="FNS242" i="143"/>
  <c r="FNT242" i="143"/>
  <c r="FNU242" i="143"/>
  <c r="FNV242" i="143"/>
  <c r="FNW242" i="143"/>
  <c r="FNX242" i="143"/>
  <c r="FNY242" i="143"/>
  <c r="FNZ242" i="143"/>
  <c r="FOA242" i="143"/>
  <c r="FOB242" i="143"/>
  <c r="FOC242" i="143"/>
  <c r="FOD242" i="143"/>
  <c r="FOE242" i="143"/>
  <c r="FOF242" i="143"/>
  <c r="FOG242" i="143"/>
  <c r="FOH242" i="143"/>
  <c r="FOI242" i="143"/>
  <c r="FOJ242" i="143"/>
  <c r="FOK242" i="143"/>
  <c r="FOL242" i="143"/>
  <c r="FOM242" i="143"/>
  <c r="FON242" i="143"/>
  <c r="FOO242" i="143"/>
  <c r="FOP242" i="143"/>
  <c r="FOQ242" i="143"/>
  <c r="FOR242" i="143"/>
  <c r="FOS242" i="143"/>
  <c r="FOT242" i="143"/>
  <c r="FOU242" i="143"/>
  <c r="FOV242" i="143"/>
  <c r="FOW242" i="143"/>
  <c r="FOX242" i="143"/>
  <c r="FOY242" i="143"/>
  <c r="FOZ242" i="143"/>
  <c r="FPA242" i="143"/>
  <c r="FPB242" i="143"/>
  <c r="FPC242" i="143"/>
  <c r="FPD242" i="143"/>
  <c r="FPE242" i="143"/>
  <c r="FPF242" i="143"/>
  <c r="FPG242" i="143"/>
  <c r="FPH242" i="143"/>
  <c r="FPI242" i="143"/>
  <c r="FPJ242" i="143"/>
  <c r="FPK242" i="143"/>
  <c r="FPL242" i="143"/>
  <c r="FPM242" i="143"/>
  <c r="FPN242" i="143"/>
  <c r="FPO242" i="143"/>
  <c r="FPP242" i="143"/>
  <c r="FPQ242" i="143"/>
  <c r="FPR242" i="143"/>
  <c r="FPS242" i="143"/>
  <c r="FPT242" i="143"/>
  <c r="FPU242" i="143"/>
  <c r="FPV242" i="143"/>
  <c r="FPW242" i="143"/>
  <c r="FPX242" i="143"/>
  <c r="FPY242" i="143"/>
  <c r="FPZ242" i="143"/>
  <c r="FQA242" i="143"/>
  <c r="FQB242" i="143"/>
  <c r="FQC242" i="143"/>
  <c r="FQD242" i="143"/>
  <c r="FQE242" i="143"/>
  <c r="FQF242" i="143"/>
  <c r="FQG242" i="143"/>
  <c r="FQH242" i="143"/>
  <c r="FQI242" i="143"/>
  <c r="FQJ242" i="143"/>
  <c r="FQK242" i="143"/>
  <c r="FQL242" i="143"/>
  <c r="FQM242" i="143"/>
  <c r="FQN242" i="143"/>
  <c r="FQO242" i="143"/>
  <c r="FQP242" i="143"/>
  <c r="FQQ242" i="143"/>
  <c r="FQR242" i="143"/>
  <c r="FQS242" i="143"/>
  <c r="FQT242" i="143"/>
  <c r="FQU242" i="143"/>
  <c r="FQV242" i="143"/>
  <c r="FQW242" i="143"/>
  <c r="FQX242" i="143"/>
  <c r="FQY242" i="143"/>
  <c r="FQZ242" i="143"/>
  <c r="FRA242" i="143"/>
  <c r="FRB242" i="143"/>
  <c r="FRC242" i="143"/>
  <c r="FRD242" i="143"/>
  <c r="FRE242" i="143"/>
  <c r="FRF242" i="143"/>
  <c r="FRG242" i="143"/>
  <c r="FRH242" i="143"/>
  <c r="FRI242" i="143"/>
  <c r="FRJ242" i="143"/>
  <c r="FRK242" i="143"/>
  <c r="FRL242" i="143"/>
  <c r="FRM242" i="143"/>
  <c r="FRN242" i="143"/>
  <c r="FRO242" i="143"/>
  <c r="FRP242" i="143"/>
  <c r="FRQ242" i="143"/>
  <c r="FRR242" i="143"/>
  <c r="FRS242" i="143"/>
  <c r="FRT242" i="143"/>
  <c r="FRU242" i="143"/>
  <c r="FRV242" i="143"/>
  <c r="FRW242" i="143"/>
  <c r="FRX242" i="143"/>
  <c r="FRY242" i="143"/>
  <c r="FRZ242" i="143"/>
  <c r="FSA242" i="143"/>
  <c r="FSB242" i="143"/>
  <c r="FSC242" i="143"/>
  <c r="FSD242" i="143"/>
  <c r="FSE242" i="143"/>
  <c r="FSF242" i="143"/>
  <c r="FSG242" i="143"/>
  <c r="FSH242" i="143"/>
  <c r="FSI242" i="143"/>
  <c r="FSJ242" i="143"/>
  <c r="FSK242" i="143"/>
  <c r="FSL242" i="143"/>
  <c r="FSM242" i="143"/>
  <c r="FSN242" i="143"/>
  <c r="FSO242" i="143"/>
  <c r="FSP242" i="143"/>
  <c r="FSQ242" i="143"/>
  <c r="FSR242" i="143"/>
  <c r="FSS242" i="143"/>
  <c r="FST242" i="143"/>
  <c r="FSU242" i="143"/>
  <c r="FSV242" i="143"/>
  <c r="FSW242" i="143"/>
  <c r="FSX242" i="143"/>
  <c r="FSY242" i="143"/>
  <c r="FSZ242" i="143"/>
  <c r="FTA242" i="143"/>
  <c r="FTB242" i="143"/>
  <c r="FTC242" i="143"/>
  <c r="FTD242" i="143"/>
  <c r="FTE242" i="143"/>
  <c r="FTF242" i="143"/>
  <c r="FTG242" i="143"/>
  <c r="FTH242" i="143"/>
  <c r="FTI242" i="143"/>
  <c r="FTJ242" i="143"/>
  <c r="FTK242" i="143"/>
  <c r="FTL242" i="143"/>
  <c r="FTM242" i="143"/>
  <c r="FTN242" i="143"/>
  <c r="FTO242" i="143"/>
  <c r="FTP242" i="143"/>
  <c r="FTQ242" i="143"/>
  <c r="FTR242" i="143"/>
  <c r="FTS242" i="143"/>
  <c r="FTT242" i="143"/>
  <c r="FTU242" i="143"/>
  <c r="FTV242" i="143"/>
  <c r="FTW242" i="143"/>
  <c r="FTX242" i="143"/>
  <c r="FTY242" i="143"/>
  <c r="FTZ242" i="143"/>
  <c r="FUA242" i="143"/>
  <c r="FUB242" i="143"/>
  <c r="FUC242" i="143"/>
  <c r="FUD242" i="143"/>
  <c r="FUE242" i="143"/>
  <c r="FUF242" i="143"/>
  <c r="FUG242" i="143"/>
  <c r="FUH242" i="143"/>
  <c r="FUI242" i="143"/>
  <c r="FUJ242" i="143"/>
  <c r="FUK242" i="143"/>
  <c r="FUL242" i="143"/>
  <c r="FUM242" i="143"/>
  <c r="FUN242" i="143"/>
  <c r="FUO242" i="143"/>
  <c r="FUP242" i="143"/>
  <c r="FUQ242" i="143"/>
  <c r="FUR242" i="143"/>
  <c r="FUS242" i="143"/>
  <c r="FUT242" i="143"/>
  <c r="FUU242" i="143"/>
  <c r="FUV242" i="143"/>
  <c r="FUW242" i="143"/>
  <c r="FUX242" i="143"/>
  <c r="FUY242" i="143"/>
  <c r="FUZ242" i="143"/>
  <c r="FVA242" i="143"/>
  <c r="FVB242" i="143"/>
  <c r="FVC242" i="143"/>
  <c r="FVD242" i="143"/>
  <c r="FVE242" i="143"/>
  <c r="FVF242" i="143"/>
  <c r="FVG242" i="143"/>
  <c r="FVH242" i="143"/>
  <c r="FVI242" i="143"/>
  <c r="FVJ242" i="143"/>
  <c r="FVK242" i="143"/>
  <c r="FVL242" i="143"/>
  <c r="FVM242" i="143"/>
  <c r="FVN242" i="143"/>
  <c r="FVO242" i="143"/>
  <c r="FVP242" i="143"/>
  <c r="FVQ242" i="143"/>
  <c r="FVR242" i="143"/>
  <c r="FVS242" i="143"/>
  <c r="FVT242" i="143"/>
  <c r="FVU242" i="143"/>
  <c r="FVV242" i="143"/>
  <c r="FVW242" i="143"/>
  <c r="FVX242" i="143"/>
  <c r="FVY242" i="143"/>
  <c r="FVZ242" i="143"/>
  <c r="FWA242" i="143"/>
  <c r="FWB242" i="143"/>
  <c r="FWC242" i="143"/>
  <c r="FWD242" i="143"/>
  <c r="FWE242" i="143"/>
  <c r="FWF242" i="143"/>
  <c r="FWG242" i="143"/>
  <c r="FWH242" i="143"/>
  <c r="FWI242" i="143"/>
  <c r="FWJ242" i="143"/>
  <c r="FWK242" i="143"/>
  <c r="FWL242" i="143"/>
  <c r="FWM242" i="143"/>
  <c r="FWN242" i="143"/>
  <c r="FWO242" i="143"/>
  <c r="FWP242" i="143"/>
  <c r="FWQ242" i="143"/>
  <c r="FWR242" i="143"/>
  <c r="FWS242" i="143"/>
  <c r="FWT242" i="143"/>
  <c r="FWU242" i="143"/>
  <c r="FWV242" i="143"/>
  <c r="FWW242" i="143"/>
  <c r="FWX242" i="143"/>
  <c r="FWY242" i="143"/>
  <c r="FWZ242" i="143"/>
  <c r="FXA242" i="143"/>
  <c r="FXB242" i="143"/>
  <c r="FXC242" i="143"/>
  <c r="FXD242" i="143"/>
  <c r="FXE242" i="143"/>
  <c r="FXF242" i="143"/>
  <c r="FXG242" i="143"/>
  <c r="FXH242" i="143"/>
  <c r="FXI242" i="143"/>
  <c r="FXJ242" i="143"/>
  <c r="FXK242" i="143"/>
  <c r="FXL242" i="143"/>
  <c r="FXM242" i="143"/>
  <c r="FXN242" i="143"/>
  <c r="FXO242" i="143"/>
  <c r="FXP242" i="143"/>
  <c r="FXQ242" i="143"/>
  <c r="FXR242" i="143"/>
  <c r="FXS242" i="143"/>
  <c r="FXT242" i="143"/>
  <c r="FXU242" i="143"/>
  <c r="FXV242" i="143"/>
  <c r="FXW242" i="143"/>
  <c r="FXX242" i="143"/>
  <c r="FXY242" i="143"/>
  <c r="FXZ242" i="143"/>
  <c r="FYA242" i="143"/>
  <c r="FYB242" i="143"/>
  <c r="FYC242" i="143"/>
  <c r="FYD242" i="143"/>
  <c r="FYE242" i="143"/>
  <c r="FYF242" i="143"/>
  <c r="FYG242" i="143"/>
  <c r="FYH242" i="143"/>
  <c r="FYI242" i="143"/>
  <c r="FYJ242" i="143"/>
  <c r="FYK242" i="143"/>
  <c r="FYL242" i="143"/>
  <c r="FYM242" i="143"/>
  <c r="FYN242" i="143"/>
  <c r="FYO242" i="143"/>
  <c r="FYP242" i="143"/>
  <c r="FYQ242" i="143"/>
  <c r="FYR242" i="143"/>
  <c r="FYS242" i="143"/>
  <c r="FYT242" i="143"/>
  <c r="FYU242" i="143"/>
  <c r="FYV242" i="143"/>
  <c r="FYW242" i="143"/>
  <c r="FYX242" i="143"/>
  <c r="FYY242" i="143"/>
  <c r="FYZ242" i="143"/>
  <c r="FZA242" i="143"/>
  <c r="FZB242" i="143"/>
  <c r="FZC242" i="143"/>
  <c r="FZD242" i="143"/>
  <c r="FZE242" i="143"/>
  <c r="FZF242" i="143"/>
  <c r="FZG242" i="143"/>
  <c r="FZH242" i="143"/>
  <c r="FZI242" i="143"/>
  <c r="FZJ242" i="143"/>
  <c r="FZK242" i="143"/>
  <c r="FZL242" i="143"/>
  <c r="FZM242" i="143"/>
  <c r="FZN242" i="143"/>
  <c r="FZO242" i="143"/>
  <c r="FZP242" i="143"/>
  <c r="FZQ242" i="143"/>
  <c r="FZR242" i="143"/>
  <c r="FZS242" i="143"/>
  <c r="FZT242" i="143"/>
  <c r="FZU242" i="143"/>
  <c r="FZV242" i="143"/>
  <c r="FZW242" i="143"/>
  <c r="FZX242" i="143"/>
  <c r="FZY242" i="143"/>
  <c r="FZZ242" i="143"/>
  <c r="GAA242" i="143"/>
  <c r="GAB242" i="143"/>
  <c r="GAC242" i="143"/>
  <c r="GAD242" i="143"/>
  <c r="GAE242" i="143"/>
  <c r="GAF242" i="143"/>
  <c r="GAG242" i="143"/>
  <c r="GAH242" i="143"/>
  <c r="GAI242" i="143"/>
  <c r="GAJ242" i="143"/>
  <c r="GAK242" i="143"/>
  <c r="GAL242" i="143"/>
  <c r="GAM242" i="143"/>
  <c r="GAN242" i="143"/>
  <c r="GAO242" i="143"/>
  <c r="GAP242" i="143"/>
  <c r="GAQ242" i="143"/>
  <c r="GAR242" i="143"/>
  <c r="GAS242" i="143"/>
  <c r="GAT242" i="143"/>
  <c r="GAU242" i="143"/>
  <c r="GAV242" i="143"/>
  <c r="GAW242" i="143"/>
  <c r="GAX242" i="143"/>
  <c r="GAY242" i="143"/>
  <c r="GAZ242" i="143"/>
  <c r="GBA242" i="143"/>
  <c r="GBB242" i="143"/>
  <c r="GBC242" i="143"/>
  <c r="GBD242" i="143"/>
  <c r="GBE242" i="143"/>
  <c r="GBF242" i="143"/>
  <c r="GBG242" i="143"/>
  <c r="GBH242" i="143"/>
  <c r="GBI242" i="143"/>
  <c r="GBJ242" i="143"/>
  <c r="GBK242" i="143"/>
  <c r="GBL242" i="143"/>
  <c r="GBM242" i="143"/>
  <c r="GBN242" i="143"/>
  <c r="GBO242" i="143"/>
  <c r="GBP242" i="143"/>
  <c r="GBQ242" i="143"/>
  <c r="GBR242" i="143"/>
  <c r="GBS242" i="143"/>
  <c r="GBT242" i="143"/>
  <c r="GBU242" i="143"/>
  <c r="GBV242" i="143"/>
  <c r="GBW242" i="143"/>
  <c r="GBX242" i="143"/>
  <c r="GBY242" i="143"/>
  <c r="GBZ242" i="143"/>
  <c r="GCA242" i="143"/>
  <c r="GCB242" i="143"/>
  <c r="GCC242" i="143"/>
  <c r="GCD242" i="143"/>
  <c r="GCE242" i="143"/>
  <c r="GCF242" i="143"/>
  <c r="GCG242" i="143"/>
  <c r="GCH242" i="143"/>
  <c r="GCI242" i="143"/>
  <c r="GCJ242" i="143"/>
  <c r="GCK242" i="143"/>
  <c r="GCL242" i="143"/>
  <c r="GCM242" i="143"/>
  <c r="GCN242" i="143"/>
  <c r="GCO242" i="143"/>
  <c r="GCP242" i="143"/>
  <c r="GCQ242" i="143"/>
  <c r="GCR242" i="143"/>
  <c r="GCS242" i="143"/>
  <c r="GCT242" i="143"/>
  <c r="GCU242" i="143"/>
  <c r="GCV242" i="143"/>
  <c r="GCW242" i="143"/>
  <c r="GCX242" i="143"/>
  <c r="GCY242" i="143"/>
  <c r="GCZ242" i="143"/>
  <c r="GDA242" i="143"/>
  <c r="GDB242" i="143"/>
  <c r="GDC242" i="143"/>
  <c r="GDD242" i="143"/>
  <c r="GDE242" i="143"/>
  <c r="GDF242" i="143"/>
  <c r="GDG242" i="143"/>
  <c r="GDH242" i="143"/>
  <c r="GDI242" i="143"/>
  <c r="GDJ242" i="143"/>
  <c r="GDK242" i="143"/>
  <c r="GDL242" i="143"/>
  <c r="GDM242" i="143"/>
  <c r="GDN242" i="143"/>
  <c r="GDO242" i="143"/>
  <c r="GDP242" i="143"/>
  <c r="GDQ242" i="143"/>
  <c r="GDR242" i="143"/>
  <c r="GDS242" i="143"/>
  <c r="GDT242" i="143"/>
  <c r="GDU242" i="143"/>
  <c r="GDV242" i="143"/>
  <c r="GDW242" i="143"/>
  <c r="GDX242" i="143"/>
  <c r="GDY242" i="143"/>
  <c r="GDZ242" i="143"/>
  <c r="GEA242" i="143"/>
  <c r="GEB242" i="143"/>
  <c r="GEC242" i="143"/>
  <c r="GED242" i="143"/>
  <c r="GEE242" i="143"/>
  <c r="GEF242" i="143"/>
  <c r="GEG242" i="143"/>
  <c r="GEH242" i="143"/>
  <c r="GEI242" i="143"/>
  <c r="GEJ242" i="143"/>
  <c r="GEK242" i="143"/>
  <c r="GEL242" i="143"/>
  <c r="GEM242" i="143"/>
  <c r="GEN242" i="143"/>
  <c r="GEO242" i="143"/>
  <c r="GEP242" i="143"/>
  <c r="GEQ242" i="143"/>
  <c r="GER242" i="143"/>
  <c r="GES242" i="143"/>
  <c r="GET242" i="143"/>
  <c r="GEU242" i="143"/>
  <c r="GEV242" i="143"/>
  <c r="GEW242" i="143"/>
  <c r="GEX242" i="143"/>
  <c r="GEY242" i="143"/>
  <c r="GEZ242" i="143"/>
  <c r="GFA242" i="143"/>
  <c r="GFB242" i="143"/>
  <c r="GFC242" i="143"/>
  <c r="GFD242" i="143"/>
  <c r="GFE242" i="143"/>
  <c r="GFF242" i="143"/>
  <c r="GFG242" i="143"/>
  <c r="GFH242" i="143"/>
  <c r="GFI242" i="143"/>
  <c r="GFJ242" i="143"/>
  <c r="GFK242" i="143"/>
  <c r="GFL242" i="143"/>
  <c r="GFM242" i="143"/>
  <c r="GFN242" i="143"/>
  <c r="GFO242" i="143"/>
  <c r="GFP242" i="143"/>
  <c r="GFQ242" i="143"/>
  <c r="GFR242" i="143"/>
  <c r="GFS242" i="143"/>
  <c r="GFT242" i="143"/>
  <c r="GFU242" i="143"/>
  <c r="GFV242" i="143"/>
  <c r="GFW242" i="143"/>
  <c r="GFX242" i="143"/>
  <c r="GFY242" i="143"/>
  <c r="GFZ242" i="143"/>
  <c r="GGA242" i="143"/>
  <c r="GGB242" i="143"/>
  <c r="GGC242" i="143"/>
  <c r="GGD242" i="143"/>
  <c r="GGE242" i="143"/>
  <c r="GGF242" i="143"/>
  <c r="GGG242" i="143"/>
  <c r="GGH242" i="143"/>
  <c r="GGI242" i="143"/>
  <c r="GGJ242" i="143"/>
  <c r="GGK242" i="143"/>
  <c r="GGL242" i="143"/>
  <c r="GGM242" i="143"/>
  <c r="GGN242" i="143"/>
  <c r="GGO242" i="143"/>
  <c r="GGP242" i="143"/>
  <c r="GGQ242" i="143"/>
  <c r="GGR242" i="143"/>
  <c r="GGS242" i="143"/>
  <c r="GGT242" i="143"/>
  <c r="GGU242" i="143"/>
  <c r="GGV242" i="143"/>
  <c r="GGW242" i="143"/>
  <c r="GGX242" i="143"/>
  <c r="GGY242" i="143"/>
  <c r="GGZ242" i="143"/>
  <c r="GHA242" i="143"/>
  <c r="GHB242" i="143"/>
  <c r="GHC242" i="143"/>
  <c r="GHD242" i="143"/>
  <c r="GHE242" i="143"/>
  <c r="GHF242" i="143"/>
  <c r="GHG242" i="143"/>
  <c r="GHH242" i="143"/>
  <c r="GHI242" i="143"/>
  <c r="GHJ242" i="143"/>
  <c r="GHK242" i="143"/>
  <c r="GHL242" i="143"/>
  <c r="GHM242" i="143"/>
  <c r="GHN242" i="143"/>
  <c r="GHO242" i="143"/>
  <c r="GHP242" i="143"/>
  <c r="GHQ242" i="143"/>
  <c r="GHR242" i="143"/>
  <c r="GHS242" i="143"/>
  <c r="GHT242" i="143"/>
  <c r="GHU242" i="143"/>
  <c r="GHV242" i="143"/>
  <c r="GHW242" i="143"/>
  <c r="GHX242" i="143"/>
  <c r="GHY242" i="143"/>
  <c r="GHZ242" i="143"/>
  <c r="GIA242" i="143"/>
  <c r="GIB242" i="143"/>
  <c r="GIC242" i="143"/>
  <c r="GID242" i="143"/>
  <c r="GIE242" i="143"/>
  <c r="GIF242" i="143"/>
  <c r="GIG242" i="143"/>
  <c r="GIH242" i="143"/>
  <c r="GII242" i="143"/>
  <c r="GIJ242" i="143"/>
  <c r="GIK242" i="143"/>
  <c r="GIL242" i="143"/>
  <c r="GIM242" i="143"/>
  <c r="GIN242" i="143"/>
  <c r="GIO242" i="143"/>
  <c r="GIP242" i="143"/>
  <c r="GIQ242" i="143"/>
  <c r="GIR242" i="143"/>
  <c r="GIS242" i="143"/>
  <c r="GIT242" i="143"/>
  <c r="GIU242" i="143"/>
  <c r="GIV242" i="143"/>
  <c r="GIW242" i="143"/>
  <c r="GIX242" i="143"/>
  <c r="GIY242" i="143"/>
  <c r="GIZ242" i="143"/>
  <c r="GJA242" i="143"/>
  <c r="GJB242" i="143"/>
  <c r="GJC242" i="143"/>
  <c r="GJD242" i="143"/>
  <c r="GJE242" i="143"/>
  <c r="GJF242" i="143"/>
  <c r="GJG242" i="143"/>
  <c r="GJH242" i="143"/>
  <c r="GJI242" i="143"/>
  <c r="GJJ242" i="143"/>
  <c r="GJK242" i="143"/>
  <c r="GJL242" i="143"/>
  <c r="GJM242" i="143"/>
  <c r="GJN242" i="143"/>
  <c r="GJO242" i="143"/>
  <c r="GJP242" i="143"/>
  <c r="GJQ242" i="143"/>
  <c r="GJR242" i="143"/>
  <c r="GJS242" i="143"/>
  <c r="GJT242" i="143"/>
  <c r="GJU242" i="143"/>
  <c r="GJV242" i="143"/>
  <c r="GJW242" i="143"/>
  <c r="GJX242" i="143"/>
  <c r="GJY242" i="143"/>
  <c r="GJZ242" i="143"/>
  <c r="GKA242" i="143"/>
  <c r="GKB242" i="143"/>
  <c r="GKC242" i="143"/>
  <c r="GKD242" i="143"/>
  <c r="GKE242" i="143"/>
  <c r="GKF242" i="143"/>
  <c r="GKG242" i="143"/>
  <c r="GKH242" i="143"/>
  <c r="GKI242" i="143"/>
  <c r="GKJ242" i="143"/>
  <c r="GKK242" i="143"/>
  <c r="GKL242" i="143"/>
  <c r="GKM242" i="143"/>
  <c r="GKN242" i="143"/>
  <c r="GKO242" i="143"/>
  <c r="GKP242" i="143"/>
  <c r="GKQ242" i="143"/>
  <c r="GKR242" i="143"/>
  <c r="GKS242" i="143"/>
  <c r="GKT242" i="143"/>
  <c r="GKU242" i="143"/>
  <c r="GKV242" i="143"/>
  <c r="GKW242" i="143"/>
  <c r="GKX242" i="143"/>
  <c r="GKY242" i="143"/>
  <c r="GKZ242" i="143"/>
  <c r="GLA242" i="143"/>
  <c r="GLB242" i="143"/>
  <c r="GLC242" i="143"/>
  <c r="GLD242" i="143"/>
  <c r="GLE242" i="143"/>
  <c r="GLF242" i="143"/>
  <c r="GLG242" i="143"/>
  <c r="GLH242" i="143"/>
  <c r="GLI242" i="143"/>
  <c r="GLJ242" i="143"/>
  <c r="GLK242" i="143"/>
  <c r="GLL242" i="143"/>
  <c r="GLM242" i="143"/>
  <c r="GLN242" i="143"/>
  <c r="GLO242" i="143"/>
  <c r="GLP242" i="143"/>
  <c r="GLQ242" i="143"/>
  <c r="GLR242" i="143"/>
  <c r="GLS242" i="143"/>
  <c r="GLT242" i="143"/>
  <c r="GLU242" i="143"/>
  <c r="GLV242" i="143"/>
  <c r="GLW242" i="143"/>
  <c r="GLX242" i="143"/>
  <c r="GLY242" i="143"/>
  <c r="GLZ242" i="143"/>
  <c r="GMA242" i="143"/>
  <c r="GMB242" i="143"/>
  <c r="GMC242" i="143"/>
  <c r="GMD242" i="143"/>
  <c r="GME242" i="143"/>
  <c r="GMF242" i="143"/>
  <c r="GMG242" i="143"/>
  <c r="GMH242" i="143"/>
  <c r="GMI242" i="143"/>
  <c r="GMJ242" i="143"/>
  <c r="GMK242" i="143"/>
  <c r="GML242" i="143"/>
  <c r="GMM242" i="143"/>
  <c r="GMN242" i="143"/>
  <c r="GMO242" i="143"/>
  <c r="GMP242" i="143"/>
  <c r="GMQ242" i="143"/>
  <c r="GMR242" i="143"/>
  <c r="GMS242" i="143"/>
  <c r="GMT242" i="143"/>
  <c r="GMU242" i="143"/>
  <c r="GMV242" i="143"/>
  <c r="GMW242" i="143"/>
  <c r="GMX242" i="143"/>
  <c r="GMY242" i="143"/>
  <c r="GMZ242" i="143"/>
  <c r="GNA242" i="143"/>
  <c r="GNB242" i="143"/>
  <c r="GNC242" i="143"/>
  <c r="GND242" i="143"/>
  <c r="GNE242" i="143"/>
  <c r="GNF242" i="143"/>
  <c r="GNG242" i="143"/>
  <c r="GNH242" i="143"/>
  <c r="GNI242" i="143"/>
  <c r="GNJ242" i="143"/>
  <c r="GNK242" i="143"/>
  <c r="GNL242" i="143"/>
  <c r="GNM242" i="143"/>
  <c r="GNN242" i="143"/>
  <c r="GNO242" i="143"/>
  <c r="GNP242" i="143"/>
  <c r="GNQ242" i="143"/>
  <c r="GNR242" i="143"/>
  <c r="GNS242" i="143"/>
  <c r="GNT242" i="143"/>
  <c r="GNU242" i="143"/>
  <c r="GNV242" i="143"/>
  <c r="GNW242" i="143"/>
  <c r="GNX242" i="143"/>
  <c r="GNY242" i="143"/>
  <c r="GNZ242" i="143"/>
  <c r="GOA242" i="143"/>
  <c r="GOB242" i="143"/>
  <c r="GOC242" i="143"/>
  <c r="GOD242" i="143"/>
  <c r="GOE242" i="143"/>
  <c r="GOF242" i="143"/>
  <c r="GOG242" i="143"/>
  <c r="GOH242" i="143"/>
  <c r="GOI242" i="143"/>
  <c r="GOJ242" i="143"/>
  <c r="GOK242" i="143"/>
  <c r="GOL242" i="143"/>
  <c r="GOM242" i="143"/>
  <c r="GON242" i="143"/>
  <c r="GOO242" i="143"/>
  <c r="GOP242" i="143"/>
  <c r="GOQ242" i="143"/>
  <c r="GOR242" i="143"/>
  <c r="GOS242" i="143"/>
  <c r="GOT242" i="143"/>
  <c r="GOU242" i="143"/>
  <c r="GOV242" i="143"/>
  <c r="GOW242" i="143"/>
  <c r="GOX242" i="143"/>
  <c r="GOY242" i="143"/>
  <c r="GOZ242" i="143"/>
  <c r="GPA242" i="143"/>
  <c r="GPB242" i="143"/>
  <c r="GPC242" i="143"/>
  <c r="GPD242" i="143"/>
  <c r="GPE242" i="143"/>
  <c r="GPF242" i="143"/>
  <c r="GPG242" i="143"/>
  <c r="GPH242" i="143"/>
  <c r="GPI242" i="143"/>
  <c r="GPJ242" i="143"/>
  <c r="GPK242" i="143"/>
  <c r="GPL242" i="143"/>
  <c r="GPM242" i="143"/>
  <c r="GPN242" i="143"/>
  <c r="GPO242" i="143"/>
  <c r="GPP242" i="143"/>
  <c r="GPQ242" i="143"/>
  <c r="GPR242" i="143"/>
  <c r="GPS242" i="143"/>
  <c r="GPT242" i="143"/>
  <c r="GPU242" i="143"/>
  <c r="GPV242" i="143"/>
  <c r="GPW242" i="143"/>
  <c r="GPX242" i="143"/>
  <c r="GPY242" i="143"/>
  <c r="GPZ242" i="143"/>
  <c r="GQA242" i="143"/>
  <c r="GQB242" i="143"/>
  <c r="GQC242" i="143"/>
  <c r="GQD242" i="143"/>
  <c r="GQE242" i="143"/>
  <c r="GQF242" i="143"/>
  <c r="GQG242" i="143"/>
  <c r="GQH242" i="143"/>
  <c r="GQI242" i="143"/>
  <c r="GQJ242" i="143"/>
  <c r="GQK242" i="143"/>
  <c r="GQL242" i="143"/>
  <c r="GQM242" i="143"/>
  <c r="GQN242" i="143"/>
  <c r="GQO242" i="143"/>
  <c r="GQP242" i="143"/>
  <c r="GQQ242" i="143"/>
  <c r="GQR242" i="143"/>
  <c r="GQS242" i="143"/>
  <c r="GQT242" i="143"/>
  <c r="GQU242" i="143"/>
  <c r="GQV242" i="143"/>
  <c r="GQW242" i="143"/>
  <c r="GQX242" i="143"/>
  <c r="GQY242" i="143"/>
  <c r="GQZ242" i="143"/>
  <c r="GRA242" i="143"/>
  <c r="GRB242" i="143"/>
  <c r="GRC242" i="143"/>
  <c r="GRD242" i="143"/>
  <c r="GRE242" i="143"/>
  <c r="GRF242" i="143"/>
  <c r="GRG242" i="143"/>
  <c r="GRH242" i="143"/>
  <c r="GRI242" i="143"/>
  <c r="GRJ242" i="143"/>
  <c r="GRK242" i="143"/>
  <c r="GRL242" i="143"/>
  <c r="GRM242" i="143"/>
  <c r="GRN242" i="143"/>
  <c r="GRO242" i="143"/>
  <c r="GRP242" i="143"/>
  <c r="GRQ242" i="143"/>
  <c r="GRR242" i="143"/>
  <c r="GRS242" i="143"/>
  <c r="GRT242" i="143"/>
  <c r="GRU242" i="143"/>
  <c r="GRV242" i="143"/>
  <c r="GRW242" i="143"/>
  <c r="GRX242" i="143"/>
  <c r="GRY242" i="143"/>
  <c r="GRZ242" i="143"/>
  <c r="GSA242" i="143"/>
  <c r="GSB242" i="143"/>
  <c r="GSC242" i="143"/>
  <c r="GSD242" i="143"/>
  <c r="GSE242" i="143"/>
  <c r="GSF242" i="143"/>
  <c r="GSG242" i="143"/>
  <c r="GSH242" i="143"/>
  <c r="GSI242" i="143"/>
  <c r="GSJ242" i="143"/>
  <c r="GSK242" i="143"/>
  <c r="GSL242" i="143"/>
  <c r="GSM242" i="143"/>
  <c r="GSN242" i="143"/>
  <c r="GSO242" i="143"/>
  <c r="GSP242" i="143"/>
  <c r="GSQ242" i="143"/>
  <c r="GSR242" i="143"/>
  <c r="GSS242" i="143"/>
  <c r="GST242" i="143"/>
  <c r="GSU242" i="143"/>
  <c r="GSV242" i="143"/>
  <c r="GSW242" i="143"/>
  <c r="GSX242" i="143"/>
  <c r="GSY242" i="143"/>
  <c r="GSZ242" i="143"/>
  <c r="GTA242" i="143"/>
  <c r="GTB242" i="143"/>
  <c r="GTC242" i="143"/>
  <c r="GTD242" i="143"/>
  <c r="GTE242" i="143"/>
  <c r="GTF242" i="143"/>
  <c r="GTG242" i="143"/>
  <c r="GTH242" i="143"/>
  <c r="GTI242" i="143"/>
  <c r="GTJ242" i="143"/>
  <c r="GTK242" i="143"/>
  <c r="GTL242" i="143"/>
  <c r="GTM242" i="143"/>
  <c r="GTN242" i="143"/>
  <c r="GTO242" i="143"/>
  <c r="GTP242" i="143"/>
  <c r="GTQ242" i="143"/>
  <c r="GTR242" i="143"/>
  <c r="GTS242" i="143"/>
  <c r="GTT242" i="143"/>
  <c r="GTU242" i="143"/>
  <c r="GTV242" i="143"/>
  <c r="GTW242" i="143"/>
  <c r="GTX242" i="143"/>
  <c r="GTY242" i="143"/>
  <c r="GTZ242" i="143"/>
  <c r="GUA242" i="143"/>
  <c r="GUB242" i="143"/>
  <c r="GUC242" i="143"/>
  <c r="GUD242" i="143"/>
  <c r="GUE242" i="143"/>
  <c r="GUF242" i="143"/>
  <c r="GUG242" i="143"/>
  <c r="GUH242" i="143"/>
  <c r="GUI242" i="143"/>
  <c r="GUJ242" i="143"/>
  <c r="GUK242" i="143"/>
  <c r="GUL242" i="143"/>
  <c r="GUM242" i="143"/>
  <c r="GUN242" i="143"/>
  <c r="GUO242" i="143"/>
  <c r="GUP242" i="143"/>
  <c r="GUQ242" i="143"/>
  <c r="GUR242" i="143"/>
  <c r="GUS242" i="143"/>
  <c r="GUT242" i="143"/>
  <c r="GUU242" i="143"/>
  <c r="GUV242" i="143"/>
  <c r="GUW242" i="143"/>
  <c r="GUX242" i="143"/>
  <c r="GUY242" i="143"/>
  <c r="GUZ242" i="143"/>
  <c r="GVA242" i="143"/>
  <c r="GVB242" i="143"/>
  <c r="GVC242" i="143"/>
  <c r="GVD242" i="143"/>
  <c r="GVE242" i="143"/>
  <c r="GVF242" i="143"/>
  <c r="GVG242" i="143"/>
  <c r="GVH242" i="143"/>
  <c r="GVI242" i="143"/>
  <c r="GVJ242" i="143"/>
  <c r="GVK242" i="143"/>
  <c r="GVL242" i="143"/>
  <c r="GVM242" i="143"/>
  <c r="GVN242" i="143"/>
  <c r="GVO242" i="143"/>
  <c r="GVP242" i="143"/>
  <c r="GVQ242" i="143"/>
  <c r="GVR242" i="143"/>
  <c r="GVS242" i="143"/>
  <c r="GVT242" i="143"/>
  <c r="GVU242" i="143"/>
  <c r="GVV242" i="143"/>
  <c r="GVW242" i="143"/>
  <c r="GVX242" i="143"/>
  <c r="GVY242" i="143"/>
  <c r="GVZ242" i="143"/>
  <c r="GWA242" i="143"/>
  <c r="GWB242" i="143"/>
  <c r="GWC242" i="143"/>
  <c r="GWD242" i="143"/>
  <c r="GWE242" i="143"/>
  <c r="GWF242" i="143"/>
  <c r="GWG242" i="143"/>
  <c r="GWH242" i="143"/>
  <c r="GWI242" i="143"/>
  <c r="GWJ242" i="143"/>
  <c r="GWK242" i="143"/>
  <c r="GWL242" i="143"/>
  <c r="GWM242" i="143"/>
  <c r="GWN242" i="143"/>
  <c r="GWO242" i="143"/>
  <c r="GWP242" i="143"/>
  <c r="GWQ242" i="143"/>
  <c r="GWR242" i="143"/>
  <c r="GWS242" i="143"/>
  <c r="GWT242" i="143"/>
  <c r="GWU242" i="143"/>
  <c r="GWV242" i="143"/>
  <c r="GWW242" i="143"/>
  <c r="GWX242" i="143"/>
  <c r="GWY242" i="143"/>
  <c r="GWZ242" i="143"/>
  <c r="GXA242" i="143"/>
  <c r="GXB242" i="143"/>
  <c r="GXC242" i="143"/>
  <c r="GXD242" i="143"/>
  <c r="GXE242" i="143"/>
  <c r="GXF242" i="143"/>
  <c r="GXG242" i="143"/>
  <c r="GXH242" i="143"/>
  <c r="GXI242" i="143"/>
  <c r="GXJ242" i="143"/>
  <c r="GXK242" i="143"/>
  <c r="GXL242" i="143"/>
  <c r="GXM242" i="143"/>
  <c r="GXN242" i="143"/>
  <c r="GXO242" i="143"/>
  <c r="GXP242" i="143"/>
  <c r="GXQ242" i="143"/>
  <c r="GXR242" i="143"/>
  <c r="GXS242" i="143"/>
  <c r="GXT242" i="143"/>
  <c r="GXU242" i="143"/>
  <c r="GXV242" i="143"/>
  <c r="GXW242" i="143"/>
  <c r="GXX242" i="143"/>
  <c r="GXY242" i="143"/>
  <c r="GXZ242" i="143"/>
  <c r="GYA242" i="143"/>
  <c r="GYB242" i="143"/>
  <c r="GYC242" i="143"/>
  <c r="GYD242" i="143"/>
  <c r="GYE242" i="143"/>
  <c r="GYF242" i="143"/>
  <c r="GYG242" i="143"/>
  <c r="GYH242" i="143"/>
  <c r="GYI242" i="143"/>
  <c r="GYJ242" i="143"/>
  <c r="GYK242" i="143"/>
  <c r="GYL242" i="143"/>
  <c r="GYM242" i="143"/>
  <c r="GYN242" i="143"/>
  <c r="GYO242" i="143"/>
  <c r="GYP242" i="143"/>
  <c r="GYQ242" i="143"/>
  <c r="GYR242" i="143"/>
  <c r="GYS242" i="143"/>
  <c r="GYT242" i="143"/>
  <c r="GYU242" i="143"/>
  <c r="GYV242" i="143"/>
  <c r="GYW242" i="143"/>
  <c r="GYX242" i="143"/>
  <c r="GYY242" i="143"/>
  <c r="GYZ242" i="143"/>
  <c r="GZA242" i="143"/>
  <c r="GZB242" i="143"/>
  <c r="GZC242" i="143"/>
  <c r="GZD242" i="143"/>
  <c r="GZE242" i="143"/>
  <c r="GZF242" i="143"/>
  <c r="GZG242" i="143"/>
  <c r="GZH242" i="143"/>
  <c r="GZI242" i="143"/>
  <c r="GZJ242" i="143"/>
  <c r="GZK242" i="143"/>
  <c r="GZL242" i="143"/>
  <c r="GZM242" i="143"/>
  <c r="GZN242" i="143"/>
  <c r="GZO242" i="143"/>
  <c r="GZP242" i="143"/>
  <c r="GZQ242" i="143"/>
  <c r="GZR242" i="143"/>
  <c r="GZS242" i="143"/>
  <c r="GZT242" i="143"/>
  <c r="GZU242" i="143"/>
  <c r="GZV242" i="143"/>
  <c r="GZW242" i="143"/>
  <c r="GZX242" i="143"/>
  <c r="GZY242" i="143"/>
  <c r="GZZ242" i="143"/>
  <c r="HAA242" i="143"/>
  <c r="HAB242" i="143"/>
  <c r="HAC242" i="143"/>
  <c r="HAD242" i="143"/>
  <c r="HAE242" i="143"/>
  <c r="HAF242" i="143"/>
  <c r="HAG242" i="143"/>
  <c r="HAH242" i="143"/>
  <c r="HAI242" i="143"/>
  <c r="HAJ242" i="143"/>
  <c r="HAK242" i="143"/>
  <c r="HAL242" i="143"/>
  <c r="HAM242" i="143"/>
  <c r="HAN242" i="143"/>
  <c r="HAO242" i="143"/>
  <c r="HAP242" i="143"/>
  <c r="HAQ242" i="143"/>
  <c r="HAR242" i="143"/>
  <c r="HAS242" i="143"/>
  <c r="HAT242" i="143"/>
  <c r="HAU242" i="143"/>
  <c r="HAV242" i="143"/>
  <c r="HAW242" i="143"/>
  <c r="HAX242" i="143"/>
  <c r="HAY242" i="143"/>
  <c r="HAZ242" i="143"/>
  <c r="HBA242" i="143"/>
  <c r="HBB242" i="143"/>
  <c r="HBC242" i="143"/>
  <c r="HBD242" i="143"/>
  <c r="HBE242" i="143"/>
  <c r="HBF242" i="143"/>
  <c r="HBG242" i="143"/>
  <c r="HBH242" i="143"/>
  <c r="HBI242" i="143"/>
  <c r="HBJ242" i="143"/>
  <c r="HBK242" i="143"/>
  <c r="HBL242" i="143"/>
  <c r="HBM242" i="143"/>
  <c r="HBN242" i="143"/>
  <c r="HBO242" i="143"/>
  <c r="HBP242" i="143"/>
  <c r="HBQ242" i="143"/>
  <c r="HBR242" i="143"/>
  <c r="HBS242" i="143"/>
  <c r="HBT242" i="143"/>
  <c r="HBU242" i="143"/>
  <c r="HBV242" i="143"/>
  <c r="HBW242" i="143"/>
  <c r="HBX242" i="143"/>
  <c r="HBY242" i="143"/>
  <c r="HBZ242" i="143"/>
  <c r="HCA242" i="143"/>
  <c r="HCB242" i="143"/>
  <c r="HCC242" i="143"/>
  <c r="HCD242" i="143"/>
  <c r="HCE242" i="143"/>
  <c r="HCF242" i="143"/>
  <c r="HCG242" i="143"/>
  <c r="HCH242" i="143"/>
  <c r="HCI242" i="143"/>
  <c r="HCJ242" i="143"/>
  <c r="HCK242" i="143"/>
  <c r="HCL242" i="143"/>
  <c r="HCM242" i="143"/>
  <c r="HCN242" i="143"/>
  <c r="HCO242" i="143"/>
  <c r="HCP242" i="143"/>
  <c r="HCQ242" i="143"/>
  <c r="HCR242" i="143"/>
  <c r="HCS242" i="143"/>
  <c r="HCT242" i="143"/>
  <c r="HCU242" i="143"/>
  <c r="HCV242" i="143"/>
  <c r="HCW242" i="143"/>
  <c r="HCX242" i="143"/>
  <c r="HCY242" i="143"/>
  <c r="HCZ242" i="143"/>
  <c r="HDA242" i="143"/>
  <c r="HDB242" i="143"/>
  <c r="HDC242" i="143"/>
  <c r="HDD242" i="143"/>
  <c r="HDE242" i="143"/>
  <c r="HDF242" i="143"/>
  <c r="HDG242" i="143"/>
  <c r="HDH242" i="143"/>
  <c r="HDI242" i="143"/>
  <c r="HDJ242" i="143"/>
  <c r="HDK242" i="143"/>
  <c r="HDL242" i="143"/>
  <c r="HDM242" i="143"/>
  <c r="HDN242" i="143"/>
  <c r="HDO242" i="143"/>
  <c r="HDP242" i="143"/>
  <c r="HDQ242" i="143"/>
  <c r="HDR242" i="143"/>
  <c r="HDS242" i="143"/>
  <c r="HDT242" i="143"/>
  <c r="HDU242" i="143"/>
  <c r="HDV242" i="143"/>
  <c r="HDW242" i="143"/>
  <c r="HDX242" i="143"/>
  <c r="HDY242" i="143"/>
  <c r="HDZ242" i="143"/>
  <c r="HEA242" i="143"/>
  <c r="HEB242" i="143"/>
  <c r="HEC242" i="143"/>
  <c r="HED242" i="143"/>
  <c r="HEE242" i="143"/>
  <c r="HEF242" i="143"/>
  <c r="HEG242" i="143"/>
  <c r="HEH242" i="143"/>
  <c r="HEI242" i="143"/>
  <c r="HEJ242" i="143"/>
  <c r="HEK242" i="143"/>
  <c r="HEL242" i="143"/>
  <c r="HEM242" i="143"/>
  <c r="HEN242" i="143"/>
  <c r="HEO242" i="143"/>
  <c r="HEP242" i="143"/>
  <c r="HEQ242" i="143"/>
  <c r="HER242" i="143"/>
  <c r="HES242" i="143"/>
  <c r="HET242" i="143"/>
  <c r="HEU242" i="143"/>
  <c r="HEV242" i="143"/>
  <c r="HEW242" i="143"/>
  <c r="HEX242" i="143"/>
  <c r="HEY242" i="143"/>
  <c r="HEZ242" i="143"/>
  <c r="HFA242" i="143"/>
  <c r="HFB242" i="143"/>
  <c r="HFC242" i="143"/>
  <c r="HFD242" i="143"/>
  <c r="HFE242" i="143"/>
  <c r="HFF242" i="143"/>
  <c r="HFG242" i="143"/>
  <c r="HFH242" i="143"/>
  <c r="HFI242" i="143"/>
  <c r="HFJ242" i="143"/>
  <c r="HFK242" i="143"/>
  <c r="HFL242" i="143"/>
  <c r="HFM242" i="143"/>
  <c r="HFN242" i="143"/>
  <c r="HFO242" i="143"/>
  <c r="HFP242" i="143"/>
  <c r="HFQ242" i="143"/>
  <c r="HFR242" i="143"/>
  <c r="HFS242" i="143"/>
  <c r="HFT242" i="143"/>
  <c r="HFU242" i="143"/>
  <c r="HFV242" i="143"/>
  <c r="HFW242" i="143"/>
  <c r="HFX242" i="143"/>
  <c r="HFY242" i="143"/>
  <c r="HFZ242" i="143"/>
  <c r="HGA242" i="143"/>
  <c r="HGB242" i="143"/>
  <c r="HGC242" i="143"/>
  <c r="HGD242" i="143"/>
  <c r="HGE242" i="143"/>
  <c r="HGF242" i="143"/>
  <c r="HGG242" i="143"/>
  <c r="HGH242" i="143"/>
  <c r="HGI242" i="143"/>
  <c r="HGJ242" i="143"/>
  <c r="HGK242" i="143"/>
  <c r="HGL242" i="143"/>
  <c r="HGM242" i="143"/>
  <c r="HGN242" i="143"/>
  <c r="HGO242" i="143"/>
  <c r="HGP242" i="143"/>
  <c r="HGQ242" i="143"/>
  <c r="HGR242" i="143"/>
  <c r="HGS242" i="143"/>
  <c r="HGT242" i="143"/>
  <c r="HGU242" i="143"/>
  <c r="HGV242" i="143"/>
  <c r="HGW242" i="143"/>
  <c r="HGX242" i="143"/>
  <c r="HGY242" i="143"/>
  <c r="HGZ242" i="143"/>
  <c r="HHA242" i="143"/>
  <c r="HHB242" i="143"/>
  <c r="HHC242" i="143"/>
  <c r="HHD242" i="143"/>
  <c r="HHE242" i="143"/>
  <c r="HHF242" i="143"/>
  <c r="HHG242" i="143"/>
  <c r="HHH242" i="143"/>
  <c r="HHI242" i="143"/>
  <c r="HHJ242" i="143"/>
  <c r="HHK242" i="143"/>
  <c r="HHL242" i="143"/>
  <c r="HHM242" i="143"/>
  <c r="HHN242" i="143"/>
  <c r="HHO242" i="143"/>
  <c r="HHP242" i="143"/>
  <c r="HHQ242" i="143"/>
  <c r="HHR242" i="143"/>
  <c r="HHS242" i="143"/>
  <c r="HHT242" i="143"/>
  <c r="HHU242" i="143"/>
  <c r="HHV242" i="143"/>
  <c r="HHW242" i="143"/>
  <c r="HHX242" i="143"/>
  <c r="HHY242" i="143"/>
  <c r="HHZ242" i="143"/>
  <c r="HIA242" i="143"/>
  <c r="HIB242" i="143"/>
  <c r="HIC242" i="143"/>
  <c r="HID242" i="143"/>
  <c r="HIE242" i="143"/>
  <c r="HIF242" i="143"/>
  <c r="HIG242" i="143"/>
  <c r="HIH242" i="143"/>
  <c r="HII242" i="143"/>
  <c r="HIJ242" i="143"/>
  <c r="HIK242" i="143"/>
  <c r="HIL242" i="143"/>
  <c r="HIM242" i="143"/>
  <c r="HIN242" i="143"/>
  <c r="HIO242" i="143"/>
  <c r="HIP242" i="143"/>
  <c r="HIQ242" i="143"/>
  <c r="HIR242" i="143"/>
  <c r="HIS242" i="143"/>
  <c r="HIT242" i="143"/>
  <c r="HIU242" i="143"/>
  <c r="HIV242" i="143"/>
  <c r="HIW242" i="143"/>
  <c r="HIX242" i="143"/>
  <c r="HIY242" i="143"/>
  <c r="HIZ242" i="143"/>
  <c r="HJA242" i="143"/>
  <c r="HJB242" i="143"/>
  <c r="HJC242" i="143"/>
  <c r="HJD242" i="143"/>
  <c r="HJE242" i="143"/>
  <c r="HJF242" i="143"/>
  <c r="HJG242" i="143"/>
  <c r="HJH242" i="143"/>
  <c r="HJI242" i="143"/>
  <c r="HJJ242" i="143"/>
  <c r="HJK242" i="143"/>
  <c r="HJL242" i="143"/>
  <c r="HJM242" i="143"/>
  <c r="HJN242" i="143"/>
  <c r="HJO242" i="143"/>
  <c r="HJP242" i="143"/>
  <c r="HJQ242" i="143"/>
  <c r="HJR242" i="143"/>
  <c r="HJS242" i="143"/>
  <c r="HJT242" i="143"/>
  <c r="HJU242" i="143"/>
  <c r="HJV242" i="143"/>
  <c r="HJW242" i="143"/>
  <c r="HJX242" i="143"/>
  <c r="HJY242" i="143"/>
  <c r="HJZ242" i="143"/>
  <c r="HKA242" i="143"/>
  <c r="HKB242" i="143"/>
  <c r="HKC242" i="143"/>
  <c r="HKD242" i="143"/>
  <c r="HKE242" i="143"/>
  <c r="HKF242" i="143"/>
  <c r="HKG242" i="143"/>
  <c r="HKH242" i="143"/>
  <c r="HKI242" i="143"/>
  <c r="HKJ242" i="143"/>
  <c r="HKK242" i="143"/>
  <c r="HKL242" i="143"/>
  <c r="HKM242" i="143"/>
  <c r="HKN242" i="143"/>
  <c r="HKO242" i="143"/>
  <c r="HKP242" i="143"/>
  <c r="HKQ242" i="143"/>
  <c r="HKR242" i="143"/>
  <c r="HKS242" i="143"/>
  <c r="HKT242" i="143"/>
  <c r="HKU242" i="143"/>
  <c r="HKV242" i="143"/>
  <c r="HKW242" i="143"/>
  <c r="HKX242" i="143"/>
  <c r="HKY242" i="143"/>
  <c r="HKZ242" i="143"/>
  <c r="HLA242" i="143"/>
  <c r="HLB242" i="143"/>
  <c r="HLC242" i="143"/>
  <c r="HLD242" i="143"/>
  <c r="HLE242" i="143"/>
  <c r="HLF242" i="143"/>
  <c r="HLG242" i="143"/>
  <c r="HLH242" i="143"/>
  <c r="HLI242" i="143"/>
  <c r="HLJ242" i="143"/>
  <c r="HLK242" i="143"/>
  <c r="HLL242" i="143"/>
  <c r="HLM242" i="143"/>
  <c r="HLN242" i="143"/>
  <c r="HLO242" i="143"/>
  <c r="HLP242" i="143"/>
  <c r="HLQ242" i="143"/>
  <c r="HLR242" i="143"/>
  <c r="HLS242" i="143"/>
  <c r="HLT242" i="143"/>
  <c r="HLU242" i="143"/>
  <c r="HLV242" i="143"/>
  <c r="HLW242" i="143"/>
  <c r="HLX242" i="143"/>
  <c r="HLY242" i="143"/>
  <c r="HLZ242" i="143"/>
  <c r="HMA242" i="143"/>
  <c r="HMB242" i="143"/>
  <c r="HMC242" i="143"/>
  <c r="HMD242" i="143"/>
  <c r="HME242" i="143"/>
  <c r="HMF242" i="143"/>
  <c r="HMG242" i="143"/>
  <c r="HMH242" i="143"/>
  <c r="HMI242" i="143"/>
  <c r="HMJ242" i="143"/>
  <c r="HMK242" i="143"/>
  <c r="HML242" i="143"/>
  <c r="HMM242" i="143"/>
  <c r="HMN242" i="143"/>
  <c r="HMO242" i="143"/>
  <c r="HMP242" i="143"/>
  <c r="HMQ242" i="143"/>
  <c r="HMR242" i="143"/>
  <c r="HMS242" i="143"/>
  <c r="HMT242" i="143"/>
  <c r="HMU242" i="143"/>
  <c r="HMV242" i="143"/>
  <c r="HMW242" i="143"/>
  <c r="HMX242" i="143"/>
  <c r="HMY242" i="143"/>
  <c r="HMZ242" i="143"/>
  <c r="HNA242" i="143"/>
  <c r="HNB242" i="143"/>
  <c r="HNC242" i="143"/>
  <c r="HND242" i="143"/>
  <c r="HNE242" i="143"/>
  <c r="HNF242" i="143"/>
  <c r="HNG242" i="143"/>
  <c r="HNH242" i="143"/>
  <c r="HNI242" i="143"/>
  <c r="HNJ242" i="143"/>
  <c r="HNK242" i="143"/>
  <c r="HNL242" i="143"/>
  <c r="HNM242" i="143"/>
  <c r="HNN242" i="143"/>
  <c r="HNO242" i="143"/>
  <c r="HNP242" i="143"/>
  <c r="HNQ242" i="143"/>
  <c r="HNR242" i="143"/>
  <c r="HNS242" i="143"/>
  <c r="HNT242" i="143"/>
  <c r="HNU242" i="143"/>
  <c r="HNV242" i="143"/>
  <c r="HNW242" i="143"/>
  <c r="HNX242" i="143"/>
  <c r="HNY242" i="143"/>
  <c r="HNZ242" i="143"/>
  <c r="HOA242" i="143"/>
  <c r="HOB242" i="143"/>
  <c r="HOC242" i="143"/>
  <c r="HOD242" i="143"/>
  <c r="HOE242" i="143"/>
  <c r="HOF242" i="143"/>
  <c r="HOG242" i="143"/>
  <c r="HOH242" i="143"/>
  <c r="HOI242" i="143"/>
  <c r="HOJ242" i="143"/>
  <c r="HOK242" i="143"/>
  <c r="HOL242" i="143"/>
  <c r="HOM242" i="143"/>
  <c r="HON242" i="143"/>
  <c r="HOO242" i="143"/>
  <c r="HOP242" i="143"/>
  <c r="HOQ242" i="143"/>
  <c r="HOR242" i="143"/>
  <c r="HOS242" i="143"/>
  <c r="HOT242" i="143"/>
  <c r="HOU242" i="143"/>
  <c r="HOV242" i="143"/>
  <c r="HOW242" i="143"/>
  <c r="HOX242" i="143"/>
  <c r="HOY242" i="143"/>
  <c r="HOZ242" i="143"/>
  <c r="HPA242" i="143"/>
  <c r="HPB242" i="143"/>
  <c r="HPC242" i="143"/>
  <c r="HPD242" i="143"/>
  <c r="HPE242" i="143"/>
  <c r="HPF242" i="143"/>
  <c r="HPG242" i="143"/>
  <c r="HPH242" i="143"/>
  <c r="HPI242" i="143"/>
  <c r="HPJ242" i="143"/>
  <c r="HPK242" i="143"/>
  <c r="HPL242" i="143"/>
  <c r="HPM242" i="143"/>
  <c r="HPN242" i="143"/>
  <c r="HPO242" i="143"/>
  <c r="HPP242" i="143"/>
  <c r="HPQ242" i="143"/>
  <c r="HPR242" i="143"/>
  <c r="HPS242" i="143"/>
  <c r="HPT242" i="143"/>
  <c r="HPU242" i="143"/>
  <c r="HPV242" i="143"/>
  <c r="HPW242" i="143"/>
  <c r="HPX242" i="143"/>
  <c r="HPY242" i="143"/>
  <c r="HPZ242" i="143"/>
  <c r="HQA242" i="143"/>
  <c r="HQB242" i="143"/>
  <c r="HQC242" i="143"/>
  <c r="HQD242" i="143"/>
  <c r="HQE242" i="143"/>
  <c r="HQF242" i="143"/>
  <c r="HQG242" i="143"/>
  <c r="HQH242" i="143"/>
  <c r="HQI242" i="143"/>
  <c r="HQJ242" i="143"/>
  <c r="HQK242" i="143"/>
  <c r="HQL242" i="143"/>
  <c r="HQM242" i="143"/>
  <c r="HQN242" i="143"/>
  <c r="HQO242" i="143"/>
  <c r="HQP242" i="143"/>
  <c r="HQQ242" i="143"/>
  <c r="HQR242" i="143"/>
  <c r="HQS242" i="143"/>
  <c r="HQT242" i="143"/>
  <c r="HQU242" i="143"/>
  <c r="HQV242" i="143"/>
  <c r="HQW242" i="143"/>
  <c r="HQX242" i="143"/>
  <c r="HQY242" i="143"/>
  <c r="HQZ242" i="143"/>
  <c r="HRA242" i="143"/>
  <c r="HRB242" i="143"/>
  <c r="HRC242" i="143"/>
  <c r="HRD242" i="143"/>
  <c r="HRE242" i="143"/>
  <c r="HRF242" i="143"/>
  <c r="HRG242" i="143"/>
  <c r="HRH242" i="143"/>
  <c r="HRI242" i="143"/>
  <c r="HRJ242" i="143"/>
  <c r="HRK242" i="143"/>
  <c r="HRL242" i="143"/>
  <c r="HRM242" i="143"/>
  <c r="HRN242" i="143"/>
  <c r="HRO242" i="143"/>
  <c r="HRP242" i="143"/>
  <c r="HRQ242" i="143"/>
  <c r="HRR242" i="143"/>
  <c r="HRS242" i="143"/>
  <c r="HRT242" i="143"/>
  <c r="HRU242" i="143"/>
  <c r="HRV242" i="143"/>
  <c r="HRW242" i="143"/>
  <c r="HRX242" i="143"/>
  <c r="HRY242" i="143"/>
  <c r="HRZ242" i="143"/>
  <c r="HSA242" i="143"/>
  <c r="HSB242" i="143"/>
  <c r="HSC242" i="143"/>
  <c r="HSD242" i="143"/>
  <c r="HSE242" i="143"/>
  <c r="HSF242" i="143"/>
  <c r="HSG242" i="143"/>
  <c r="HSH242" i="143"/>
  <c r="HSI242" i="143"/>
  <c r="HSJ242" i="143"/>
  <c r="HSK242" i="143"/>
  <c r="HSL242" i="143"/>
  <c r="HSM242" i="143"/>
  <c r="HSN242" i="143"/>
  <c r="HSO242" i="143"/>
  <c r="HSP242" i="143"/>
  <c r="HSQ242" i="143"/>
  <c r="HSR242" i="143"/>
  <c r="HSS242" i="143"/>
  <c r="HST242" i="143"/>
  <c r="HSU242" i="143"/>
  <c r="HSV242" i="143"/>
  <c r="HSW242" i="143"/>
  <c r="HSX242" i="143"/>
  <c r="HSY242" i="143"/>
  <c r="HSZ242" i="143"/>
  <c r="HTA242" i="143"/>
  <c r="HTB242" i="143"/>
  <c r="HTC242" i="143"/>
  <c r="HTD242" i="143"/>
  <c r="HTE242" i="143"/>
  <c r="HTF242" i="143"/>
  <c r="HTG242" i="143"/>
  <c r="HTH242" i="143"/>
  <c r="HTI242" i="143"/>
  <c r="HTJ242" i="143"/>
  <c r="HTK242" i="143"/>
  <c r="HTL242" i="143"/>
  <c r="HTM242" i="143"/>
  <c r="HTN242" i="143"/>
  <c r="HTO242" i="143"/>
  <c r="HTP242" i="143"/>
  <c r="HTQ242" i="143"/>
  <c r="HTR242" i="143"/>
  <c r="HTS242" i="143"/>
  <c r="HTT242" i="143"/>
  <c r="HTU242" i="143"/>
  <c r="HTV242" i="143"/>
  <c r="HTW242" i="143"/>
  <c r="HTX242" i="143"/>
  <c r="HTY242" i="143"/>
  <c r="HTZ242" i="143"/>
  <c r="HUA242" i="143"/>
  <c r="HUB242" i="143"/>
  <c r="HUC242" i="143"/>
  <c r="HUD242" i="143"/>
  <c r="HUE242" i="143"/>
  <c r="HUF242" i="143"/>
  <c r="HUG242" i="143"/>
  <c r="HUH242" i="143"/>
  <c r="HUI242" i="143"/>
  <c r="HUJ242" i="143"/>
  <c r="HUK242" i="143"/>
  <c r="HUL242" i="143"/>
  <c r="HUM242" i="143"/>
  <c r="HUN242" i="143"/>
  <c r="HUO242" i="143"/>
  <c r="HUP242" i="143"/>
  <c r="HUQ242" i="143"/>
  <c r="HUR242" i="143"/>
  <c r="HUS242" i="143"/>
  <c r="HUT242" i="143"/>
  <c r="HUU242" i="143"/>
  <c r="HUV242" i="143"/>
  <c r="HUW242" i="143"/>
  <c r="HUX242" i="143"/>
  <c r="HUY242" i="143"/>
  <c r="HUZ242" i="143"/>
  <c r="HVA242" i="143"/>
  <c r="HVB242" i="143"/>
  <c r="HVC242" i="143"/>
  <c r="HVD242" i="143"/>
  <c r="HVE242" i="143"/>
  <c r="HVF242" i="143"/>
  <c r="HVG242" i="143"/>
  <c r="HVH242" i="143"/>
  <c r="HVI242" i="143"/>
  <c r="HVJ242" i="143"/>
  <c r="HVK242" i="143"/>
  <c r="HVL242" i="143"/>
  <c r="HVM242" i="143"/>
  <c r="HVN242" i="143"/>
  <c r="HVO242" i="143"/>
  <c r="HVP242" i="143"/>
  <c r="HVQ242" i="143"/>
  <c r="HVR242" i="143"/>
  <c r="HVS242" i="143"/>
  <c r="HVT242" i="143"/>
  <c r="HVU242" i="143"/>
  <c r="HVV242" i="143"/>
  <c r="HVW242" i="143"/>
  <c r="HVX242" i="143"/>
  <c r="HVY242" i="143"/>
  <c r="HVZ242" i="143"/>
  <c r="HWA242" i="143"/>
  <c r="HWB242" i="143"/>
  <c r="HWC242" i="143"/>
  <c r="HWD242" i="143"/>
  <c r="HWE242" i="143"/>
  <c r="HWF242" i="143"/>
  <c r="HWG242" i="143"/>
  <c r="HWH242" i="143"/>
  <c r="HWI242" i="143"/>
  <c r="HWJ242" i="143"/>
  <c r="HWK242" i="143"/>
  <c r="HWL242" i="143"/>
  <c r="HWM242" i="143"/>
  <c r="HWN242" i="143"/>
  <c r="HWO242" i="143"/>
  <c r="HWP242" i="143"/>
  <c r="HWQ242" i="143"/>
  <c r="HWR242" i="143"/>
  <c r="HWS242" i="143"/>
  <c r="HWT242" i="143"/>
  <c r="HWU242" i="143"/>
  <c r="HWV242" i="143"/>
  <c r="HWW242" i="143"/>
  <c r="HWX242" i="143"/>
  <c r="HWY242" i="143"/>
  <c r="HWZ242" i="143"/>
  <c r="HXA242" i="143"/>
  <c r="HXB242" i="143"/>
  <c r="HXC242" i="143"/>
  <c r="HXD242" i="143"/>
  <c r="HXE242" i="143"/>
  <c r="HXF242" i="143"/>
  <c r="HXG242" i="143"/>
  <c r="HXH242" i="143"/>
  <c r="HXI242" i="143"/>
  <c r="HXJ242" i="143"/>
  <c r="HXK242" i="143"/>
  <c r="HXL242" i="143"/>
  <c r="HXM242" i="143"/>
  <c r="HXN242" i="143"/>
  <c r="HXO242" i="143"/>
  <c r="HXP242" i="143"/>
  <c r="HXQ242" i="143"/>
  <c r="HXR242" i="143"/>
  <c r="HXS242" i="143"/>
  <c r="HXT242" i="143"/>
  <c r="HXU242" i="143"/>
  <c r="HXV242" i="143"/>
  <c r="HXW242" i="143"/>
  <c r="HXX242" i="143"/>
  <c r="HXY242" i="143"/>
  <c r="HXZ242" i="143"/>
  <c r="HYA242" i="143"/>
  <c r="HYB242" i="143"/>
  <c r="HYC242" i="143"/>
  <c r="HYD242" i="143"/>
  <c r="HYE242" i="143"/>
  <c r="HYF242" i="143"/>
  <c r="HYG242" i="143"/>
  <c r="HYH242" i="143"/>
  <c r="HYI242" i="143"/>
  <c r="HYJ242" i="143"/>
  <c r="HYK242" i="143"/>
  <c r="HYL242" i="143"/>
  <c r="HYM242" i="143"/>
  <c r="HYN242" i="143"/>
  <c r="HYO242" i="143"/>
  <c r="HYP242" i="143"/>
  <c r="HYQ242" i="143"/>
  <c r="HYR242" i="143"/>
  <c r="HYS242" i="143"/>
  <c r="HYT242" i="143"/>
  <c r="HYU242" i="143"/>
  <c r="HYV242" i="143"/>
  <c r="HYW242" i="143"/>
  <c r="HYX242" i="143"/>
  <c r="HYY242" i="143"/>
  <c r="HYZ242" i="143"/>
  <c r="HZA242" i="143"/>
  <c r="HZB242" i="143"/>
  <c r="HZC242" i="143"/>
  <c r="HZD242" i="143"/>
  <c r="HZE242" i="143"/>
  <c r="HZF242" i="143"/>
  <c r="HZG242" i="143"/>
  <c r="HZH242" i="143"/>
  <c r="HZI242" i="143"/>
  <c r="HZJ242" i="143"/>
  <c r="HZK242" i="143"/>
  <c r="HZL242" i="143"/>
  <c r="HZM242" i="143"/>
  <c r="HZN242" i="143"/>
  <c r="HZO242" i="143"/>
  <c r="HZP242" i="143"/>
  <c r="HZQ242" i="143"/>
  <c r="HZR242" i="143"/>
  <c r="HZS242" i="143"/>
  <c r="HZT242" i="143"/>
  <c r="HZU242" i="143"/>
  <c r="HZV242" i="143"/>
  <c r="HZW242" i="143"/>
  <c r="HZX242" i="143"/>
  <c r="HZY242" i="143"/>
  <c r="HZZ242" i="143"/>
  <c r="IAA242" i="143"/>
  <c r="IAB242" i="143"/>
  <c r="IAC242" i="143"/>
  <c r="IAD242" i="143"/>
  <c r="IAE242" i="143"/>
  <c r="IAF242" i="143"/>
  <c r="IAG242" i="143"/>
  <c r="IAH242" i="143"/>
  <c r="IAI242" i="143"/>
  <c r="IAJ242" i="143"/>
  <c r="IAK242" i="143"/>
  <c r="IAL242" i="143"/>
  <c r="IAM242" i="143"/>
  <c r="IAN242" i="143"/>
  <c r="IAO242" i="143"/>
  <c r="IAP242" i="143"/>
  <c r="IAQ242" i="143"/>
  <c r="IAR242" i="143"/>
  <c r="IAS242" i="143"/>
  <c r="IAT242" i="143"/>
  <c r="IAU242" i="143"/>
  <c r="IAV242" i="143"/>
  <c r="IAW242" i="143"/>
  <c r="IAX242" i="143"/>
  <c r="IAY242" i="143"/>
  <c r="IAZ242" i="143"/>
  <c r="IBA242" i="143"/>
  <c r="IBB242" i="143"/>
  <c r="IBC242" i="143"/>
  <c r="IBD242" i="143"/>
  <c r="IBE242" i="143"/>
  <c r="IBF242" i="143"/>
  <c r="IBG242" i="143"/>
  <c r="IBH242" i="143"/>
  <c r="IBI242" i="143"/>
  <c r="IBJ242" i="143"/>
  <c r="IBK242" i="143"/>
  <c r="IBL242" i="143"/>
  <c r="IBM242" i="143"/>
  <c r="IBN242" i="143"/>
  <c r="IBO242" i="143"/>
  <c r="IBP242" i="143"/>
  <c r="IBQ242" i="143"/>
  <c r="IBR242" i="143"/>
  <c r="IBS242" i="143"/>
  <c r="IBT242" i="143"/>
  <c r="IBU242" i="143"/>
  <c r="IBV242" i="143"/>
  <c r="IBW242" i="143"/>
  <c r="IBX242" i="143"/>
  <c r="IBY242" i="143"/>
  <c r="IBZ242" i="143"/>
  <c r="ICA242" i="143"/>
  <c r="ICB242" i="143"/>
  <c r="ICC242" i="143"/>
  <c r="ICD242" i="143"/>
  <c r="ICE242" i="143"/>
  <c r="ICF242" i="143"/>
  <c r="ICG242" i="143"/>
  <c r="ICH242" i="143"/>
  <c r="ICI242" i="143"/>
  <c r="ICJ242" i="143"/>
  <c r="ICK242" i="143"/>
  <c r="ICL242" i="143"/>
  <c r="ICM242" i="143"/>
  <c r="ICN242" i="143"/>
  <c r="ICO242" i="143"/>
  <c r="ICP242" i="143"/>
  <c r="ICQ242" i="143"/>
  <c r="ICR242" i="143"/>
  <c r="ICS242" i="143"/>
  <c r="ICT242" i="143"/>
  <c r="ICU242" i="143"/>
  <c r="ICV242" i="143"/>
  <c r="ICW242" i="143"/>
  <c r="ICX242" i="143"/>
  <c r="ICY242" i="143"/>
  <c r="ICZ242" i="143"/>
  <c r="IDA242" i="143"/>
  <c r="IDB242" i="143"/>
  <c r="IDC242" i="143"/>
  <c r="IDD242" i="143"/>
  <c r="IDE242" i="143"/>
  <c r="IDF242" i="143"/>
  <c r="IDG242" i="143"/>
  <c r="IDH242" i="143"/>
  <c r="IDI242" i="143"/>
  <c r="IDJ242" i="143"/>
  <c r="IDK242" i="143"/>
  <c r="IDL242" i="143"/>
  <c r="IDM242" i="143"/>
  <c r="IDN242" i="143"/>
  <c r="IDO242" i="143"/>
  <c r="IDP242" i="143"/>
  <c r="IDQ242" i="143"/>
  <c r="IDR242" i="143"/>
  <c r="IDS242" i="143"/>
  <c r="IDT242" i="143"/>
  <c r="IDU242" i="143"/>
  <c r="IDV242" i="143"/>
  <c r="IDW242" i="143"/>
  <c r="IDX242" i="143"/>
  <c r="IDY242" i="143"/>
  <c r="IDZ242" i="143"/>
  <c r="IEA242" i="143"/>
  <c r="IEB242" i="143"/>
  <c r="IEC242" i="143"/>
  <c r="IED242" i="143"/>
  <c r="IEE242" i="143"/>
  <c r="IEF242" i="143"/>
  <c r="IEG242" i="143"/>
  <c r="IEH242" i="143"/>
  <c r="IEI242" i="143"/>
  <c r="IEJ242" i="143"/>
  <c r="IEK242" i="143"/>
  <c r="IEL242" i="143"/>
  <c r="IEM242" i="143"/>
  <c r="IEN242" i="143"/>
  <c r="IEO242" i="143"/>
  <c r="IEP242" i="143"/>
  <c r="IEQ242" i="143"/>
  <c r="IER242" i="143"/>
  <c r="IES242" i="143"/>
  <c r="IET242" i="143"/>
  <c r="IEU242" i="143"/>
  <c r="IEV242" i="143"/>
  <c r="IEW242" i="143"/>
  <c r="IEX242" i="143"/>
  <c r="IEY242" i="143"/>
  <c r="IEZ242" i="143"/>
  <c r="IFA242" i="143"/>
  <c r="IFB242" i="143"/>
  <c r="IFC242" i="143"/>
  <c r="IFD242" i="143"/>
  <c r="IFE242" i="143"/>
  <c r="IFF242" i="143"/>
  <c r="IFG242" i="143"/>
  <c r="IFH242" i="143"/>
  <c r="IFI242" i="143"/>
  <c r="IFJ242" i="143"/>
  <c r="IFK242" i="143"/>
  <c r="IFL242" i="143"/>
  <c r="IFM242" i="143"/>
  <c r="IFN242" i="143"/>
  <c r="IFO242" i="143"/>
  <c r="IFP242" i="143"/>
  <c r="IFQ242" i="143"/>
  <c r="IFR242" i="143"/>
  <c r="IFS242" i="143"/>
  <c r="IFT242" i="143"/>
  <c r="IFU242" i="143"/>
  <c r="IFV242" i="143"/>
  <c r="IFW242" i="143"/>
  <c r="IFX242" i="143"/>
  <c r="IFY242" i="143"/>
  <c r="IFZ242" i="143"/>
  <c r="IGA242" i="143"/>
  <c r="IGB242" i="143"/>
  <c r="IGC242" i="143"/>
  <c r="IGD242" i="143"/>
  <c r="IGE242" i="143"/>
  <c r="IGF242" i="143"/>
  <c r="IGG242" i="143"/>
  <c r="IGH242" i="143"/>
  <c r="IGI242" i="143"/>
  <c r="IGJ242" i="143"/>
  <c r="IGK242" i="143"/>
  <c r="IGL242" i="143"/>
  <c r="IGM242" i="143"/>
  <c r="IGN242" i="143"/>
  <c r="IGO242" i="143"/>
  <c r="IGP242" i="143"/>
  <c r="IGQ242" i="143"/>
  <c r="IGR242" i="143"/>
  <c r="IGS242" i="143"/>
  <c r="IGT242" i="143"/>
  <c r="IGU242" i="143"/>
  <c r="IGV242" i="143"/>
  <c r="IGW242" i="143"/>
  <c r="IGX242" i="143"/>
  <c r="IGY242" i="143"/>
  <c r="IGZ242" i="143"/>
  <c r="IHA242" i="143"/>
  <c r="IHB242" i="143"/>
  <c r="IHC242" i="143"/>
  <c r="IHD242" i="143"/>
  <c r="IHE242" i="143"/>
  <c r="IHF242" i="143"/>
  <c r="IHG242" i="143"/>
  <c r="IHH242" i="143"/>
  <c r="IHI242" i="143"/>
  <c r="IHJ242" i="143"/>
  <c r="IHK242" i="143"/>
  <c r="IHL242" i="143"/>
  <c r="IHM242" i="143"/>
  <c r="IHN242" i="143"/>
  <c r="IHO242" i="143"/>
  <c r="IHP242" i="143"/>
  <c r="IHQ242" i="143"/>
  <c r="IHR242" i="143"/>
  <c r="IHS242" i="143"/>
  <c r="IHT242" i="143"/>
  <c r="IHU242" i="143"/>
  <c r="IHV242" i="143"/>
  <c r="IHW242" i="143"/>
  <c r="IHX242" i="143"/>
  <c r="IHY242" i="143"/>
  <c r="IHZ242" i="143"/>
  <c r="IIA242" i="143"/>
  <c r="IIB242" i="143"/>
  <c r="IIC242" i="143"/>
  <c r="IID242" i="143"/>
  <c r="IIE242" i="143"/>
  <c r="IIF242" i="143"/>
  <c r="IIG242" i="143"/>
  <c r="IIH242" i="143"/>
  <c r="III242" i="143"/>
  <c r="IIJ242" i="143"/>
  <c r="IIK242" i="143"/>
  <c r="IIL242" i="143"/>
  <c r="IIM242" i="143"/>
  <c r="IIN242" i="143"/>
  <c r="IIO242" i="143"/>
  <c r="IIP242" i="143"/>
  <c r="IIQ242" i="143"/>
  <c r="IIR242" i="143"/>
  <c r="IIS242" i="143"/>
  <c r="IIT242" i="143"/>
  <c r="IIU242" i="143"/>
  <c r="IIV242" i="143"/>
  <c r="IIW242" i="143"/>
  <c r="IIX242" i="143"/>
  <c r="IIY242" i="143"/>
  <c r="IIZ242" i="143"/>
  <c r="IJA242" i="143"/>
  <c r="IJB242" i="143"/>
  <c r="IJC242" i="143"/>
  <c r="IJD242" i="143"/>
  <c r="IJE242" i="143"/>
  <c r="IJF242" i="143"/>
  <c r="IJG242" i="143"/>
  <c r="IJH242" i="143"/>
  <c r="IJI242" i="143"/>
  <c r="IJJ242" i="143"/>
  <c r="IJK242" i="143"/>
  <c r="IJL242" i="143"/>
  <c r="IJM242" i="143"/>
  <c r="IJN242" i="143"/>
  <c r="IJO242" i="143"/>
  <c r="IJP242" i="143"/>
  <c r="IJQ242" i="143"/>
  <c r="IJR242" i="143"/>
  <c r="IJS242" i="143"/>
  <c r="IJT242" i="143"/>
  <c r="IJU242" i="143"/>
  <c r="IJV242" i="143"/>
  <c r="IJW242" i="143"/>
  <c r="IJX242" i="143"/>
  <c r="IJY242" i="143"/>
  <c r="IJZ242" i="143"/>
  <c r="IKA242" i="143"/>
  <c r="IKB242" i="143"/>
  <c r="IKC242" i="143"/>
  <c r="IKD242" i="143"/>
  <c r="IKE242" i="143"/>
  <c r="IKF242" i="143"/>
  <c r="IKG242" i="143"/>
  <c r="IKH242" i="143"/>
  <c r="IKI242" i="143"/>
  <c r="IKJ242" i="143"/>
  <c r="IKK242" i="143"/>
  <c r="IKL242" i="143"/>
  <c r="IKM242" i="143"/>
  <c r="IKN242" i="143"/>
  <c r="IKO242" i="143"/>
  <c r="IKP242" i="143"/>
  <c r="IKQ242" i="143"/>
  <c r="IKR242" i="143"/>
  <c r="IKS242" i="143"/>
  <c r="IKT242" i="143"/>
  <c r="IKU242" i="143"/>
  <c r="IKV242" i="143"/>
  <c r="IKW242" i="143"/>
  <c r="IKX242" i="143"/>
  <c r="IKY242" i="143"/>
  <c r="IKZ242" i="143"/>
  <c r="ILA242" i="143"/>
  <c r="ILB242" i="143"/>
  <c r="ILC242" i="143"/>
  <c r="ILD242" i="143"/>
  <c r="ILE242" i="143"/>
  <c r="ILF242" i="143"/>
  <c r="ILG242" i="143"/>
  <c r="ILH242" i="143"/>
  <c r="ILI242" i="143"/>
  <c r="ILJ242" i="143"/>
  <c r="ILK242" i="143"/>
  <c r="ILL242" i="143"/>
  <c r="ILM242" i="143"/>
  <c r="ILN242" i="143"/>
  <c r="ILO242" i="143"/>
  <c r="ILP242" i="143"/>
  <c r="ILQ242" i="143"/>
  <c r="ILR242" i="143"/>
  <c r="ILS242" i="143"/>
  <c r="ILT242" i="143"/>
  <c r="ILU242" i="143"/>
  <c r="ILV242" i="143"/>
  <c r="ILW242" i="143"/>
  <c r="ILX242" i="143"/>
  <c r="ILY242" i="143"/>
  <c r="ILZ242" i="143"/>
  <c r="IMA242" i="143"/>
  <c r="IMB242" i="143"/>
  <c r="IMC242" i="143"/>
  <c r="IMD242" i="143"/>
  <c r="IME242" i="143"/>
  <c r="IMF242" i="143"/>
  <c r="IMG242" i="143"/>
  <c r="IMH242" i="143"/>
  <c r="IMI242" i="143"/>
  <c r="IMJ242" i="143"/>
  <c r="IMK242" i="143"/>
  <c r="IML242" i="143"/>
  <c r="IMM242" i="143"/>
  <c r="IMN242" i="143"/>
  <c r="IMO242" i="143"/>
  <c r="IMP242" i="143"/>
  <c r="IMQ242" i="143"/>
  <c r="IMR242" i="143"/>
  <c r="IMS242" i="143"/>
  <c r="IMT242" i="143"/>
  <c r="IMU242" i="143"/>
  <c r="IMV242" i="143"/>
  <c r="IMW242" i="143"/>
  <c r="IMX242" i="143"/>
  <c r="IMY242" i="143"/>
  <c r="IMZ242" i="143"/>
  <c r="INA242" i="143"/>
  <c r="INB242" i="143"/>
  <c r="INC242" i="143"/>
  <c r="IND242" i="143"/>
  <c r="INE242" i="143"/>
  <c r="INF242" i="143"/>
  <c r="ING242" i="143"/>
  <c r="INH242" i="143"/>
  <c r="INI242" i="143"/>
  <c r="INJ242" i="143"/>
  <c r="INK242" i="143"/>
  <c r="INL242" i="143"/>
  <c r="INM242" i="143"/>
  <c r="INN242" i="143"/>
  <c r="INO242" i="143"/>
  <c r="INP242" i="143"/>
  <c r="INQ242" i="143"/>
  <c r="INR242" i="143"/>
  <c r="INS242" i="143"/>
  <c r="INT242" i="143"/>
  <c r="INU242" i="143"/>
  <c r="INV242" i="143"/>
  <c r="INW242" i="143"/>
  <c r="INX242" i="143"/>
  <c r="INY242" i="143"/>
  <c r="INZ242" i="143"/>
  <c r="IOA242" i="143"/>
  <c r="IOB242" i="143"/>
  <c r="IOC242" i="143"/>
  <c r="IOD242" i="143"/>
  <c r="IOE242" i="143"/>
  <c r="IOF242" i="143"/>
  <c r="IOG242" i="143"/>
  <c r="IOH242" i="143"/>
  <c r="IOI242" i="143"/>
  <c r="IOJ242" i="143"/>
  <c r="IOK242" i="143"/>
  <c r="IOL242" i="143"/>
  <c r="IOM242" i="143"/>
  <c r="ION242" i="143"/>
  <c r="IOO242" i="143"/>
  <c r="IOP242" i="143"/>
  <c r="IOQ242" i="143"/>
  <c r="IOR242" i="143"/>
  <c r="IOS242" i="143"/>
  <c r="IOT242" i="143"/>
  <c r="IOU242" i="143"/>
  <c r="IOV242" i="143"/>
  <c r="IOW242" i="143"/>
  <c r="IOX242" i="143"/>
  <c r="IOY242" i="143"/>
  <c r="IOZ242" i="143"/>
  <c r="IPA242" i="143"/>
  <c r="IPB242" i="143"/>
  <c r="IPC242" i="143"/>
  <c r="IPD242" i="143"/>
  <c r="IPE242" i="143"/>
  <c r="IPF242" i="143"/>
  <c r="IPG242" i="143"/>
  <c r="IPH242" i="143"/>
  <c r="IPI242" i="143"/>
  <c r="IPJ242" i="143"/>
  <c r="IPK242" i="143"/>
  <c r="IPL242" i="143"/>
  <c r="IPM242" i="143"/>
  <c r="IPN242" i="143"/>
  <c r="IPO242" i="143"/>
  <c r="IPP242" i="143"/>
  <c r="IPQ242" i="143"/>
  <c r="IPR242" i="143"/>
  <c r="IPS242" i="143"/>
  <c r="IPT242" i="143"/>
  <c r="IPU242" i="143"/>
  <c r="IPV242" i="143"/>
  <c r="IPW242" i="143"/>
  <c r="IPX242" i="143"/>
  <c r="IPY242" i="143"/>
  <c r="IPZ242" i="143"/>
  <c r="IQA242" i="143"/>
  <c r="IQB242" i="143"/>
  <c r="IQC242" i="143"/>
  <c r="IQD242" i="143"/>
  <c r="IQE242" i="143"/>
  <c r="IQF242" i="143"/>
  <c r="IQG242" i="143"/>
  <c r="IQH242" i="143"/>
  <c r="IQI242" i="143"/>
  <c r="IQJ242" i="143"/>
  <c r="IQK242" i="143"/>
  <c r="IQL242" i="143"/>
  <c r="IQM242" i="143"/>
  <c r="IQN242" i="143"/>
  <c r="IQO242" i="143"/>
  <c r="IQP242" i="143"/>
  <c r="IQQ242" i="143"/>
  <c r="IQR242" i="143"/>
  <c r="IQS242" i="143"/>
  <c r="IQT242" i="143"/>
  <c r="IQU242" i="143"/>
  <c r="IQV242" i="143"/>
  <c r="IQW242" i="143"/>
  <c r="IQX242" i="143"/>
  <c r="IQY242" i="143"/>
  <c r="IQZ242" i="143"/>
  <c r="IRA242" i="143"/>
  <c r="IRB242" i="143"/>
  <c r="IRC242" i="143"/>
  <c r="IRD242" i="143"/>
  <c r="IRE242" i="143"/>
  <c r="IRF242" i="143"/>
  <c r="IRG242" i="143"/>
  <c r="IRH242" i="143"/>
  <c r="IRI242" i="143"/>
  <c r="IRJ242" i="143"/>
  <c r="IRK242" i="143"/>
  <c r="IRL242" i="143"/>
  <c r="IRM242" i="143"/>
  <c r="IRN242" i="143"/>
  <c r="IRO242" i="143"/>
  <c r="IRP242" i="143"/>
  <c r="IRQ242" i="143"/>
  <c r="IRR242" i="143"/>
  <c r="IRS242" i="143"/>
  <c r="IRT242" i="143"/>
  <c r="IRU242" i="143"/>
  <c r="IRV242" i="143"/>
  <c r="IRW242" i="143"/>
  <c r="IRX242" i="143"/>
  <c r="IRY242" i="143"/>
  <c r="IRZ242" i="143"/>
  <c r="ISA242" i="143"/>
  <c r="ISB242" i="143"/>
  <c r="ISC242" i="143"/>
  <c r="ISD242" i="143"/>
  <c r="ISE242" i="143"/>
  <c r="ISF242" i="143"/>
  <c r="ISG242" i="143"/>
  <c r="ISH242" i="143"/>
  <c r="ISI242" i="143"/>
  <c r="ISJ242" i="143"/>
  <c r="ISK242" i="143"/>
  <c r="ISL242" i="143"/>
  <c r="ISM242" i="143"/>
  <c r="ISN242" i="143"/>
  <c r="ISO242" i="143"/>
  <c r="ISP242" i="143"/>
  <c r="ISQ242" i="143"/>
  <c r="ISR242" i="143"/>
  <c r="ISS242" i="143"/>
  <c r="IST242" i="143"/>
  <c r="ISU242" i="143"/>
  <c r="ISV242" i="143"/>
  <c r="ISW242" i="143"/>
  <c r="ISX242" i="143"/>
  <c r="ISY242" i="143"/>
  <c r="ISZ242" i="143"/>
  <c r="ITA242" i="143"/>
  <c r="ITB242" i="143"/>
  <c r="ITC242" i="143"/>
  <c r="ITD242" i="143"/>
  <c r="ITE242" i="143"/>
  <c r="ITF242" i="143"/>
  <c r="ITG242" i="143"/>
  <c r="ITH242" i="143"/>
  <c r="ITI242" i="143"/>
  <c r="ITJ242" i="143"/>
  <c r="ITK242" i="143"/>
  <c r="ITL242" i="143"/>
  <c r="ITM242" i="143"/>
  <c r="ITN242" i="143"/>
  <c r="ITO242" i="143"/>
  <c r="ITP242" i="143"/>
  <c r="ITQ242" i="143"/>
  <c r="ITR242" i="143"/>
  <c r="ITS242" i="143"/>
  <c r="ITT242" i="143"/>
  <c r="ITU242" i="143"/>
  <c r="ITV242" i="143"/>
  <c r="ITW242" i="143"/>
  <c r="ITX242" i="143"/>
  <c r="ITY242" i="143"/>
  <c r="ITZ242" i="143"/>
  <c r="IUA242" i="143"/>
  <c r="IUB242" i="143"/>
  <c r="IUC242" i="143"/>
  <c r="IUD242" i="143"/>
  <c r="IUE242" i="143"/>
  <c r="IUF242" i="143"/>
  <c r="IUG242" i="143"/>
  <c r="IUH242" i="143"/>
  <c r="IUI242" i="143"/>
  <c r="IUJ242" i="143"/>
  <c r="IUK242" i="143"/>
  <c r="IUL242" i="143"/>
  <c r="IUM242" i="143"/>
  <c r="IUN242" i="143"/>
  <c r="IUO242" i="143"/>
  <c r="IUP242" i="143"/>
  <c r="IUQ242" i="143"/>
  <c r="IUR242" i="143"/>
  <c r="IUS242" i="143"/>
  <c r="IUT242" i="143"/>
  <c r="IUU242" i="143"/>
  <c r="IUV242" i="143"/>
  <c r="IUW242" i="143"/>
  <c r="IUX242" i="143"/>
  <c r="IUY242" i="143"/>
  <c r="IUZ242" i="143"/>
  <c r="IVA242" i="143"/>
  <c r="IVB242" i="143"/>
  <c r="IVC242" i="143"/>
  <c r="IVD242" i="143"/>
  <c r="IVE242" i="143"/>
  <c r="IVF242" i="143"/>
  <c r="IVG242" i="143"/>
  <c r="IVH242" i="143"/>
  <c r="IVI242" i="143"/>
  <c r="IVJ242" i="143"/>
  <c r="IVK242" i="143"/>
  <c r="IVL242" i="143"/>
  <c r="IVM242" i="143"/>
  <c r="IVN242" i="143"/>
  <c r="IVO242" i="143"/>
  <c r="IVP242" i="143"/>
  <c r="IVQ242" i="143"/>
  <c r="IVR242" i="143"/>
  <c r="IVS242" i="143"/>
  <c r="IVT242" i="143"/>
  <c r="IVU242" i="143"/>
  <c r="IVV242" i="143"/>
  <c r="IVW242" i="143"/>
  <c r="IVX242" i="143"/>
  <c r="IVY242" i="143"/>
  <c r="IVZ242" i="143"/>
  <c r="IWA242" i="143"/>
  <c r="IWB242" i="143"/>
  <c r="IWC242" i="143"/>
  <c r="IWD242" i="143"/>
  <c r="IWE242" i="143"/>
  <c r="IWF242" i="143"/>
  <c r="IWG242" i="143"/>
  <c r="IWH242" i="143"/>
  <c r="IWI242" i="143"/>
  <c r="IWJ242" i="143"/>
  <c r="IWK242" i="143"/>
  <c r="IWL242" i="143"/>
  <c r="IWM242" i="143"/>
  <c r="IWN242" i="143"/>
  <c r="IWO242" i="143"/>
  <c r="IWP242" i="143"/>
  <c r="IWQ242" i="143"/>
  <c r="IWR242" i="143"/>
  <c r="IWS242" i="143"/>
  <c r="IWT242" i="143"/>
  <c r="IWU242" i="143"/>
  <c r="IWV242" i="143"/>
  <c r="IWW242" i="143"/>
  <c r="IWX242" i="143"/>
  <c r="IWY242" i="143"/>
  <c r="IWZ242" i="143"/>
  <c r="IXA242" i="143"/>
  <c r="IXB242" i="143"/>
  <c r="IXC242" i="143"/>
  <c r="IXD242" i="143"/>
  <c r="IXE242" i="143"/>
  <c r="IXF242" i="143"/>
  <c r="IXG242" i="143"/>
  <c r="IXH242" i="143"/>
  <c r="IXI242" i="143"/>
  <c r="IXJ242" i="143"/>
  <c r="IXK242" i="143"/>
  <c r="IXL242" i="143"/>
  <c r="IXM242" i="143"/>
  <c r="IXN242" i="143"/>
  <c r="IXO242" i="143"/>
  <c r="IXP242" i="143"/>
  <c r="IXQ242" i="143"/>
  <c r="IXR242" i="143"/>
  <c r="IXS242" i="143"/>
  <c r="IXT242" i="143"/>
  <c r="IXU242" i="143"/>
  <c r="IXV242" i="143"/>
  <c r="IXW242" i="143"/>
  <c r="IXX242" i="143"/>
  <c r="IXY242" i="143"/>
  <c r="IXZ242" i="143"/>
  <c r="IYA242" i="143"/>
  <c r="IYB242" i="143"/>
  <c r="IYC242" i="143"/>
  <c r="IYD242" i="143"/>
  <c r="IYE242" i="143"/>
  <c r="IYF242" i="143"/>
  <c r="IYG242" i="143"/>
  <c r="IYH242" i="143"/>
  <c r="IYI242" i="143"/>
  <c r="IYJ242" i="143"/>
  <c r="IYK242" i="143"/>
  <c r="IYL242" i="143"/>
  <c r="IYM242" i="143"/>
  <c r="IYN242" i="143"/>
  <c r="IYO242" i="143"/>
  <c r="IYP242" i="143"/>
  <c r="IYQ242" i="143"/>
  <c r="IYR242" i="143"/>
  <c r="IYS242" i="143"/>
  <c r="IYT242" i="143"/>
  <c r="IYU242" i="143"/>
  <c r="IYV242" i="143"/>
  <c r="IYW242" i="143"/>
  <c r="IYX242" i="143"/>
  <c r="IYY242" i="143"/>
  <c r="IYZ242" i="143"/>
  <c r="IZA242" i="143"/>
  <c r="IZB242" i="143"/>
  <c r="IZC242" i="143"/>
  <c r="IZD242" i="143"/>
  <c r="IZE242" i="143"/>
  <c r="IZF242" i="143"/>
  <c r="IZG242" i="143"/>
  <c r="IZH242" i="143"/>
  <c r="IZI242" i="143"/>
  <c r="IZJ242" i="143"/>
  <c r="IZK242" i="143"/>
  <c r="IZL242" i="143"/>
  <c r="IZM242" i="143"/>
  <c r="IZN242" i="143"/>
  <c r="IZO242" i="143"/>
  <c r="IZP242" i="143"/>
  <c r="IZQ242" i="143"/>
  <c r="IZR242" i="143"/>
  <c r="IZS242" i="143"/>
  <c r="IZT242" i="143"/>
  <c r="IZU242" i="143"/>
  <c r="IZV242" i="143"/>
  <c r="IZW242" i="143"/>
  <c r="IZX242" i="143"/>
  <c r="IZY242" i="143"/>
  <c r="IZZ242" i="143"/>
  <c r="JAA242" i="143"/>
  <c r="JAB242" i="143"/>
  <c r="JAC242" i="143"/>
  <c r="JAD242" i="143"/>
  <c r="JAE242" i="143"/>
  <c r="JAF242" i="143"/>
  <c r="JAG242" i="143"/>
  <c r="JAH242" i="143"/>
  <c r="JAI242" i="143"/>
  <c r="JAJ242" i="143"/>
  <c r="JAK242" i="143"/>
  <c r="JAL242" i="143"/>
  <c r="JAM242" i="143"/>
  <c r="JAN242" i="143"/>
  <c r="JAO242" i="143"/>
  <c r="JAP242" i="143"/>
  <c r="JAQ242" i="143"/>
  <c r="JAR242" i="143"/>
  <c r="JAS242" i="143"/>
  <c r="JAT242" i="143"/>
  <c r="JAU242" i="143"/>
  <c r="JAV242" i="143"/>
  <c r="JAW242" i="143"/>
  <c r="JAX242" i="143"/>
  <c r="JAY242" i="143"/>
  <c r="JAZ242" i="143"/>
  <c r="JBA242" i="143"/>
  <c r="JBB242" i="143"/>
  <c r="JBC242" i="143"/>
  <c r="JBD242" i="143"/>
  <c r="JBE242" i="143"/>
  <c r="JBF242" i="143"/>
  <c r="JBG242" i="143"/>
  <c r="JBH242" i="143"/>
  <c r="JBI242" i="143"/>
  <c r="JBJ242" i="143"/>
  <c r="JBK242" i="143"/>
  <c r="JBL242" i="143"/>
  <c r="JBM242" i="143"/>
  <c r="JBN242" i="143"/>
  <c r="JBO242" i="143"/>
  <c r="JBP242" i="143"/>
  <c r="JBQ242" i="143"/>
  <c r="JBR242" i="143"/>
  <c r="JBS242" i="143"/>
  <c r="JBT242" i="143"/>
  <c r="JBU242" i="143"/>
  <c r="JBV242" i="143"/>
  <c r="JBW242" i="143"/>
  <c r="JBX242" i="143"/>
  <c r="JBY242" i="143"/>
  <c r="JBZ242" i="143"/>
  <c r="JCA242" i="143"/>
  <c r="JCB242" i="143"/>
  <c r="JCC242" i="143"/>
  <c r="JCD242" i="143"/>
  <c r="JCE242" i="143"/>
  <c r="JCF242" i="143"/>
  <c r="JCG242" i="143"/>
  <c r="JCH242" i="143"/>
  <c r="JCI242" i="143"/>
  <c r="JCJ242" i="143"/>
  <c r="JCK242" i="143"/>
  <c r="JCL242" i="143"/>
  <c r="JCM242" i="143"/>
  <c r="JCN242" i="143"/>
  <c r="JCO242" i="143"/>
  <c r="JCP242" i="143"/>
  <c r="JCQ242" i="143"/>
  <c r="JCR242" i="143"/>
  <c r="JCS242" i="143"/>
  <c r="JCT242" i="143"/>
  <c r="JCU242" i="143"/>
  <c r="JCV242" i="143"/>
  <c r="JCW242" i="143"/>
  <c r="JCX242" i="143"/>
  <c r="JCY242" i="143"/>
  <c r="JCZ242" i="143"/>
  <c r="JDA242" i="143"/>
  <c r="JDB242" i="143"/>
  <c r="JDC242" i="143"/>
  <c r="JDD242" i="143"/>
  <c r="JDE242" i="143"/>
  <c r="JDF242" i="143"/>
  <c r="JDG242" i="143"/>
  <c r="JDH242" i="143"/>
  <c r="JDI242" i="143"/>
  <c r="JDJ242" i="143"/>
  <c r="JDK242" i="143"/>
  <c r="JDL242" i="143"/>
  <c r="JDM242" i="143"/>
  <c r="JDN242" i="143"/>
  <c r="JDO242" i="143"/>
  <c r="JDP242" i="143"/>
  <c r="JDQ242" i="143"/>
  <c r="JDR242" i="143"/>
  <c r="JDS242" i="143"/>
  <c r="JDT242" i="143"/>
  <c r="JDU242" i="143"/>
  <c r="JDV242" i="143"/>
  <c r="JDW242" i="143"/>
  <c r="JDX242" i="143"/>
  <c r="JDY242" i="143"/>
  <c r="JDZ242" i="143"/>
  <c r="JEA242" i="143"/>
  <c r="JEB242" i="143"/>
  <c r="JEC242" i="143"/>
  <c r="JED242" i="143"/>
  <c r="JEE242" i="143"/>
  <c r="JEF242" i="143"/>
  <c r="JEG242" i="143"/>
  <c r="JEH242" i="143"/>
  <c r="JEI242" i="143"/>
  <c r="JEJ242" i="143"/>
  <c r="JEK242" i="143"/>
  <c r="JEL242" i="143"/>
  <c r="JEM242" i="143"/>
  <c r="JEN242" i="143"/>
  <c r="JEO242" i="143"/>
  <c r="JEP242" i="143"/>
  <c r="JEQ242" i="143"/>
  <c r="JER242" i="143"/>
  <c r="JES242" i="143"/>
  <c r="JET242" i="143"/>
  <c r="JEU242" i="143"/>
  <c r="JEV242" i="143"/>
  <c r="JEW242" i="143"/>
  <c r="JEX242" i="143"/>
  <c r="JEY242" i="143"/>
  <c r="JEZ242" i="143"/>
  <c r="JFA242" i="143"/>
  <c r="JFB242" i="143"/>
  <c r="JFC242" i="143"/>
  <c r="JFD242" i="143"/>
  <c r="JFE242" i="143"/>
  <c r="JFF242" i="143"/>
  <c r="JFG242" i="143"/>
  <c r="JFH242" i="143"/>
  <c r="JFI242" i="143"/>
  <c r="JFJ242" i="143"/>
  <c r="JFK242" i="143"/>
  <c r="JFL242" i="143"/>
  <c r="JFM242" i="143"/>
  <c r="JFN242" i="143"/>
  <c r="JFO242" i="143"/>
  <c r="JFP242" i="143"/>
  <c r="JFQ242" i="143"/>
  <c r="JFR242" i="143"/>
  <c r="JFS242" i="143"/>
  <c r="JFT242" i="143"/>
  <c r="JFU242" i="143"/>
  <c r="JFV242" i="143"/>
  <c r="JFW242" i="143"/>
  <c r="JFX242" i="143"/>
  <c r="JFY242" i="143"/>
  <c r="JFZ242" i="143"/>
  <c r="JGA242" i="143"/>
  <c r="JGB242" i="143"/>
  <c r="JGC242" i="143"/>
  <c r="JGD242" i="143"/>
  <c r="JGE242" i="143"/>
  <c r="JGF242" i="143"/>
  <c r="JGG242" i="143"/>
  <c r="JGH242" i="143"/>
  <c r="JGI242" i="143"/>
  <c r="JGJ242" i="143"/>
  <c r="JGK242" i="143"/>
  <c r="JGL242" i="143"/>
  <c r="JGM242" i="143"/>
  <c r="JGN242" i="143"/>
  <c r="JGO242" i="143"/>
  <c r="JGP242" i="143"/>
  <c r="JGQ242" i="143"/>
  <c r="JGR242" i="143"/>
  <c r="JGS242" i="143"/>
  <c r="JGT242" i="143"/>
  <c r="JGU242" i="143"/>
  <c r="JGV242" i="143"/>
  <c r="JGW242" i="143"/>
  <c r="JGX242" i="143"/>
  <c r="JGY242" i="143"/>
  <c r="JGZ242" i="143"/>
  <c r="JHA242" i="143"/>
  <c r="JHB242" i="143"/>
  <c r="JHC242" i="143"/>
  <c r="JHD242" i="143"/>
  <c r="JHE242" i="143"/>
  <c r="JHF242" i="143"/>
  <c r="JHG242" i="143"/>
  <c r="JHH242" i="143"/>
  <c r="JHI242" i="143"/>
  <c r="JHJ242" i="143"/>
  <c r="JHK242" i="143"/>
  <c r="JHL242" i="143"/>
  <c r="JHM242" i="143"/>
  <c r="JHN242" i="143"/>
  <c r="JHO242" i="143"/>
  <c r="JHP242" i="143"/>
  <c r="JHQ242" i="143"/>
  <c r="JHR242" i="143"/>
  <c r="JHS242" i="143"/>
  <c r="JHT242" i="143"/>
  <c r="JHU242" i="143"/>
  <c r="JHV242" i="143"/>
  <c r="JHW242" i="143"/>
  <c r="JHX242" i="143"/>
  <c r="JHY242" i="143"/>
  <c r="JHZ242" i="143"/>
  <c r="JIA242" i="143"/>
  <c r="JIB242" i="143"/>
  <c r="JIC242" i="143"/>
  <c r="JID242" i="143"/>
  <c r="JIE242" i="143"/>
  <c r="JIF242" i="143"/>
  <c r="JIG242" i="143"/>
  <c r="JIH242" i="143"/>
  <c r="JII242" i="143"/>
  <c r="JIJ242" i="143"/>
  <c r="JIK242" i="143"/>
  <c r="JIL242" i="143"/>
  <c r="JIM242" i="143"/>
  <c r="JIN242" i="143"/>
  <c r="JIO242" i="143"/>
  <c r="JIP242" i="143"/>
  <c r="JIQ242" i="143"/>
  <c r="JIR242" i="143"/>
  <c r="JIS242" i="143"/>
  <c r="JIT242" i="143"/>
  <c r="JIU242" i="143"/>
  <c r="JIV242" i="143"/>
  <c r="JIW242" i="143"/>
  <c r="JIX242" i="143"/>
  <c r="JIY242" i="143"/>
  <c r="JIZ242" i="143"/>
  <c r="JJA242" i="143"/>
  <c r="JJB242" i="143"/>
  <c r="JJC242" i="143"/>
  <c r="JJD242" i="143"/>
  <c r="JJE242" i="143"/>
  <c r="JJF242" i="143"/>
  <c r="JJG242" i="143"/>
  <c r="JJH242" i="143"/>
  <c r="JJI242" i="143"/>
  <c r="JJJ242" i="143"/>
  <c r="JJK242" i="143"/>
  <c r="JJL242" i="143"/>
  <c r="JJM242" i="143"/>
  <c r="JJN242" i="143"/>
  <c r="JJO242" i="143"/>
  <c r="JJP242" i="143"/>
  <c r="JJQ242" i="143"/>
  <c r="JJR242" i="143"/>
  <c r="JJS242" i="143"/>
  <c r="JJT242" i="143"/>
  <c r="JJU242" i="143"/>
  <c r="JJV242" i="143"/>
  <c r="JJW242" i="143"/>
  <c r="JJX242" i="143"/>
  <c r="JJY242" i="143"/>
  <c r="JJZ242" i="143"/>
  <c r="JKA242" i="143"/>
  <c r="JKB242" i="143"/>
  <c r="JKC242" i="143"/>
  <c r="JKD242" i="143"/>
  <c r="JKE242" i="143"/>
  <c r="JKF242" i="143"/>
  <c r="JKG242" i="143"/>
  <c r="JKH242" i="143"/>
  <c r="JKI242" i="143"/>
  <c r="JKJ242" i="143"/>
  <c r="JKK242" i="143"/>
  <c r="JKL242" i="143"/>
  <c r="JKM242" i="143"/>
  <c r="JKN242" i="143"/>
  <c r="JKO242" i="143"/>
  <c r="JKP242" i="143"/>
  <c r="JKQ242" i="143"/>
  <c r="JKR242" i="143"/>
  <c r="JKS242" i="143"/>
  <c r="JKT242" i="143"/>
  <c r="JKU242" i="143"/>
  <c r="JKV242" i="143"/>
  <c r="JKW242" i="143"/>
  <c r="JKX242" i="143"/>
  <c r="JKY242" i="143"/>
  <c r="JKZ242" i="143"/>
  <c r="JLA242" i="143"/>
  <c r="JLB242" i="143"/>
  <c r="JLC242" i="143"/>
  <c r="JLD242" i="143"/>
  <c r="JLE242" i="143"/>
  <c r="JLF242" i="143"/>
  <c r="JLG242" i="143"/>
  <c r="JLH242" i="143"/>
  <c r="JLI242" i="143"/>
  <c r="JLJ242" i="143"/>
  <c r="JLK242" i="143"/>
  <c r="JLL242" i="143"/>
  <c r="JLM242" i="143"/>
  <c r="JLN242" i="143"/>
  <c r="JLO242" i="143"/>
  <c r="JLP242" i="143"/>
  <c r="JLQ242" i="143"/>
  <c r="JLR242" i="143"/>
  <c r="JLS242" i="143"/>
  <c r="JLT242" i="143"/>
  <c r="JLU242" i="143"/>
  <c r="JLV242" i="143"/>
  <c r="JLW242" i="143"/>
  <c r="JLX242" i="143"/>
  <c r="JLY242" i="143"/>
  <c r="JLZ242" i="143"/>
  <c r="JMA242" i="143"/>
  <c r="JMB242" i="143"/>
  <c r="JMC242" i="143"/>
  <c r="JMD242" i="143"/>
  <c r="JME242" i="143"/>
  <c r="JMF242" i="143"/>
  <c r="JMG242" i="143"/>
  <c r="JMH242" i="143"/>
  <c r="JMI242" i="143"/>
  <c r="JMJ242" i="143"/>
  <c r="JMK242" i="143"/>
  <c r="JML242" i="143"/>
  <c r="JMM242" i="143"/>
  <c r="JMN242" i="143"/>
  <c r="JMO242" i="143"/>
  <c r="JMP242" i="143"/>
  <c r="JMQ242" i="143"/>
  <c r="JMR242" i="143"/>
  <c r="JMS242" i="143"/>
  <c r="JMT242" i="143"/>
  <c r="JMU242" i="143"/>
  <c r="JMV242" i="143"/>
  <c r="JMW242" i="143"/>
  <c r="JMX242" i="143"/>
  <c r="JMY242" i="143"/>
  <c r="JMZ242" i="143"/>
  <c r="JNA242" i="143"/>
  <c r="JNB242" i="143"/>
  <c r="JNC242" i="143"/>
  <c r="JND242" i="143"/>
  <c r="JNE242" i="143"/>
  <c r="JNF242" i="143"/>
  <c r="JNG242" i="143"/>
  <c r="JNH242" i="143"/>
  <c r="JNI242" i="143"/>
  <c r="JNJ242" i="143"/>
  <c r="JNK242" i="143"/>
  <c r="JNL242" i="143"/>
  <c r="JNM242" i="143"/>
  <c r="JNN242" i="143"/>
  <c r="JNO242" i="143"/>
  <c r="JNP242" i="143"/>
  <c r="JNQ242" i="143"/>
  <c r="JNR242" i="143"/>
  <c r="JNS242" i="143"/>
  <c r="JNT242" i="143"/>
  <c r="JNU242" i="143"/>
  <c r="JNV242" i="143"/>
  <c r="JNW242" i="143"/>
  <c r="JNX242" i="143"/>
  <c r="JNY242" i="143"/>
  <c r="JNZ242" i="143"/>
  <c r="JOA242" i="143"/>
  <c r="JOB242" i="143"/>
  <c r="JOC242" i="143"/>
  <c r="JOD242" i="143"/>
  <c r="JOE242" i="143"/>
  <c r="JOF242" i="143"/>
  <c r="JOG242" i="143"/>
  <c r="JOH242" i="143"/>
  <c r="JOI242" i="143"/>
  <c r="JOJ242" i="143"/>
  <c r="JOK242" i="143"/>
  <c r="JOL242" i="143"/>
  <c r="JOM242" i="143"/>
  <c r="JON242" i="143"/>
  <c r="JOO242" i="143"/>
  <c r="JOP242" i="143"/>
  <c r="JOQ242" i="143"/>
  <c r="JOR242" i="143"/>
  <c r="JOS242" i="143"/>
  <c r="JOT242" i="143"/>
  <c r="JOU242" i="143"/>
  <c r="JOV242" i="143"/>
  <c r="JOW242" i="143"/>
  <c r="JOX242" i="143"/>
  <c r="JOY242" i="143"/>
  <c r="JOZ242" i="143"/>
  <c r="JPA242" i="143"/>
  <c r="JPB242" i="143"/>
  <c r="JPC242" i="143"/>
  <c r="JPD242" i="143"/>
  <c r="JPE242" i="143"/>
  <c r="JPF242" i="143"/>
  <c r="JPG242" i="143"/>
  <c r="JPH242" i="143"/>
  <c r="JPI242" i="143"/>
  <c r="JPJ242" i="143"/>
  <c r="JPK242" i="143"/>
  <c r="JPL242" i="143"/>
  <c r="JPM242" i="143"/>
  <c r="JPN242" i="143"/>
  <c r="JPO242" i="143"/>
  <c r="JPP242" i="143"/>
  <c r="JPQ242" i="143"/>
  <c r="JPR242" i="143"/>
  <c r="JPS242" i="143"/>
  <c r="JPT242" i="143"/>
  <c r="JPU242" i="143"/>
  <c r="JPV242" i="143"/>
  <c r="JPW242" i="143"/>
  <c r="JPX242" i="143"/>
  <c r="JPY242" i="143"/>
  <c r="JPZ242" i="143"/>
  <c r="JQA242" i="143"/>
  <c r="JQB242" i="143"/>
  <c r="JQC242" i="143"/>
  <c r="JQD242" i="143"/>
  <c r="JQE242" i="143"/>
  <c r="JQF242" i="143"/>
  <c r="JQG242" i="143"/>
  <c r="JQH242" i="143"/>
  <c r="JQI242" i="143"/>
  <c r="JQJ242" i="143"/>
  <c r="JQK242" i="143"/>
  <c r="JQL242" i="143"/>
  <c r="JQM242" i="143"/>
  <c r="JQN242" i="143"/>
  <c r="JQO242" i="143"/>
  <c r="JQP242" i="143"/>
  <c r="JQQ242" i="143"/>
  <c r="JQR242" i="143"/>
  <c r="JQS242" i="143"/>
  <c r="JQT242" i="143"/>
  <c r="JQU242" i="143"/>
  <c r="JQV242" i="143"/>
  <c r="JQW242" i="143"/>
  <c r="JQX242" i="143"/>
  <c r="JQY242" i="143"/>
  <c r="JQZ242" i="143"/>
  <c r="JRA242" i="143"/>
  <c r="JRB242" i="143"/>
  <c r="JRC242" i="143"/>
  <c r="JRD242" i="143"/>
  <c r="JRE242" i="143"/>
  <c r="JRF242" i="143"/>
  <c r="JRG242" i="143"/>
  <c r="JRH242" i="143"/>
  <c r="JRI242" i="143"/>
  <c r="JRJ242" i="143"/>
  <c r="JRK242" i="143"/>
  <c r="JRL242" i="143"/>
  <c r="JRM242" i="143"/>
  <c r="JRN242" i="143"/>
  <c r="JRO242" i="143"/>
  <c r="JRP242" i="143"/>
  <c r="JRQ242" i="143"/>
  <c r="JRR242" i="143"/>
  <c r="JRS242" i="143"/>
  <c r="JRT242" i="143"/>
  <c r="JRU242" i="143"/>
  <c r="JRV242" i="143"/>
  <c r="JRW242" i="143"/>
  <c r="JRX242" i="143"/>
  <c r="JRY242" i="143"/>
  <c r="JRZ242" i="143"/>
  <c r="JSA242" i="143"/>
  <c r="JSB242" i="143"/>
  <c r="JSC242" i="143"/>
  <c r="JSD242" i="143"/>
  <c r="JSE242" i="143"/>
  <c r="JSF242" i="143"/>
  <c r="JSG242" i="143"/>
  <c r="JSH242" i="143"/>
  <c r="JSI242" i="143"/>
  <c r="JSJ242" i="143"/>
  <c r="JSK242" i="143"/>
  <c r="JSL242" i="143"/>
  <c r="JSM242" i="143"/>
  <c r="JSN242" i="143"/>
  <c r="JSO242" i="143"/>
  <c r="JSP242" i="143"/>
  <c r="JSQ242" i="143"/>
  <c r="JSR242" i="143"/>
  <c r="JSS242" i="143"/>
  <c r="JST242" i="143"/>
  <c r="JSU242" i="143"/>
  <c r="JSV242" i="143"/>
  <c r="JSW242" i="143"/>
  <c r="JSX242" i="143"/>
  <c r="JSY242" i="143"/>
  <c r="JSZ242" i="143"/>
  <c r="JTA242" i="143"/>
  <c r="JTB242" i="143"/>
  <c r="JTC242" i="143"/>
  <c r="JTD242" i="143"/>
  <c r="JTE242" i="143"/>
  <c r="JTF242" i="143"/>
  <c r="JTG242" i="143"/>
  <c r="JTH242" i="143"/>
  <c r="JTI242" i="143"/>
  <c r="JTJ242" i="143"/>
  <c r="JTK242" i="143"/>
  <c r="JTL242" i="143"/>
  <c r="JTM242" i="143"/>
  <c r="JTN242" i="143"/>
  <c r="JTO242" i="143"/>
  <c r="JTP242" i="143"/>
  <c r="JTQ242" i="143"/>
  <c r="JTR242" i="143"/>
  <c r="JTS242" i="143"/>
  <c r="JTT242" i="143"/>
  <c r="JTU242" i="143"/>
  <c r="JTV242" i="143"/>
  <c r="JTW242" i="143"/>
  <c r="JTX242" i="143"/>
  <c r="JTY242" i="143"/>
  <c r="JTZ242" i="143"/>
  <c r="JUA242" i="143"/>
  <c r="JUB242" i="143"/>
  <c r="JUC242" i="143"/>
  <c r="JUD242" i="143"/>
  <c r="JUE242" i="143"/>
  <c r="JUF242" i="143"/>
  <c r="JUG242" i="143"/>
  <c r="JUH242" i="143"/>
  <c r="JUI242" i="143"/>
  <c r="JUJ242" i="143"/>
  <c r="JUK242" i="143"/>
  <c r="JUL242" i="143"/>
  <c r="JUM242" i="143"/>
  <c r="JUN242" i="143"/>
  <c r="JUO242" i="143"/>
  <c r="JUP242" i="143"/>
  <c r="JUQ242" i="143"/>
  <c r="JUR242" i="143"/>
  <c r="JUS242" i="143"/>
  <c r="JUT242" i="143"/>
  <c r="JUU242" i="143"/>
  <c r="JUV242" i="143"/>
  <c r="JUW242" i="143"/>
  <c r="JUX242" i="143"/>
  <c r="JUY242" i="143"/>
  <c r="JUZ242" i="143"/>
  <c r="JVA242" i="143"/>
  <c r="JVB242" i="143"/>
  <c r="JVC242" i="143"/>
  <c r="JVD242" i="143"/>
  <c r="JVE242" i="143"/>
  <c r="JVF242" i="143"/>
  <c r="JVG242" i="143"/>
  <c r="JVH242" i="143"/>
  <c r="JVI242" i="143"/>
  <c r="JVJ242" i="143"/>
  <c r="JVK242" i="143"/>
  <c r="JVL242" i="143"/>
  <c r="JVM242" i="143"/>
  <c r="JVN242" i="143"/>
  <c r="JVO242" i="143"/>
  <c r="JVP242" i="143"/>
  <c r="JVQ242" i="143"/>
  <c r="JVR242" i="143"/>
  <c r="JVS242" i="143"/>
  <c r="JVT242" i="143"/>
  <c r="JVU242" i="143"/>
  <c r="JVV242" i="143"/>
  <c r="JVW242" i="143"/>
  <c r="JVX242" i="143"/>
  <c r="JVY242" i="143"/>
  <c r="JVZ242" i="143"/>
  <c r="JWA242" i="143"/>
  <c r="JWB242" i="143"/>
  <c r="JWC242" i="143"/>
  <c r="JWD242" i="143"/>
  <c r="JWE242" i="143"/>
  <c r="JWF242" i="143"/>
  <c r="JWG242" i="143"/>
  <c r="JWH242" i="143"/>
  <c r="JWI242" i="143"/>
  <c r="JWJ242" i="143"/>
  <c r="JWK242" i="143"/>
  <c r="JWL242" i="143"/>
  <c r="JWM242" i="143"/>
  <c r="JWN242" i="143"/>
  <c r="JWO242" i="143"/>
  <c r="JWP242" i="143"/>
  <c r="JWQ242" i="143"/>
  <c r="JWR242" i="143"/>
  <c r="JWS242" i="143"/>
  <c r="JWT242" i="143"/>
  <c r="JWU242" i="143"/>
  <c r="JWV242" i="143"/>
  <c r="JWW242" i="143"/>
  <c r="JWX242" i="143"/>
  <c r="JWY242" i="143"/>
  <c r="JWZ242" i="143"/>
  <c r="JXA242" i="143"/>
  <c r="JXB242" i="143"/>
  <c r="JXC242" i="143"/>
  <c r="JXD242" i="143"/>
  <c r="JXE242" i="143"/>
  <c r="JXF242" i="143"/>
  <c r="JXG242" i="143"/>
  <c r="JXH242" i="143"/>
  <c r="JXI242" i="143"/>
  <c r="JXJ242" i="143"/>
  <c r="JXK242" i="143"/>
  <c r="JXL242" i="143"/>
  <c r="JXM242" i="143"/>
  <c r="JXN242" i="143"/>
  <c r="JXO242" i="143"/>
  <c r="JXP242" i="143"/>
  <c r="JXQ242" i="143"/>
  <c r="JXR242" i="143"/>
  <c r="JXS242" i="143"/>
  <c r="JXT242" i="143"/>
  <c r="JXU242" i="143"/>
  <c r="JXV242" i="143"/>
  <c r="JXW242" i="143"/>
  <c r="JXX242" i="143"/>
  <c r="JXY242" i="143"/>
  <c r="JXZ242" i="143"/>
  <c r="JYA242" i="143"/>
  <c r="JYB242" i="143"/>
  <c r="JYC242" i="143"/>
  <c r="JYD242" i="143"/>
  <c r="JYE242" i="143"/>
  <c r="JYF242" i="143"/>
  <c r="JYG242" i="143"/>
  <c r="JYH242" i="143"/>
  <c r="JYI242" i="143"/>
  <c r="JYJ242" i="143"/>
  <c r="JYK242" i="143"/>
  <c r="JYL242" i="143"/>
  <c r="JYM242" i="143"/>
  <c r="JYN242" i="143"/>
  <c r="JYO242" i="143"/>
  <c r="JYP242" i="143"/>
  <c r="JYQ242" i="143"/>
  <c r="JYR242" i="143"/>
  <c r="JYS242" i="143"/>
  <c r="JYT242" i="143"/>
  <c r="JYU242" i="143"/>
  <c r="JYV242" i="143"/>
  <c r="JYW242" i="143"/>
  <c r="JYX242" i="143"/>
  <c r="JYY242" i="143"/>
  <c r="JYZ242" i="143"/>
  <c r="JZA242" i="143"/>
  <c r="JZB242" i="143"/>
  <c r="JZC242" i="143"/>
  <c r="JZD242" i="143"/>
  <c r="JZE242" i="143"/>
  <c r="JZF242" i="143"/>
  <c r="JZG242" i="143"/>
  <c r="JZH242" i="143"/>
  <c r="JZI242" i="143"/>
  <c r="JZJ242" i="143"/>
  <c r="JZK242" i="143"/>
  <c r="JZL242" i="143"/>
  <c r="JZM242" i="143"/>
  <c r="JZN242" i="143"/>
  <c r="JZO242" i="143"/>
  <c r="JZP242" i="143"/>
  <c r="JZQ242" i="143"/>
  <c r="JZR242" i="143"/>
  <c r="JZS242" i="143"/>
  <c r="JZT242" i="143"/>
  <c r="JZU242" i="143"/>
  <c r="JZV242" i="143"/>
  <c r="JZW242" i="143"/>
  <c r="JZX242" i="143"/>
  <c r="JZY242" i="143"/>
  <c r="JZZ242" i="143"/>
  <c r="KAA242" i="143"/>
  <c r="KAB242" i="143"/>
  <c r="KAC242" i="143"/>
  <c r="KAD242" i="143"/>
  <c r="KAE242" i="143"/>
  <c r="KAF242" i="143"/>
  <c r="KAG242" i="143"/>
  <c r="KAH242" i="143"/>
  <c r="KAI242" i="143"/>
  <c r="KAJ242" i="143"/>
  <c r="KAK242" i="143"/>
  <c r="KAL242" i="143"/>
  <c r="KAM242" i="143"/>
  <c r="KAN242" i="143"/>
  <c r="KAO242" i="143"/>
  <c r="KAP242" i="143"/>
  <c r="KAQ242" i="143"/>
  <c r="KAR242" i="143"/>
  <c r="KAS242" i="143"/>
  <c r="KAT242" i="143"/>
  <c r="KAU242" i="143"/>
  <c r="KAV242" i="143"/>
  <c r="KAW242" i="143"/>
  <c r="KAX242" i="143"/>
  <c r="KAY242" i="143"/>
  <c r="KAZ242" i="143"/>
  <c r="KBA242" i="143"/>
  <c r="KBB242" i="143"/>
  <c r="KBC242" i="143"/>
  <c r="KBD242" i="143"/>
  <c r="KBE242" i="143"/>
  <c r="KBF242" i="143"/>
  <c r="KBG242" i="143"/>
  <c r="KBH242" i="143"/>
  <c r="KBI242" i="143"/>
  <c r="KBJ242" i="143"/>
  <c r="KBK242" i="143"/>
  <c r="KBL242" i="143"/>
  <c r="KBM242" i="143"/>
  <c r="KBN242" i="143"/>
  <c r="KBO242" i="143"/>
  <c r="KBP242" i="143"/>
  <c r="KBQ242" i="143"/>
  <c r="KBR242" i="143"/>
  <c r="KBS242" i="143"/>
  <c r="KBT242" i="143"/>
  <c r="KBU242" i="143"/>
  <c r="KBV242" i="143"/>
  <c r="KBW242" i="143"/>
  <c r="KBX242" i="143"/>
  <c r="KBY242" i="143"/>
  <c r="KBZ242" i="143"/>
  <c r="KCA242" i="143"/>
  <c r="KCB242" i="143"/>
  <c r="KCC242" i="143"/>
  <c r="KCD242" i="143"/>
  <c r="KCE242" i="143"/>
  <c r="KCF242" i="143"/>
  <c r="KCG242" i="143"/>
  <c r="KCH242" i="143"/>
  <c r="KCI242" i="143"/>
  <c r="KCJ242" i="143"/>
  <c r="KCK242" i="143"/>
  <c r="KCL242" i="143"/>
  <c r="KCM242" i="143"/>
  <c r="KCN242" i="143"/>
  <c r="KCO242" i="143"/>
  <c r="KCP242" i="143"/>
  <c r="KCQ242" i="143"/>
  <c r="KCR242" i="143"/>
  <c r="KCS242" i="143"/>
  <c r="KCT242" i="143"/>
  <c r="KCU242" i="143"/>
  <c r="KCV242" i="143"/>
  <c r="KCW242" i="143"/>
  <c r="KCX242" i="143"/>
  <c r="KCY242" i="143"/>
  <c r="KCZ242" i="143"/>
  <c r="KDA242" i="143"/>
  <c r="KDB242" i="143"/>
  <c r="KDC242" i="143"/>
  <c r="KDD242" i="143"/>
  <c r="KDE242" i="143"/>
  <c r="KDF242" i="143"/>
  <c r="KDG242" i="143"/>
  <c r="KDH242" i="143"/>
  <c r="KDI242" i="143"/>
  <c r="KDJ242" i="143"/>
  <c r="KDK242" i="143"/>
  <c r="KDL242" i="143"/>
  <c r="KDM242" i="143"/>
  <c r="KDN242" i="143"/>
  <c r="KDO242" i="143"/>
  <c r="KDP242" i="143"/>
  <c r="KDQ242" i="143"/>
  <c r="KDR242" i="143"/>
  <c r="KDS242" i="143"/>
  <c r="KDT242" i="143"/>
  <c r="KDU242" i="143"/>
  <c r="KDV242" i="143"/>
  <c r="KDW242" i="143"/>
  <c r="KDX242" i="143"/>
  <c r="KDY242" i="143"/>
  <c r="KDZ242" i="143"/>
  <c r="KEA242" i="143"/>
  <c r="KEB242" i="143"/>
  <c r="KEC242" i="143"/>
  <c r="KED242" i="143"/>
  <c r="KEE242" i="143"/>
  <c r="KEF242" i="143"/>
  <c r="KEG242" i="143"/>
  <c r="KEH242" i="143"/>
  <c r="KEI242" i="143"/>
  <c r="KEJ242" i="143"/>
  <c r="KEK242" i="143"/>
  <c r="KEL242" i="143"/>
  <c r="KEM242" i="143"/>
  <c r="KEN242" i="143"/>
  <c r="KEO242" i="143"/>
  <c r="KEP242" i="143"/>
  <c r="KEQ242" i="143"/>
  <c r="KER242" i="143"/>
  <c r="KES242" i="143"/>
  <c r="KET242" i="143"/>
  <c r="KEU242" i="143"/>
  <c r="KEV242" i="143"/>
  <c r="KEW242" i="143"/>
  <c r="KEX242" i="143"/>
  <c r="KEY242" i="143"/>
  <c r="KEZ242" i="143"/>
  <c r="KFA242" i="143"/>
  <c r="KFB242" i="143"/>
  <c r="KFC242" i="143"/>
  <c r="KFD242" i="143"/>
  <c r="KFE242" i="143"/>
  <c r="KFF242" i="143"/>
  <c r="KFG242" i="143"/>
  <c r="KFH242" i="143"/>
  <c r="KFI242" i="143"/>
  <c r="KFJ242" i="143"/>
  <c r="KFK242" i="143"/>
  <c r="KFL242" i="143"/>
  <c r="KFM242" i="143"/>
  <c r="KFN242" i="143"/>
  <c r="KFO242" i="143"/>
  <c r="KFP242" i="143"/>
  <c r="KFQ242" i="143"/>
  <c r="KFR242" i="143"/>
  <c r="KFS242" i="143"/>
  <c r="KFT242" i="143"/>
  <c r="KFU242" i="143"/>
  <c r="KFV242" i="143"/>
  <c r="KFW242" i="143"/>
  <c r="KFX242" i="143"/>
  <c r="KFY242" i="143"/>
  <c r="KFZ242" i="143"/>
  <c r="KGA242" i="143"/>
  <c r="KGB242" i="143"/>
  <c r="KGC242" i="143"/>
  <c r="KGD242" i="143"/>
  <c r="KGE242" i="143"/>
  <c r="KGF242" i="143"/>
  <c r="KGG242" i="143"/>
  <c r="KGH242" i="143"/>
  <c r="KGI242" i="143"/>
  <c r="KGJ242" i="143"/>
  <c r="KGK242" i="143"/>
  <c r="KGL242" i="143"/>
  <c r="KGM242" i="143"/>
  <c r="KGN242" i="143"/>
  <c r="KGO242" i="143"/>
  <c r="KGP242" i="143"/>
  <c r="KGQ242" i="143"/>
  <c r="KGR242" i="143"/>
  <c r="KGS242" i="143"/>
  <c r="KGT242" i="143"/>
  <c r="KGU242" i="143"/>
  <c r="KGV242" i="143"/>
  <c r="KGW242" i="143"/>
  <c r="KGX242" i="143"/>
  <c r="KGY242" i="143"/>
  <c r="KGZ242" i="143"/>
  <c r="KHA242" i="143"/>
  <c r="KHB242" i="143"/>
  <c r="KHC242" i="143"/>
  <c r="KHD242" i="143"/>
  <c r="KHE242" i="143"/>
  <c r="KHF242" i="143"/>
  <c r="KHG242" i="143"/>
  <c r="KHH242" i="143"/>
  <c r="KHI242" i="143"/>
  <c r="KHJ242" i="143"/>
  <c r="KHK242" i="143"/>
  <c r="KHL242" i="143"/>
  <c r="KHM242" i="143"/>
  <c r="KHN242" i="143"/>
  <c r="KHO242" i="143"/>
  <c r="KHP242" i="143"/>
  <c r="KHQ242" i="143"/>
  <c r="KHR242" i="143"/>
  <c r="KHS242" i="143"/>
  <c r="KHT242" i="143"/>
  <c r="KHU242" i="143"/>
  <c r="KHV242" i="143"/>
  <c r="KHW242" i="143"/>
  <c r="KHX242" i="143"/>
  <c r="KHY242" i="143"/>
  <c r="KHZ242" i="143"/>
  <c r="KIA242" i="143"/>
  <c r="KIB242" i="143"/>
  <c r="KIC242" i="143"/>
  <c r="KID242" i="143"/>
  <c r="KIE242" i="143"/>
  <c r="KIF242" i="143"/>
  <c r="KIG242" i="143"/>
  <c r="KIH242" i="143"/>
  <c r="KII242" i="143"/>
  <c r="KIJ242" i="143"/>
  <c r="KIK242" i="143"/>
  <c r="KIL242" i="143"/>
  <c r="KIM242" i="143"/>
  <c r="KIN242" i="143"/>
  <c r="KIO242" i="143"/>
  <c r="KIP242" i="143"/>
  <c r="KIQ242" i="143"/>
  <c r="KIR242" i="143"/>
  <c r="KIS242" i="143"/>
  <c r="KIT242" i="143"/>
  <c r="KIU242" i="143"/>
  <c r="KIV242" i="143"/>
  <c r="KIW242" i="143"/>
  <c r="KIX242" i="143"/>
  <c r="KIY242" i="143"/>
  <c r="KIZ242" i="143"/>
  <c r="KJA242" i="143"/>
  <c r="KJB242" i="143"/>
  <c r="KJC242" i="143"/>
  <c r="KJD242" i="143"/>
  <c r="KJE242" i="143"/>
  <c r="KJF242" i="143"/>
  <c r="KJG242" i="143"/>
  <c r="KJH242" i="143"/>
  <c r="KJI242" i="143"/>
  <c r="KJJ242" i="143"/>
  <c r="KJK242" i="143"/>
  <c r="KJL242" i="143"/>
  <c r="KJM242" i="143"/>
  <c r="KJN242" i="143"/>
  <c r="KJO242" i="143"/>
  <c r="KJP242" i="143"/>
  <c r="KJQ242" i="143"/>
  <c r="KJR242" i="143"/>
  <c r="KJS242" i="143"/>
  <c r="KJT242" i="143"/>
  <c r="KJU242" i="143"/>
  <c r="KJV242" i="143"/>
  <c r="KJW242" i="143"/>
  <c r="KJX242" i="143"/>
  <c r="KJY242" i="143"/>
  <c r="KJZ242" i="143"/>
  <c r="KKA242" i="143"/>
  <c r="KKB242" i="143"/>
  <c r="KKC242" i="143"/>
  <c r="KKD242" i="143"/>
  <c r="KKE242" i="143"/>
  <c r="KKF242" i="143"/>
  <c r="KKG242" i="143"/>
  <c r="KKH242" i="143"/>
  <c r="KKI242" i="143"/>
  <c r="KKJ242" i="143"/>
  <c r="KKK242" i="143"/>
  <c r="KKL242" i="143"/>
  <c r="KKM242" i="143"/>
  <c r="KKN242" i="143"/>
  <c r="KKO242" i="143"/>
  <c r="KKP242" i="143"/>
  <c r="KKQ242" i="143"/>
  <c r="KKR242" i="143"/>
  <c r="KKS242" i="143"/>
  <c r="KKT242" i="143"/>
  <c r="KKU242" i="143"/>
  <c r="KKV242" i="143"/>
  <c r="KKW242" i="143"/>
  <c r="KKX242" i="143"/>
  <c r="KKY242" i="143"/>
  <c r="KKZ242" i="143"/>
  <c r="KLA242" i="143"/>
  <c r="KLB242" i="143"/>
  <c r="KLC242" i="143"/>
  <c r="KLD242" i="143"/>
  <c r="KLE242" i="143"/>
  <c r="KLF242" i="143"/>
  <c r="KLG242" i="143"/>
  <c r="KLH242" i="143"/>
  <c r="KLI242" i="143"/>
  <c r="KLJ242" i="143"/>
  <c r="KLK242" i="143"/>
  <c r="KLL242" i="143"/>
  <c r="KLM242" i="143"/>
  <c r="KLN242" i="143"/>
  <c r="KLO242" i="143"/>
  <c r="KLP242" i="143"/>
  <c r="KLQ242" i="143"/>
  <c r="KLR242" i="143"/>
  <c r="KLS242" i="143"/>
  <c r="KLT242" i="143"/>
  <c r="KLU242" i="143"/>
  <c r="KLV242" i="143"/>
  <c r="KLW242" i="143"/>
  <c r="KLX242" i="143"/>
  <c r="KLY242" i="143"/>
  <c r="KLZ242" i="143"/>
  <c r="KMA242" i="143"/>
  <c r="KMB242" i="143"/>
  <c r="KMC242" i="143"/>
  <c r="KMD242" i="143"/>
  <c r="KME242" i="143"/>
  <c r="KMF242" i="143"/>
  <c r="KMG242" i="143"/>
  <c r="KMH242" i="143"/>
  <c r="KMI242" i="143"/>
  <c r="KMJ242" i="143"/>
  <c r="KMK242" i="143"/>
  <c r="KML242" i="143"/>
  <c r="KMM242" i="143"/>
  <c r="KMN242" i="143"/>
  <c r="KMO242" i="143"/>
  <c r="KMP242" i="143"/>
  <c r="KMQ242" i="143"/>
  <c r="KMR242" i="143"/>
  <c r="KMS242" i="143"/>
  <c r="KMT242" i="143"/>
  <c r="KMU242" i="143"/>
  <c r="KMV242" i="143"/>
  <c r="KMW242" i="143"/>
  <c r="KMX242" i="143"/>
  <c r="KMY242" i="143"/>
  <c r="KMZ242" i="143"/>
  <c r="KNA242" i="143"/>
  <c r="KNB242" i="143"/>
  <c r="KNC242" i="143"/>
  <c r="KND242" i="143"/>
  <c r="KNE242" i="143"/>
  <c r="KNF242" i="143"/>
  <c r="KNG242" i="143"/>
  <c r="KNH242" i="143"/>
  <c r="KNI242" i="143"/>
  <c r="KNJ242" i="143"/>
  <c r="KNK242" i="143"/>
  <c r="KNL242" i="143"/>
  <c r="KNM242" i="143"/>
  <c r="KNN242" i="143"/>
  <c r="KNO242" i="143"/>
  <c r="KNP242" i="143"/>
  <c r="KNQ242" i="143"/>
  <c r="KNR242" i="143"/>
  <c r="KNS242" i="143"/>
  <c r="KNT242" i="143"/>
  <c r="KNU242" i="143"/>
  <c r="KNV242" i="143"/>
  <c r="KNW242" i="143"/>
  <c r="KNX242" i="143"/>
  <c r="KNY242" i="143"/>
  <c r="KNZ242" i="143"/>
  <c r="KOA242" i="143"/>
  <c r="KOB242" i="143"/>
  <c r="KOC242" i="143"/>
  <c r="KOD242" i="143"/>
  <c r="KOE242" i="143"/>
  <c r="KOF242" i="143"/>
  <c r="KOG242" i="143"/>
  <c r="KOH242" i="143"/>
  <c r="KOI242" i="143"/>
  <c r="KOJ242" i="143"/>
  <c r="KOK242" i="143"/>
  <c r="KOL242" i="143"/>
  <c r="KOM242" i="143"/>
  <c r="KON242" i="143"/>
  <c r="KOO242" i="143"/>
  <c r="KOP242" i="143"/>
  <c r="KOQ242" i="143"/>
  <c r="KOR242" i="143"/>
  <c r="KOS242" i="143"/>
  <c r="KOT242" i="143"/>
  <c r="KOU242" i="143"/>
  <c r="KOV242" i="143"/>
  <c r="KOW242" i="143"/>
  <c r="KOX242" i="143"/>
  <c r="KOY242" i="143"/>
  <c r="KOZ242" i="143"/>
  <c r="KPA242" i="143"/>
  <c r="KPB242" i="143"/>
  <c r="KPC242" i="143"/>
  <c r="KPD242" i="143"/>
  <c r="KPE242" i="143"/>
  <c r="KPF242" i="143"/>
  <c r="KPG242" i="143"/>
  <c r="KPH242" i="143"/>
  <c r="KPI242" i="143"/>
  <c r="KPJ242" i="143"/>
  <c r="KPK242" i="143"/>
  <c r="KPL242" i="143"/>
  <c r="KPM242" i="143"/>
  <c r="KPN242" i="143"/>
  <c r="KPO242" i="143"/>
  <c r="KPP242" i="143"/>
  <c r="KPQ242" i="143"/>
  <c r="KPR242" i="143"/>
  <c r="KPS242" i="143"/>
  <c r="KPT242" i="143"/>
  <c r="KPU242" i="143"/>
  <c r="KPV242" i="143"/>
  <c r="KPW242" i="143"/>
  <c r="KPX242" i="143"/>
  <c r="KPY242" i="143"/>
  <c r="KPZ242" i="143"/>
  <c r="KQA242" i="143"/>
  <c r="KQB242" i="143"/>
  <c r="KQC242" i="143"/>
  <c r="KQD242" i="143"/>
  <c r="KQE242" i="143"/>
  <c r="KQF242" i="143"/>
  <c r="KQG242" i="143"/>
  <c r="KQH242" i="143"/>
  <c r="KQI242" i="143"/>
  <c r="KQJ242" i="143"/>
  <c r="KQK242" i="143"/>
  <c r="KQL242" i="143"/>
  <c r="KQM242" i="143"/>
  <c r="KQN242" i="143"/>
  <c r="KQO242" i="143"/>
  <c r="KQP242" i="143"/>
  <c r="KQQ242" i="143"/>
  <c r="KQR242" i="143"/>
  <c r="KQS242" i="143"/>
  <c r="KQT242" i="143"/>
  <c r="KQU242" i="143"/>
  <c r="KQV242" i="143"/>
  <c r="KQW242" i="143"/>
  <c r="KQX242" i="143"/>
  <c r="KQY242" i="143"/>
  <c r="KQZ242" i="143"/>
  <c r="KRA242" i="143"/>
  <c r="KRB242" i="143"/>
  <c r="KRC242" i="143"/>
  <c r="KRD242" i="143"/>
  <c r="KRE242" i="143"/>
  <c r="KRF242" i="143"/>
  <c r="KRG242" i="143"/>
  <c r="KRH242" i="143"/>
  <c r="KRI242" i="143"/>
  <c r="KRJ242" i="143"/>
  <c r="KRK242" i="143"/>
  <c r="KRL242" i="143"/>
  <c r="KRM242" i="143"/>
  <c r="KRN242" i="143"/>
  <c r="KRO242" i="143"/>
  <c r="KRP242" i="143"/>
  <c r="KRQ242" i="143"/>
  <c r="KRR242" i="143"/>
  <c r="KRS242" i="143"/>
  <c r="KRT242" i="143"/>
  <c r="KRU242" i="143"/>
  <c r="KRV242" i="143"/>
  <c r="KRW242" i="143"/>
  <c r="KRX242" i="143"/>
  <c r="KRY242" i="143"/>
  <c r="KRZ242" i="143"/>
  <c r="KSA242" i="143"/>
  <c r="KSB242" i="143"/>
  <c r="KSC242" i="143"/>
  <c r="KSD242" i="143"/>
  <c r="KSE242" i="143"/>
  <c r="KSF242" i="143"/>
  <c r="KSG242" i="143"/>
  <c r="KSH242" i="143"/>
  <c r="KSI242" i="143"/>
  <c r="KSJ242" i="143"/>
  <c r="KSK242" i="143"/>
  <c r="KSL242" i="143"/>
  <c r="KSM242" i="143"/>
  <c r="KSN242" i="143"/>
  <c r="KSO242" i="143"/>
  <c r="KSP242" i="143"/>
  <c r="KSQ242" i="143"/>
  <c r="KSR242" i="143"/>
  <c r="KSS242" i="143"/>
  <c r="KST242" i="143"/>
  <c r="KSU242" i="143"/>
  <c r="KSV242" i="143"/>
  <c r="KSW242" i="143"/>
  <c r="KSX242" i="143"/>
  <c r="KSY242" i="143"/>
  <c r="KSZ242" i="143"/>
  <c r="KTA242" i="143"/>
  <c r="KTB242" i="143"/>
  <c r="KTC242" i="143"/>
  <c r="KTD242" i="143"/>
  <c r="KTE242" i="143"/>
  <c r="KTF242" i="143"/>
  <c r="KTG242" i="143"/>
  <c r="KTH242" i="143"/>
  <c r="KTI242" i="143"/>
  <c r="KTJ242" i="143"/>
  <c r="KTK242" i="143"/>
  <c r="KTL242" i="143"/>
  <c r="KTM242" i="143"/>
  <c r="KTN242" i="143"/>
  <c r="KTO242" i="143"/>
  <c r="KTP242" i="143"/>
  <c r="KTQ242" i="143"/>
  <c r="KTR242" i="143"/>
  <c r="KTS242" i="143"/>
  <c r="KTT242" i="143"/>
  <c r="KTU242" i="143"/>
  <c r="KTV242" i="143"/>
  <c r="KTW242" i="143"/>
  <c r="KTX242" i="143"/>
  <c r="KTY242" i="143"/>
  <c r="KTZ242" i="143"/>
  <c r="KUA242" i="143"/>
  <c r="KUB242" i="143"/>
  <c r="KUC242" i="143"/>
  <c r="KUD242" i="143"/>
  <c r="KUE242" i="143"/>
  <c r="KUF242" i="143"/>
  <c r="KUG242" i="143"/>
  <c r="KUH242" i="143"/>
  <c r="KUI242" i="143"/>
  <c r="KUJ242" i="143"/>
  <c r="KUK242" i="143"/>
  <c r="KUL242" i="143"/>
  <c r="KUM242" i="143"/>
  <c r="KUN242" i="143"/>
  <c r="KUO242" i="143"/>
  <c r="KUP242" i="143"/>
  <c r="KUQ242" i="143"/>
  <c r="KUR242" i="143"/>
  <c r="KUS242" i="143"/>
  <c r="KUT242" i="143"/>
  <c r="KUU242" i="143"/>
  <c r="KUV242" i="143"/>
  <c r="KUW242" i="143"/>
  <c r="KUX242" i="143"/>
  <c r="KUY242" i="143"/>
  <c r="KUZ242" i="143"/>
  <c r="KVA242" i="143"/>
  <c r="KVB242" i="143"/>
  <c r="KVC242" i="143"/>
  <c r="KVD242" i="143"/>
  <c r="KVE242" i="143"/>
  <c r="KVF242" i="143"/>
  <c r="KVG242" i="143"/>
  <c r="KVH242" i="143"/>
  <c r="KVI242" i="143"/>
  <c r="KVJ242" i="143"/>
  <c r="KVK242" i="143"/>
  <c r="KVL242" i="143"/>
  <c r="KVM242" i="143"/>
  <c r="KVN242" i="143"/>
  <c r="KVO242" i="143"/>
  <c r="KVP242" i="143"/>
  <c r="KVQ242" i="143"/>
  <c r="KVR242" i="143"/>
  <c r="KVS242" i="143"/>
  <c r="KVT242" i="143"/>
  <c r="KVU242" i="143"/>
  <c r="KVV242" i="143"/>
  <c r="KVW242" i="143"/>
  <c r="KVX242" i="143"/>
  <c r="KVY242" i="143"/>
  <c r="KVZ242" i="143"/>
  <c r="KWA242" i="143"/>
  <c r="KWB242" i="143"/>
  <c r="KWC242" i="143"/>
  <c r="KWD242" i="143"/>
  <c r="KWE242" i="143"/>
  <c r="KWF242" i="143"/>
  <c r="KWG242" i="143"/>
  <c r="KWH242" i="143"/>
  <c r="KWI242" i="143"/>
  <c r="KWJ242" i="143"/>
  <c r="KWK242" i="143"/>
  <c r="KWL242" i="143"/>
  <c r="KWM242" i="143"/>
  <c r="KWN242" i="143"/>
  <c r="KWO242" i="143"/>
  <c r="KWP242" i="143"/>
  <c r="KWQ242" i="143"/>
  <c r="KWR242" i="143"/>
  <c r="KWS242" i="143"/>
  <c r="KWT242" i="143"/>
  <c r="KWU242" i="143"/>
  <c r="KWV242" i="143"/>
  <c r="KWW242" i="143"/>
  <c r="KWX242" i="143"/>
  <c r="KWY242" i="143"/>
  <c r="KWZ242" i="143"/>
  <c r="KXA242" i="143"/>
  <c r="KXB242" i="143"/>
  <c r="KXC242" i="143"/>
  <c r="KXD242" i="143"/>
  <c r="KXE242" i="143"/>
  <c r="KXF242" i="143"/>
  <c r="KXG242" i="143"/>
  <c r="KXH242" i="143"/>
  <c r="KXI242" i="143"/>
  <c r="KXJ242" i="143"/>
  <c r="KXK242" i="143"/>
  <c r="KXL242" i="143"/>
  <c r="KXM242" i="143"/>
  <c r="KXN242" i="143"/>
  <c r="KXO242" i="143"/>
  <c r="KXP242" i="143"/>
  <c r="KXQ242" i="143"/>
  <c r="KXR242" i="143"/>
  <c r="KXS242" i="143"/>
  <c r="KXT242" i="143"/>
  <c r="KXU242" i="143"/>
  <c r="KXV242" i="143"/>
  <c r="KXW242" i="143"/>
  <c r="KXX242" i="143"/>
  <c r="KXY242" i="143"/>
  <c r="KXZ242" i="143"/>
  <c r="KYA242" i="143"/>
  <c r="KYB242" i="143"/>
  <c r="KYC242" i="143"/>
  <c r="KYD242" i="143"/>
  <c r="KYE242" i="143"/>
  <c r="KYF242" i="143"/>
  <c r="KYG242" i="143"/>
  <c r="KYH242" i="143"/>
  <c r="KYI242" i="143"/>
  <c r="KYJ242" i="143"/>
  <c r="KYK242" i="143"/>
  <c r="KYL242" i="143"/>
  <c r="KYM242" i="143"/>
  <c r="KYN242" i="143"/>
  <c r="KYO242" i="143"/>
  <c r="KYP242" i="143"/>
  <c r="KYQ242" i="143"/>
  <c r="KYR242" i="143"/>
  <c r="KYS242" i="143"/>
  <c r="KYT242" i="143"/>
  <c r="KYU242" i="143"/>
  <c r="KYV242" i="143"/>
  <c r="KYW242" i="143"/>
  <c r="KYX242" i="143"/>
  <c r="KYY242" i="143"/>
  <c r="KYZ242" i="143"/>
  <c r="KZA242" i="143"/>
  <c r="KZB242" i="143"/>
  <c r="KZC242" i="143"/>
  <c r="KZD242" i="143"/>
  <c r="KZE242" i="143"/>
  <c r="KZF242" i="143"/>
  <c r="KZG242" i="143"/>
  <c r="KZH242" i="143"/>
  <c r="KZI242" i="143"/>
  <c r="KZJ242" i="143"/>
  <c r="KZK242" i="143"/>
  <c r="KZL242" i="143"/>
  <c r="KZM242" i="143"/>
  <c r="KZN242" i="143"/>
  <c r="KZO242" i="143"/>
  <c r="KZP242" i="143"/>
  <c r="KZQ242" i="143"/>
  <c r="KZR242" i="143"/>
  <c r="KZS242" i="143"/>
  <c r="KZT242" i="143"/>
  <c r="KZU242" i="143"/>
  <c r="KZV242" i="143"/>
  <c r="KZW242" i="143"/>
  <c r="KZX242" i="143"/>
  <c r="KZY242" i="143"/>
  <c r="KZZ242" i="143"/>
  <c r="LAA242" i="143"/>
  <c r="LAB242" i="143"/>
  <c r="LAC242" i="143"/>
  <c r="LAD242" i="143"/>
  <c r="LAE242" i="143"/>
  <c r="LAF242" i="143"/>
  <c r="LAG242" i="143"/>
  <c r="LAH242" i="143"/>
  <c r="LAI242" i="143"/>
  <c r="LAJ242" i="143"/>
  <c r="LAK242" i="143"/>
  <c r="LAL242" i="143"/>
  <c r="LAM242" i="143"/>
  <c r="LAN242" i="143"/>
  <c r="LAO242" i="143"/>
  <c r="LAP242" i="143"/>
  <c r="LAQ242" i="143"/>
  <c r="LAR242" i="143"/>
  <c r="LAS242" i="143"/>
  <c r="LAT242" i="143"/>
  <c r="LAU242" i="143"/>
  <c r="LAV242" i="143"/>
  <c r="LAW242" i="143"/>
  <c r="LAX242" i="143"/>
  <c r="LAY242" i="143"/>
  <c r="LAZ242" i="143"/>
  <c r="LBA242" i="143"/>
  <c r="LBB242" i="143"/>
  <c r="LBC242" i="143"/>
  <c r="LBD242" i="143"/>
  <c r="LBE242" i="143"/>
  <c r="LBF242" i="143"/>
  <c r="LBG242" i="143"/>
  <c r="LBH242" i="143"/>
  <c r="LBI242" i="143"/>
  <c r="LBJ242" i="143"/>
  <c r="LBK242" i="143"/>
  <c r="LBL242" i="143"/>
  <c r="LBM242" i="143"/>
  <c r="LBN242" i="143"/>
  <c r="LBO242" i="143"/>
  <c r="LBP242" i="143"/>
  <c r="LBQ242" i="143"/>
  <c r="LBR242" i="143"/>
  <c r="LBS242" i="143"/>
  <c r="LBT242" i="143"/>
  <c r="LBU242" i="143"/>
  <c r="LBV242" i="143"/>
  <c r="LBW242" i="143"/>
  <c r="LBX242" i="143"/>
  <c r="LBY242" i="143"/>
  <c r="LBZ242" i="143"/>
  <c r="LCA242" i="143"/>
  <c r="LCB242" i="143"/>
  <c r="LCC242" i="143"/>
  <c r="LCD242" i="143"/>
  <c r="LCE242" i="143"/>
  <c r="LCF242" i="143"/>
  <c r="LCG242" i="143"/>
  <c r="LCH242" i="143"/>
  <c r="LCI242" i="143"/>
  <c r="LCJ242" i="143"/>
  <c r="LCK242" i="143"/>
  <c r="LCL242" i="143"/>
  <c r="LCM242" i="143"/>
  <c r="LCN242" i="143"/>
  <c r="LCO242" i="143"/>
  <c r="LCP242" i="143"/>
  <c r="LCQ242" i="143"/>
  <c r="LCR242" i="143"/>
  <c r="LCS242" i="143"/>
  <c r="LCT242" i="143"/>
  <c r="LCU242" i="143"/>
  <c r="LCV242" i="143"/>
  <c r="LCW242" i="143"/>
  <c r="LCX242" i="143"/>
  <c r="LCY242" i="143"/>
  <c r="LCZ242" i="143"/>
  <c r="LDA242" i="143"/>
  <c r="LDB242" i="143"/>
  <c r="LDC242" i="143"/>
  <c r="LDD242" i="143"/>
  <c r="LDE242" i="143"/>
  <c r="LDF242" i="143"/>
  <c r="LDG242" i="143"/>
  <c r="LDH242" i="143"/>
  <c r="LDI242" i="143"/>
  <c r="LDJ242" i="143"/>
  <c r="LDK242" i="143"/>
  <c r="LDL242" i="143"/>
  <c r="LDM242" i="143"/>
  <c r="LDN242" i="143"/>
  <c r="LDO242" i="143"/>
  <c r="LDP242" i="143"/>
  <c r="LDQ242" i="143"/>
  <c r="LDR242" i="143"/>
  <c r="LDS242" i="143"/>
  <c r="LDT242" i="143"/>
  <c r="LDU242" i="143"/>
  <c r="LDV242" i="143"/>
  <c r="LDW242" i="143"/>
  <c r="LDX242" i="143"/>
  <c r="LDY242" i="143"/>
  <c r="LDZ242" i="143"/>
  <c r="LEA242" i="143"/>
  <c r="LEB242" i="143"/>
  <c r="LEC242" i="143"/>
  <c r="LED242" i="143"/>
  <c r="LEE242" i="143"/>
  <c r="LEF242" i="143"/>
  <c r="LEG242" i="143"/>
  <c r="LEH242" i="143"/>
  <c r="LEI242" i="143"/>
  <c r="LEJ242" i="143"/>
  <c r="LEK242" i="143"/>
  <c r="LEL242" i="143"/>
  <c r="LEM242" i="143"/>
  <c r="LEN242" i="143"/>
  <c r="LEO242" i="143"/>
  <c r="LEP242" i="143"/>
  <c r="LEQ242" i="143"/>
  <c r="LER242" i="143"/>
  <c r="LES242" i="143"/>
  <c r="LET242" i="143"/>
  <c r="LEU242" i="143"/>
  <c r="LEV242" i="143"/>
  <c r="LEW242" i="143"/>
  <c r="LEX242" i="143"/>
  <c r="LEY242" i="143"/>
  <c r="LEZ242" i="143"/>
  <c r="LFA242" i="143"/>
  <c r="LFB242" i="143"/>
  <c r="LFC242" i="143"/>
  <c r="LFD242" i="143"/>
  <c r="LFE242" i="143"/>
  <c r="LFF242" i="143"/>
  <c r="LFG242" i="143"/>
  <c r="LFH242" i="143"/>
  <c r="LFI242" i="143"/>
  <c r="LFJ242" i="143"/>
  <c r="LFK242" i="143"/>
  <c r="LFL242" i="143"/>
  <c r="LFM242" i="143"/>
  <c r="LFN242" i="143"/>
  <c r="LFO242" i="143"/>
  <c r="LFP242" i="143"/>
  <c r="LFQ242" i="143"/>
  <c r="LFR242" i="143"/>
  <c r="LFS242" i="143"/>
  <c r="LFT242" i="143"/>
  <c r="LFU242" i="143"/>
  <c r="LFV242" i="143"/>
  <c r="LFW242" i="143"/>
  <c r="LFX242" i="143"/>
  <c r="LFY242" i="143"/>
  <c r="LFZ242" i="143"/>
  <c r="LGA242" i="143"/>
  <c r="LGB242" i="143"/>
  <c r="LGC242" i="143"/>
  <c r="LGD242" i="143"/>
  <c r="LGE242" i="143"/>
  <c r="LGF242" i="143"/>
  <c r="LGG242" i="143"/>
  <c r="LGH242" i="143"/>
  <c r="LGI242" i="143"/>
  <c r="LGJ242" i="143"/>
  <c r="LGK242" i="143"/>
  <c r="LGL242" i="143"/>
  <c r="LGM242" i="143"/>
  <c r="LGN242" i="143"/>
  <c r="LGO242" i="143"/>
  <c r="LGP242" i="143"/>
  <c r="LGQ242" i="143"/>
  <c r="LGR242" i="143"/>
  <c r="LGS242" i="143"/>
  <c r="LGT242" i="143"/>
  <c r="LGU242" i="143"/>
  <c r="LGV242" i="143"/>
  <c r="LGW242" i="143"/>
  <c r="LGX242" i="143"/>
  <c r="LGY242" i="143"/>
  <c r="LGZ242" i="143"/>
  <c r="LHA242" i="143"/>
  <c r="LHB242" i="143"/>
  <c r="LHC242" i="143"/>
  <c r="LHD242" i="143"/>
  <c r="LHE242" i="143"/>
  <c r="LHF242" i="143"/>
  <c r="LHG242" i="143"/>
  <c r="LHH242" i="143"/>
  <c r="LHI242" i="143"/>
  <c r="LHJ242" i="143"/>
  <c r="LHK242" i="143"/>
  <c r="LHL242" i="143"/>
  <c r="LHM242" i="143"/>
  <c r="LHN242" i="143"/>
  <c r="LHO242" i="143"/>
  <c r="LHP242" i="143"/>
  <c r="LHQ242" i="143"/>
  <c r="LHR242" i="143"/>
  <c r="LHS242" i="143"/>
  <c r="LHT242" i="143"/>
  <c r="LHU242" i="143"/>
  <c r="LHV242" i="143"/>
  <c r="LHW242" i="143"/>
  <c r="LHX242" i="143"/>
  <c r="LHY242" i="143"/>
  <c r="LHZ242" i="143"/>
  <c r="LIA242" i="143"/>
  <c r="LIB242" i="143"/>
  <c r="LIC242" i="143"/>
  <c r="LID242" i="143"/>
  <c r="LIE242" i="143"/>
  <c r="LIF242" i="143"/>
  <c r="LIG242" i="143"/>
  <c r="LIH242" i="143"/>
  <c r="LII242" i="143"/>
  <c r="LIJ242" i="143"/>
  <c r="LIK242" i="143"/>
  <c r="LIL242" i="143"/>
  <c r="LIM242" i="143"/>
  <c r="LIN242" i="143"/>
  <c r="LIO242" i="143"/>
  <c r="LIP242" i="143"/>
  <c r="LIQ242" i="143"/>
  <c r="LIR242" i="143"/>
  <c r="LIS242" i="143"/>
  <c r="LIT242" i="143"/>
  <c r="LIU242" i="143"/>
  <c r="LIV242" i="143"/>
  <c r="LIW242" i="143"/>
  <c r="LIX242" i="143"/>
  <c r="LIY242" i="143"/>
  <c r="LIZ242" i="143"/>
  <c r="LJA242" i="143"/>
  <c r="LJB242" i="143"/>
  <c r="LJC242" i="143"/>
  <c r="LJD242" i="143"/>
  <c r="LJE242" i="143"/>
  <c r="LJF242" i="143"/>
  <c r="LJG242" i="143"/>
  <c r="LJH242" i="143"/>
  <c r="LJI242" i="143"/>
  <c r="LJJ242" i="143"/>
  <c r="LJK242" i="143"/>
  <c r="LJL242" i="143"/>
  <c r="LJM242" i="143"/>
  <c r="LJN242" i="143"/>
  <c r="LJO242" i="143"/>
  <c r="LJP242" i="143"/>
  <c r="LJQ242" i="143"/>
  <c r="LJR242" i="143"/>
  <c r="LJS242" i="143"/>
  <c r="LJT242" i="143"/>
  <c r="LJU242" i="143"/>
  <c r="LJV242" i="143"/>
  <c r="LJW242" i="143"/>
  <c r="LJX242" i="143"/>
  <c r="LJY242" i="143"/>
  <c r="LJZ242" i="143"/>
  <c r="LKA242" i="143"/>
  <c r="LKB242" i="143"/>
  <c r="LKC242" i="143"/>
  <c r="LKD242" i="143"/>
  <c r="LKE242" i="143"/>
  <c r="LKF242" i="143"/>
  <c r="LKG242" i="143"/>
  <c r="LKH242" i="143"/>
  <c r="LKI242" i="143"/>
  <c r="LKJ242" i="143"/>
  <c r="LKK242" i="143"/>
  <c r="LKL242" i="143"/>
  <c r="LKM242" i="143"/>
  <c r="LKN242" i="143"/>
  <c r="LKO242" i="143"/>
  <c r="LKP242" i="143"/>
  <c r="LKQ242" i="143"/>
  <c r="LKR242" i="143"/>
  <c r="LKS242" i="143"/>
  <c r="LKT242" i="143"/>
  <c r="LKU242" i="143"/>
  <c r="LKV242" i="143"/>
  <c r="LKW242" i="143"/>
  <c r="LKX242" i="143"/>
  <c r="LKY242" i="143"/>
  <c r="LKZ242" i="143"/>
  <c r="LLA242" i="143"/>
  <c r="LLB242" i="143"/>
  <c r="LLC242" i="143"/>
  <c r="LLD242" i="143"/>
  <c r="LLE242" i="143"/>
  <c r="LLF242" i="143"/>
  <c r="LLG242" i="143"/>
  <c r="LLH242" i="143"/>
  <c r="LLI242" i="143"/>
  <c r="LLJ242" i="143"/>
  <c r="LLK242" i="143"/>
  <c r="LLL242" i="143"/>
  <c r="LLM242" i="143"/>
  <c r="LLN242" i="143"/>
  <c r="LLO242" i="143"/>
  <c r="LLP242" i="143"/>
  <c r="LLQ242" i="143"/>
  <c r="LLR242" i="143"/>
  <c r="LLS242" i="143"/>
  <c r="LLT242" i="143"/>
  <c r="LLU242" i="143"/>
  <c r="LLV242" i="143"/>
  <c r="LLW242" i="143"/>
  <c r="LLX242" i="143"/>
  <c r="LLY242" i="143"/>
  <c r="LLZ242" i="143"/>
  <c r="LMA242" i="143"/>
  <c r="LMB242" i="143"/>
  <c r="LMC242" i="143"/>
  <c r="LMD242" i="143"/>
  <c r="LME242" i="143"/>
  <c r="LMF242" i="143"/>
  <c r="LMG242" i="143"/>
  <c r="LMH242" i="143"/>
  <c r="LMI242" i="143"/>
  <c r="LMJ242" i="143"/>
  <c r="LMK242" i="143"/>
  <c r="LML242" i="143"/>
  <c r="LMM242" i="143"/>
  <c r="LMN242" i="143"/>
  <c r="LMO242" i="143"/>
  <c r="LMP242" i="143"/>
  <c r="LMQ242" i="143"/>
  <c r="LMR242" i="143"/>
  <c r="LMS242" i="143"/>
  <c r="LMT242" i="143"/>
  <c r="LMU242" i="143"/>
  <c r="LMV242" i="143"/>
  <c r="LMW242" i="143"/>
  <c r="LMX242" i="143"/>
  <c r="LMY242" i="143"/>
  <c r="LMZ242" i="143"/>
  <c r="LNA242" i="143"/>
  <c r="LNB242" i="143"/>
  <c r="LNC242" i="143"/>
  <c r="LND242" i="143"/>
  <c r="LNE242" i="143"/>
  <c r="LNF242" i="143"/>
  <c r="LNG242" i="143"/>
  <c r="LNH242" i="143"/>
  <c r="LNI242" i="143"/>
  <c r="LNJ242" i="143"/>
  <c r="LNK242" i="143"/>
  <c r="LNL242" i="143"/>
  <c r="LNM242" i="143"/>
  <c r="LNN242" i="143"/>
  <c r="LNO242" i="143"/>
  <c r="LNP242" i="143"/>
  <c r="LNQ242" i="143"/>
  <c r="LNR242" i="143"/>
  <c r="LNS242" i="143"/>
  <c r="LNT242" i="143"/>
  <c r="LNU242" i="143"/>
  <c r="LNV242" i="143"/>
  <c r="LNW242" i="143"/>
  <c r="LNX242" i="143"/>
  <c r="LNY242" i="143"/>
  <c r="LNZ242" i="143"/>
  <c r="LOA242" i="143"/>
  <c r="LOB242" i="143"/>
  <c r="LOC242" i="143"/>
  <c r="LOD242" i="143"/>
  <c r="LOE242" i="143"/>
  <c r="LOF242" i="143"/>
  <c r="LOG242" i="143"/>
  <c r="LOH242" i="143"/>
  <c r="LOI242" i="143"/>
  <c r="LOJ242" i="143"/>
  <c r="LOK242" i="143"/>
  <c r="LOL242" i="143"/>
  <c r="LOM242" i="143"/>
  <c r="LON242" i="143"/>
  <c r="LOO242" i="143"/>
  <c r="LOP242" i="143"/>
  <c r="LOQ242" i="143"/>
  <c r="LOR242" i="143"/>
  <c r="LOS242" i="143"/>
  <c r="LOT242" i="143"/>
  <c r="LOU242" i="143"/>
  <c r="LOV242" i="143"/>
  <c r="LOW242" i="143"/>
  <c r="LOX242" i="143"/>
  <c r="LOY242" i="143"/>
  <c r="LOZ242" i="143"/>
  <c r="LPA242" i="143"/>
  <c r="LPB242" i="143"/>
  <c r="LPC242" i="143"/>
  <c r="LPD242" i="143"/>
  <c r="LPE242" i="143"/>
  <c r="LPF242" i="143"/>
  <c r="LPG242" i="143"/>
  <c r="LPH242" i="143"/>
  <c r="LPI242" i="143"/>
  <c r="LPJ242" i="143"/>
  <c r="LPK242" i="143"/>
  <c r="LPL242" i="143"/>
  <c r="LPM242" i="143"/>
  <c r="LPN242" i="143"/>
  <c r="LPO242" i="143"/>
  <c r="LPP242" i="143"/>
  <c r="LPQ242" i="143"/>
  <c r="LPR242" i="143"/>
  <c r="LPS242" i="143"/>
  <c r="LPT242" i="143"/>
  <c r="LPU242" i="143"/>
  <c r="LPV242" i="143"/>
  <c r="LPW242" i="143"/>
  <c r="LPX242" i="143"/>
  <c r="LPY242" i="143"/>
  <c r="LPZ242" i="143"/>
  <c r="LQA242" i="143"/>
  <c r="LQB242" i="143"/>
  <c r="LQC242" i="143"/>
  <c r="LQD242" i="143"/>
  <c r="LQE242" i="143"/>
  <c r="LQF242" i="143"/>
  <c r="LQG242" i="143"/>
  <c r="LQH242" i="143"/>
  <c r="LQI242" i="143"/>
  <c r="LQJ242" i="143"/>
  <c r="LQK242" i="143"/>
  <c r="LQL242" i="143"/>
  <c r="LQM242" i="143"/>
  <c r="LQN242" i="143"/>
  <c r="LQO242" i="143"/>
  <c r="LQP242" i="143"/>
  <c r="LQQ242" i="143"/>
  <c r="LQR242" i="143"/>
  <c r="LQS242" i="143"/>
  <c r="LQT242" i="143"/>
  <c r="LQU242" i="143"/>
  <c r="LQV242" i="143"/>
  <c r="LQW242" i="143"/>
  <c r="LQX242" i="143"/>
  <c r="LQY242" i="143"/>
  <c r="LQZ242" i="143"/>
  <c r="LRA242" i="143"/>
  <c r="LRB242" i="143"/>
  <c r="LRC242" i="143"/>
  <c r="LRD242" i="143"/>
  <c r="LRE242" i="143"/>
  <c r="LRF242" i="143"/>
  <c r="LRG242" i="143"/>
  <c r="LRH242" i="143"/>
  <c r="LRI242" i="143"/>
  <c r="LRJ242" i="143"/>
  <c r="LRK242" i="143"/>
  <c r="LRL242" i="143"/>
  <c r="LRM242" i="143"/>
  <c r="LRN242" i="143"/>
  <c r="LRO242" i="143"/>
  <c r="LRP242" i="143"/>
  <c r="LRQ242" i="143"/>
  <c r="LRR242" i="143"/>
  <c r="LRS242" i="143"/>
  <c r="LRT242" i="143"/>
  <c r="LRU242" i="143"/>
  <c r="LRV242" i="143"/>
  <c r="LRW242" i="143"/>
  <c r="LRX242" i="143"/>
  <c r="LRY242" i="143"/>
  <c r="LRZ242" i="143"/>
  <c r="LSA242" i="143"/>
  <c r="LSB242" i="143"/>
  <c r="LSC242" i="143"/>
  <c r="LSD242" i="143"/>
  <c r="LSE242" i="143"/>
  <c r="LSF242" i="143"/>
  <c r="LSG242" i="143"/>
  <c r="LSH242" i="143"/>
  <c r="LSI242" i="143"/>
  <c r="LSJ242" i="143"/>
  <c r="LSK242" i="143"/>
  <c r="LSL242" i="143"/>
  <c r="LSM242" i="143"/>
  <c r="LSN242" i="143"/>
  <c r="LSO242" i="143"/>
  <c r="LSP242" i="143"/>
  <c r="LSQ242" i="143"/>
  <c r="LSR242" i="143"/>
  <c r="LSS242" i="143"/>
  <c r="LST242" i="143"/>
  <c r="LSU242" i="143"/>
  <c r="LSV242" i="143"/>
  <c r="LSW242" i="143"/>
  <c r="LSX242" i="143"/>
  <c r="LSY242" i="143"/>
  <c r="LSZ242" i="143"/>
  <c r="LTA242" i="143"/>
  <c r="LTB242" i="143"/>
  <c r="LTC242" i="143"/>
  <c r="LTD242" i="143"/>
  <c r="LTE242" i="143"/>
  <c r="LTF242" i="143"/>
  <c r="LTG242" i="143"/>
  <c r="LTH242" i="143"/>
  <c r="LTI242" i="143"/>
  <c r="LTJ242" i="143"/>
  <c r="LTK242" i="143"/>
  <c r="LTL242" i="143"/>
  <c r="LTM242" i="143"/>
  <c r="LTN242" i="143"/>
  <c r="LTO242" i="143"/>
  <c r="LTP242" i="143"/>
  <c r="LTQ242" i="143"/>
  <c r="LTR242" i="143"/>
  <c r="LTS242" i="143"/>
  <c r="LTT242" i="143"/>
  <c r="LTU242" i="143"/>
  <c r="LTV242" i="143"/>
  <c r="LTW242" i="143"/>
  <c r="LTX242" i="143"/>
  <c r="LTY242" i="143"/>
  <c r="LTZ242" i="143"/>
  <c r="LUA242" i="143"/>
  <c r="LUB242" i="143"/>
  <c r="LUC242" i="143"/>
  <c r="LUD242" i="143"/>
  <c r="LUE242" i="143"/>
  <c r="LUF242" i="143"/>
  <c r="LUG242" i="143"/>
  <c r="LUH242" i="143"/>
  <c r="LUI242" i="143"/>
  <c r="LUJ242" i="143"/>
  <c r="LUK242" i="143"/>
  <c r="LUL242" i="143"/>
  <c r="LUM242" i="143"/>
  <c r="LUN242" i="143"/>
  <c r="LUO242" i="143"/>
  <c r="LUP242" i="143"/>
  <c r="LUQ242" i="143"/>
  <c r="LUR242" i="143"/>
  <c r="LUS242" i="143"/>
  <c r="LUT242" i="143"/>
  <c r="LUU242" i="143"/>
  <c r="LUV242" i="143"/>
  <c r="LUW242" i="143"/>
  <c r="LUX242" i="143"/>
  <c r="LUY242" i="143"/>
  <c r="LUZ242" i="143"/>
  <c r="LVA242" i="143"/>
  <c r="LVB242" i="143"/>
  <c r="LVC242" i="143"/>
  <c r="LVD242" i="143"/>
  <c r="LVE242" i="143"/>
  <c r="LVF242" i="143"/>
  <c r="LVG242" i="143"/>
  <c r="LVH242" i="143"/>
  <c r="LVI242" i="143"/>
  <c r="LVJ242" i="143"/>
  <c r="LVK242" i="143"/>
  <c r="LVL242" i="143"/>
  <c r="LVM242" i="143"/>
  <c r="LVN242" i="143"/>
  <c r="LVO242" i="143"/>
  <c r="LVP242" i="143"/>
  <c r="LVQ242" i="143"/>
  <c r="LVR242" i="143"/>
  <c r="LVS242" i="143"/>
  <c r="LVT242" i="143"/>
  <c r="LVU242" i="143"/>
  <c r="LVV242" i="143"/>
  <c r="LVW242" i="143"/>
  <c r="LVX242" i="143"/>
  <c r="LVY242" i="143"/>
  <c r="LVZ242" i="143"/>
  <c r="LWA242" i="143"/>
  <c r="LWB242" i="143"/>
  <c r="LWC242" i="143"/>
  <c r="LWD242" i="143"/>
  <c r="LWE242" i="143"/>
  <c r="LWF242" i="143"/>
  <c r="LWG242" i="143"/>
  <c r="LWH242" i="143"/>
  <c r="LWI242" i="143"/>
  <c r="LWJ242" i="143"/>
  <c r="LWK242" i="143"/>
  <c r="LWL242" i="143"/>
  <c r="LWM242" i="143"/>
  <c r="LWN242" i="143"/>
  <c r="LWO242" i="143"/>
  <c r="LWP242" i="143"/>
  <c r="LWQ242" i="143"/>
  <c r="LWR242" i="143"/>
  <c r="LWS242" i="143"/>
  <c r="LWT242" i="143"/>
  <c r="LWU242" i="143"/>
  <c r="LWV242" i="143"/>
  <c r="LWW242" i="143"/>
  <c r="LWX242" i="143"/>
  <c r="LWY242" i="143"/>
  <c r="LWZ242" i="143"/>
  <c r="LXA242" i="143"/>
  <c r="LXB242" i="143"/>
  <c r="LXC242" i="143"/>
  <c r="LXD242" i="143"/>
  <c r="LXE242" i="143"/>
  <c r="LXF242" i="143"/>
  <c r="LXG242" i="143"/>
  <c r="LXH242" i="143"/>
  <c r="LXI242" i="143"/>
  <c r="LXJ242" i="143"/>
  <c r="LXK242" i="143"/>
  <c r="LXL242" i="143"/>
  <c r="LXM242" i="143"/>
  <c r="LXN242" i="143"/>
  <c r="LXO242" i="143"/>
  <c r="LXP242" i="143"/>
  <c r="LXQ242" i="143"/>
  <c r="LXR242" i="143"/>
  <c r="LXS242" i="143"/>
  <c r="LXT242" i="143"/>
  <c r="LXU242" i="143"/>
  <c r="LXV242" i="143"/>
  <c r="LXW242" i="143"/>
  <c r="LXX242" i="143"/>
  <c r="LXY242" i="143"/>
  <c r="LXZ242" i="143"/>
  <c r="LYA242" i="143"/>
  <c r="LYB242" i="143"/>
  <c r="LYC242" i="143"/>
  <c r="LYD242" i="143"/>
  <c r="LYE242" i="143"/>
  <c r="LYF242" i="143"/>
  <c r="LYG242" i="143"/>
  <c r="LYH242" i="143"/>
  <c r="LYI242" i="143"/>
  <c r="LYJ242" i="143"/>
  <c r="LYK242" i="143"/>
  <c r="LYL242" i="143"/>
  <c r="LYM242" i="143"/>
  <c r="LYN242" i="143"/>
  <c r="LYO242" i="143"/>
  <c r="LYP242" i="143"/>
  <c r="LYQ242" i="143"/>
  <c r="LYR242" i="143"/>
  <c r="LYS242" i="143"/>
  <c r="LYT242" i="143"/>
  <c r="LYU242" i="143"/>
  <c r="LYV242" i="143"/>
  <c r="LYW242" i="143"/>
  <c r="LYX242" i="143"/>
  <c r="LYY242" i="143"/>
  <c r="LYZ242" i="143"/>
  <c r="LZA242" i="143"/>
  <c r="LZB242" i="143"/>
  <c r="LZC242" i="143"/>
  <c r="LZD242" i="143"/>
  <c r="LZE242" i="143"/>
  <c r="LZF242" i="143"/>
  <c r="LZG242" i="143"/>
  <c r="LZH242" i="143"/>
  <c r="LZI242" i="143"/>
  <c r="LZJ242" i="143"/>
  <c r="LZK242" i="143"/>
  <c r="LZL242" i="143"/>
  <c r="LZM242" i="143"/>
  <c r="LZN242" i="143"/>
  <c r="LZO242" i="143"/>
  <c r="LZP242" i="143"/>
  <c r="LZQ242" i="143"/>
  <c r="LZR242" i="143"/>
  <c r="LZS242" i="143"/>
  <c r="LZT242" i="143"/>
  <c r="LZU242" i="143"/>
  <c r="LZV242" i="143"/>
  <c r="LZW242" i="143"/>
  <c r="LZX242" i="143"/>
  <c r="LZY242" i="143"/>
  <c r="LZZ242" i="143"/>
  <c r="MAA242" i="143"/>
  <c r="MAB242" i="143"/>
  <c r="MAC242" i="143"/>
  <c r="MAD242" i="143"/>
  <c r="MAE242" i="143"/>
  <c r="MAF242" i="143"/>
  <c r="MAG242" i="143"/>
  <c r="MAH242" i="143"/>
  <c r="MAI242" i="143"/>
  <c r="MAJ242" i="143"/>
  <c r="MAK242" i="143"/>
  <c r="MAL242" i="143"/>
  <c r="MAM242" i="143"/>
  <c r="MAN242" i="143"/>
  <c r="MAO242" i="143"/>
  <c r="MAP242" i="143"/>
  <c r="MAQ242" i="143"/>
  <c r="MAR242" i="143"/>
  <c r="MAS242" i="143"/>
  <c r="MAT242" i="143"/>
  <c r="MAU242" i="143"/>
  <c r="MAV242" i="143"/>
  <c r="MAW242" i="143"/>
  <c r="MAX242" i="143"/>
  <c r="MAY242" i="143"/>
  <c r="MAZ242" i="143"/>
  <c r="MBA242" i="143"/>
  <c r="MBB242" i="143"/>
  <c r="MBC242" i="143"/>
  <c r="MBD242" i="143"/>
  <c r="MBE242" i="143"/>
  <c r="MBF242" i="143"/>
  <c r="MBG242" i="143"/>
  <c r="MBH242" i="143"/>
  <c r="MBI242" i="143"/>
  <c r="MBJ242" i="143"/>
  <c r="MBK242" i="143"/>
  <c r="MBL242" i="143"/>
  <c r="MBM242" i="143"/>
  <c r="MBN242" i="143"/>
  <c r="MBO242" i="143"/>
  <c r="MBP242" i="143"/>
  <c r="MBQ242" i="143"/>
  <c r="MBR242" i="143"/>
  <c r="MBS242" i="143"/>
  <c r="MBT242" i="143"/>
  <c r="MBU242" i="143"/>
  <c r="MBV242" i="143"/>
  <c r="MBW242" i="143"/>
  <c r="MBX242" i="143"/>
  <c r="MBY242" i="143"/>
  <c r="MBZ242" i="143"/>
  <c r="MCA242" i="143"/>
  <c r="MCB242" i="143"/>
  <c r="MCC242" i="143"/>
  <c r="MCD242" i="143"/>
  <c r="MCE242" i="143"/>
  <c r="MCF242" i="143"/>
  <c r="MCG242" i="143"/>
  <c r="MCH242" i="143"/>
  <c r="MCI242" i="143"/>
  <c r="MCJ242" i="143"/>
  <c r="MCK242" i="143"/>
  <c r="MCL242" i="143"/>
  <c r="MCM242" i="143"/>
  <c r="MCN242" i="143"/>
  <c r="MCO242" i="143"/>
  <c r="MCP242" i="143"/>
  <c r="MCQ242" i="143"/>
  <c r="MCR242" i="143"/>
  <c r="MCS242" i="143"/>
  <c r="MCT242" i="143"/>
  <c r="MCU242" i="143"/>
  <c r="MCV242" i="143"/>
  <c r="MCW242" i="143"/>
  <c r="MCX242" i="143"/>
  <c r="MCY242" i="143"/>
  <c r="MCZ242" i="143"/>
  <c r="MDA242" i="143"/>
  <c r="MDB242" i="143"/>
  <c r="MDC242" i="143"/>
  <c r="MDD242" i="143"/>
  <c r="MDE242" i="143"/>
  <c r="MDF242" i="143"/>
  <c r="MDG242" i="143"/>
  <c r="MDH242" i="143"/>
  <c r="MDI242" i="143"/>
  <c r="MDJ242" i="143"/>
  <c r="MDK242" i="143"/>
  <c r="MDL242" i="143"/>
  <c r="MDM242" i="143"/>
  <c r="MDN242" i="143"/>
  <c r="MDO242" i="143"/>
  <c r="MDP242" i="143"/>
  <c r="MDQ242" i="143"/>
  <c r="MDR242" i="143"/>
  <c r="MDS242" i="143"/>
  <c r="MDT242" i="143"/>
  <c r="MDU242" i="143"/>
  <c r="MDV242" i="143"/>
  <c r="MDW242" i="143"/>
  <c r="MDX242" i="143"/>
  <c r="MDY242" i="143"/>
  <c r="MDZ242" i="143"/>
  <c r="MEA242" i="143"/>
  <c r="MEB242" i="143"/>
  <c r="MEC242" i="143"/>
  <c r="MED242" i="143"/>
  <c r="MEE242" i="143"/>
  <c r="MEF242" i="143"/>
  <c r="MEG242" i="143"/>
  <c r="MEH242" i="143"/>
  <c r="MEI242" i="143"/>
  <c r="MEJ242" i="143"/>
  <c r="MEK242" i="143"/>
  <c r="MEL242" i="143"/>
  <c r="MEM242" i="143"/>
  <c r="MEN242" i="143"/>
  <c r="MEO242" i="143"/>
  <c r="MEP242" i="143"/>
  <c r="MEQ242" i="143"/>
  <c r="MER242" i="143"/>
  <c r="MES242" i="143"/>
  <c r="MET242" i="143"/>
  <c r="MEU242" i="143"/>
  <c r="MEV242" i="143"/>
  <c r="MEW242" i="143"/>
  <c r="MEX242" i="143"/>
  <c r="MEY242" i="143"/>
  <c r="MEZ242" i="143"/>
  <c r="MFA242" i="143"/>
  <c r="MFB242" i="143"/>
  <c r="MFC242" i="143"/>
  <c r="MFD242" i="143"/>
  <c r="MFE242" i="143"/>
  <c r="MFF242" i="143"/>
  <c r="MFG242" i="143"/>
  <c r="MFH242" i="143"/>
  <c r="MFI242" i="143"/>
  <c r="MFJ242" i="143"/>
  <c r="MFK242" i="143"/>
  <c r="MFL242" i="143"/>
  <c r="MFM242" i="143"/>
  <c r="MFN242" i="143"/>
  <c r="MFO242" i="143"/>
  <c r="MFP242" i="143"/>
  <c r="MFQ242" i="143"/>
  <c r="MFR242" i="143"/>
  <c r="MFS242" i="143"/>
  <c r="MFT242" i="143"/>
  <c r="MFU242" i="143"/>
  <c r="MFV242" i="143"/>
  <c r="MFW242" i="143"/>
  <c r="MFX242" i="143"/>
  <c r="MFY242" i="143"/>
  <c r="MFZ242" i="143"/>
  <c r="MGA242" i="143"/>
  <c r="MGB242" i="143"/>
  <c r="MGC242" i="143"/>
  <c r="MGD242" i="143"/>
  <c r="MGE242" i="143"/>
  <c r="MGF242" i="143"/>
  <c r="MGG242" i="143"/>
  <c r="MGH242" i="143"/>
  <c r="MGI242" i="143"/>
  <c r="MGJ242" i="143"/>
  <c r="MGK242" i="143"/>
  <c r="MGL242" i="143"/>
  <c r="MGM242" i="143"/>
  <c r="MGN242" i="143"/>
  <c r="MGO242" i="143"/>
  <c r="MGP242" i="143"/>
  <c r="MGQ242" i="143"/>
  <c r="MGR242" i="143"/>
  <c r="MGS242" i="143"/>
  <c r="MGT242" i="143"/>
  <c r="MGU242" i="143"/>
  <c r="MGV242" i="143"/>
  <c r="MGW242" i="143"/>
  <c r="MGX242" i="143"/>
  <c r="MGY242" i="143"/>
  <c r="MGZ242" i="143"/>
  <c r="MHA242" i="143"/>
  <c r="MHB242" i="143"/>
  <c r="MHC242" i="143"/>
  <c r="MHD242" i="143"/>
  <c r="MHE242" i="143"/>
  <c r="MHF242" i="143"/>
  <c r="MHG242" i="143"/>
  <c r="MHH242" i="143"/>
  <c r="MHI242" i="143"/>
  <c r="MHJ242" i="143"/>
  <c r="MHK242" i="143"/>
  <c r="MHL242" i="143"/>
  <c r="MHM242" i="143"/>
  <c r="MHN242" i="143"/>
  <c r="MHO242" i="143"/>
  <c r="MHP242" i="143"/>
  <c r="MHQ242" i="143"/>
  <c r="MHR242" i="143"/>
  <c r="MHS242" i="143"/>
  <c r="MHT242" i="143"/>
  <c r="MHU242" i="143"/>
  <c r="MHV242" i="143"/>
  <c r="MHW242" i="143"/>
  <c r="MHX242" i="143"/>
  <c r="MHY242" i="143"/>
  <c r="MHZ242" i="143"/>
  <c r="MIA242" i="143"/>
  <c r="MIB242" i="143"/>
  <c r="MIC242" i="143"/>
  <c r="MID242" i="143"/>
  <c r="MIE242" i="143"/>
  <c r="MIF242" i="143"/>
  <c r="MIG242" i="143"/>
  <c r="MIH242" i="143"/>
  <c r="MII242" i="143"/>
  <c r="MIJ242" i="143"/>
  <c r="MIK242" i="143"/>
  <c r="MIL242" i="143"/>
  <c r="MIM242" i="143"/>
  <c r="MIN242" i="143"/>
  <c r="MIO242" i="143"/>
  <c r="MIP242" i="143"/>
  <c r="MIQ242" i="143"/>
  <c r="MIR242" i="143"/>
  <c r="MIS242" i="143"/>
  <c r="MIT242" i="143"/>
  <c r="MIU242" i="143"/>
  <c r="MIV242" i="143"/>
  <c r="MIW242" i="143"/>
  <c r="MIX242" i="143"/>
  <c r="MIY242" i="143"/>
  <c r="MIZ242" i="143"/>
  <c r="MJA242" i="143"/>
  <c r="MJB242" i="143"/>
  <c r="MJC242" i="143"/>
  <c r="MJD242" i="143"/>
  <c r="MJE242" i="143"/>
  <c r="MJF242" i="143"/>
  <c r="MJG242" i="143"/>
  <c r="MJH242" i="143"/>
  <c r="MJI242" i="143"/>
  <c r="MJJ242" i="143"/>
  <c r="MJK242" i="143"/>
  <c r="MJL242" i="143"/>
  <c r="MJM242" i="143"/>
  <c r="MJN242" i="143"/>
  <c r="MJO242" i="143"/>
  <c r="MJP242" i="143"/>
  <c r="MJQ242" i="143"/>
  <c r="MJR242" i="143"/>
  <c r="MJS242" i="143"/>
  <c r="MJT242" i="143"/>
  <c r="MJU242" i="143"/>
  <c r="MJV242" i="143"/>
  <c r="MJW242" i="143"/>
  <c r="MJX242" i="143"/>
  <c r="MJY242" i="143"/>
  <c r="MJZ242" i="143"/>
  <c r="MKA242" i="143"/>
  <c r="MKB242" i="143"/>
  <c r="MKC242" i="143"/>
  <c r="MKD242" i="143"/>
  <c r="MKE242" i="143"/>
  <c r="MKF242" i="143"/>
  <c r="MKG242" i="143"/>
  <c r="MKH242" i="143"/>
  <c r="MKI242" i="143"/>
  <c r="MKJ242" i="143"/>
  <c r="MKK242" i="143"/>
  <c r="MKL242" i="143"/>
  <c r="MKM242" i="143"/>
  <c r="MKN242" i="143"/>
  <c r="MKO242" i="143"/>
  <c r="MKP242" i="143"/>
  <c r="MKQ242" i="143"/>
  <c r="MKR242" i="143"/>
  <c r="MKS242" i="143"/>
  <c r="MKT242" i="143"/>
  <c r="MKU242" i="143"/>
  <c r="MKV242" i="143"/>
  <c r="MKW242" i="143"/>
  <c r="MKX242" i="143"/>
  <c r="MKY242" i="143"/>
  <c r="MKZ242" i="143"/>
  <c r="MLA242" i="143"/>
  <c r="MLB242" i="143"/>
  <c r="MLC242" i="143"/>
  <c r="MLD242" i="143"/>
  <c r="MLE242" i="143"/>
  <c r="MLF242" i="143"/>
  <c r="MLG242" i="143"/>
  <c r="MLH242" i="143"/>
  <c r="MLI242" i="143"/>
  <c r="MLJ242" i="143"/>
  <c r="MLK242" i="143"/>
  <c r="MLL242" i="143"/>
  <c r="MLM242" i="143"/>
  <c r="MLN242" i="143"/>
  <c r="MLO242" i="143"/>
  <c r="MLP242" i="143"/>
  <c r="MLQ242" i="143"/>
  <c r="MLR242" i="143"/>
  <c r="MLS242" i="143"/>
  <c r="MLT242" i="143"/>
  <c r="MLU242" i="143"/>
  <c r="MLV242" i="143"/>
  <c r="MLW242" i="143"/>
  <c r="MLX242" i="143"/>
  <c r="MLY242" i="143"/>
  <c r="MLZ242" i="143"/>
  <c r="MMA242" i="143"/>
  <c r="MMB242" i="143"/>
  <c r="MMC242" i="143"/>
  <c r="MMD242" i="143"/>
  <c r="MME242" i="143"/>
  <c r="MMF242" i="143"/>
  <c r="MMG242" i="143"/>
  <c r="MMH242" i="143"/>
  <c r="MMI242" i="143"/>
  <c r="MMJ242" i="143"/>
  <c r="MMK242" i="143"/>
  <c r="MML242" i="143"/>
  <c r="MMM242" i="143"/>
  <c r="MMN242" i="143"/>
  <c r="MMO242" i="143"/>
  <c r="MMP242" i="143"/>
  <c r="MMQ242" i="143"/>
  <c r="MMR242" i="143"/>
  <c r="MMS242" i="143"/>
  <c r="MMT242" i="143"/>
  <c r="MMU242" i="143"/>
  <c r="MMV242" i="143"/>
  <c r="MMW242" i="143"/>
  <c r="MMX242" i="143"/>
  <c r="MMY242" i="143"/>
  <c r="MMZ242" i="143"/>
  <c r="MNA242" i="143"/>
  <c r="MNB242" i="143"/>
  <c r="MNC242" i="143"/>
  <c r="MND242" i="143"/>
  <c r="MNE242" i="143"/>
  <c r="MNF242" i="143"/>
  <c r="MNG242" i="143"/>
  <c r="MNH242" i="143"/>
  <c r="MNI242" i="143"/>
  <c r="MNJ242" i="143"/>
  <c r="MNK242" i="143"/>
  <c r="MNL242" i="143"/>
  <c r="MNM242" i="143"/>
  <c r="MNN242" i="143"/>
  <c r="MNO242" i="143"/>
  <c r="MNP242" i="143"/>
  <c r="MNQ242" i="143"/>
  <c r="MNR242" i="143"/>
  <c r="MNS242" i="143"/>
  <c r="MNT242" i="143"/>
  <c r="MNU242" i="143"/>
  <c r="MNV242" i="143"/>
  <c r="MNW242" i="143"/>
  <c r="MNX242" i="143"/>
  <c r="MNY242" i="143"/>
  <c r="MNZ242" i="143"/>
  <c r="MOA242" i="143"/>
  <c r="MOB242" i="143"/>
  <c r="MOC242" i="143"/>
  <c r="MOD242" i="143"/>
  <c r="MOE242" i="143"/>
  <c r="MOF242" i="143"/>
  <c r="MOG242" i="143"/>
  <c r="MOH242" i="143"/>
  <c r="MOI242" i="143"/>
  <c r="MOJ242" i="143"/>
  <c r="MOK242" i="143"/>
  <c r="MOL242" i="143"/>
  <c r="MOM242" i="143"/>
  <c r="MON242" i="143"/>
  <c r="MOO242" i="143"/>
  <c r="MOP242" i="143"/>
  <c r="MOQ242" i="143"/>
  <c r="MOR242" i="143"/>
  <c r="MOS242" i="143"/>
  <c r="MOT242" i="143"/>
  <c r="MOU242" i="143"/>
  <c r="MOV242" i="143"/>
  <c r="MOW242" i="143"/>
  <c r="MOX242" i="143"/>
  <c r="MOY242" i="143"/>
  <c r="MOZ242" i="143"/>
  <c r="MPA242" i="143"/>
  <c r="MPB242" i="143"/>
  <c r="MPC242" i="143"/>
  <c r="MPD242" i="143"/>
  <c r="MPE242" i="143"/>
  <c r="MPF242" i="143"/>
  <c r="MPG242" i="143"/>
  <c r="MPH242" i="143"/>
  <c r="MPI242" i="143"/>
  <c r="MPJ242" i="143"/>
  <c r="MPK242" i="143"/>
  <c r="MPL242" i="143"/>
  <c r="MPM242" i="143"/>
  <c r="MPN242" i="143"/>
  <c r="MPO242" i="143"/>
  <c r="MPP242" i="143"/>
  <c r="MPQ242" i="143"/>
  <c r="MPR242" i="143"/>
  <c r="MPS242" i="143"/>
  <c r="MPT242" i="143"/>
  <c r="MPU242" i="143"/>
  <c r="MPV242" i="143"/>
  <c r="MPW242" i="143"/>
  <c r="MPX242" i="143"/>
  <c r="MPY242" i="143"/>
  <c r="MPZ242" i="143"/>
  <c r="MQA242" i="143"/>
  <c r="MQB242" i="143"/>
  <c r="MQC242" i="143"/>
  <c r="MQD242" i="143"/>
  <c r="MQE242" i="143"/>
  <c r="MQF242" i="143"/>
  <c r="MQG242" i="143"/>
  <c r="MQH242" i="143"/>
  <c r="MQI242" i="143"/>
  <c r="MQJ242" i="143"/>
  <c r="MQK242" i="143"/>
  <c r="MQL242" i="143"/>
  <c r="MQM242" i="143"/>
  <c r="MQN242" i="143"/>
  <c r="MQO242" i="143"/>
  <c r="MQP242" i="143"/>
  <c r="MQQ242" i="143"/>
  <c r="MQR242" i="143"/>
  <c r="MQS242" i="143"/>
  <c r="MQT242" i="143"/>
  <c r="MQU242" i="143"/>
  <c r="MQV242" i="143"/>
  <c r="MQW242" i="143"/>
  <c r="MQX242" i="143"/>
  <c r="MQY242" i="143"/>
  <c r="MQZ242" i="143"/>
  <c r="MRA242" i="143"/>
  <c r="MRB242" i="143"/>
  <c r="MRC242" i="143"/>
  <c r="MRD242" i="143"/>
  <c r="MRE242" i="143"/>
  <c r="MRF242" i="143"/>
  <c r="MRG242" i="143"/>
  <c r="MRH242" i="143"/>
  <c r="MRI242" i="143"/>
  <c r="MRJ242" i="143"/>
  <c r="MRK242" i="143"/>
  <c r="MRL242" i="143"/>
  <c r="MRM242" i="143"/>
  <c r="MRN242" i="143"/>
  <c r="MRO242" i="143"/>
  <c r="MRP242" i="143"/>
  <c r="MRQ242" i="143"/>
  <c r="MRR242" i="143"/>
  <c r="MRS242" i="143"/>
  <c r="MRT242" i="143"/>
  <c r="MRU242" i="143"/>
  <c r="MRV242" i="143"/>
  <c r="MRW242" i="143"/>
  <c r="MRX242" i="143"/>
  <c r="MRY242" i="143"/>
  <c r="MRZ242" i="143"/>
  <c r="MSA242" i="143"/>
  <c r="MSB242" i="143"/>
  <c r="MSC242" i="143"/>
  <c r="MSD242" i="143"/>
  <c r="MSE242" i="143"/>
  <c r="MSF242" i="143"/>
  <c r="MSG242" i="143"/>
  <c r="MSH242" i="143"/>
  <c r="MSI242" i="143"/>
  <c r="MSJ242" i="143"/>
  <c r="MSK242" i="143"/>
  <c r="MSL242" i="143"/>
  <c r="MSM242" i="143"/>
  <c r="MSN242" i="143"/>
  <c r="MSO242" i="143"/>
  <c r="MSP242" i="143"/>
  <c r="MSQ242" i="143"/>
  <c r="MSR242" i="143"/>
  <c r="MSS242" i="143"/>
  <c r="MST242" i="143"/>
  <c r="MSU242" i="143"/>
  <c r="MSV242" i="143"/>
  <c r="MSW242" i="143"/>
  <c r="MSX242" i="143"/>
  <c r="MSY242" i="143"/>
  <c r="MSZ242" i="143"/>
  <c r="MTA242" i="143"/>
  <c r="MTB242" i="143"/>
  <c r="MTC242" i="143"/>
  <c r="MTD242" i="143"/>
  <c r="MTE242" i="143"/>
  <c r="MTF242" i="143"/>
  <c r="MTG242" i="143"/>
  <c r="MTH242" i="143"/>
  <c r="MTI242" i="143"/>
  <c r="MTJ242" i="143"/>
  <c r="MTK242" i="143"/>
  <c r="MTL242" i="143"/>
  <c r="MTM242" i="143"/>
  <c r="MTN242" i="143"/>
  <c r="MTO242" i="143"/>
  <c r="MTP242" i="143"/>
  <c r="MTQ242" i="143"/>
  <c r="MTR242" i="143"/>
  <c r="MTS242" i="143"/>
  <c r="MTT242" i="143"/>
  <c r="MTU242" i="143"/>
  <c r="MTV242" i="143"/>
  <c r="MTW242" i="143"/>
  <c r="MTX242" i="143"/>
  <c r="MTY242" i="143"/>
  <c r="MTZ242" i="143"/>
  <c r="MUA242" i="143"/>
  <c r="MUB242" i="143"/>
  <c r="MUC242" i="143"/>
  <c r="MUD242" i="143"/>
  <c r="MUE242" i="143"/>
  <c r="MUF242" i="143"/>
  <c r="MUG242" i="143"/>
  <c r="MUH242" i="143"/>
  <c r="MUI242" i="143"/>
  <c r="MUJ242" i="143"/>
  <c r="MUK242" i="143"/>
  <c r="MUL242" i="143"/>
  <c r="MUM242" i="143"/>
  <c r="MUN242" i="143"/>
  <c r="MUO242" i="143"/>
  <c r="MUP242" i="143"/>
  <c r="MUQ242" i="143"/>
  <c r="MUR242" i="143"/>
  <c r="MUS242" i="143"/>
  <c r="MUT242" i="143"/>
  <c r="MUU242" i="143"/>
  <c r="MUV242" i="143"/>
  <c r="MUW242" i="143"/>
  <c r="MUX242" i="143"/>
  <c r="MUY242" i="143"/>
  <c r="MUZ242" i="143"/>
  <c r="MVA242" i="143"/>
  <c r="MVB242" i="143"/>
  <c r="MVC242" i="143"/>
  <c r="MVD242" i="143"/>
  <c r="MVE242" i="143"/>
  <c r="MVF242" i="143"/>
  <c r="MVG242" i="143"/>
  <c r="MVH242" i="143"/>
  <c r="MVI242" i="143"/>
  <c r="MVJ242" i="143"/>
  <c r="MVK242" i="143"/>
  <c r="MVL242" i="143"/>
  <c r="MVM242" i="143"/>
  <c r="MVN242" i="143"/>
  <c r="MVO242" i="143"/>
  <c r="MVP242" i="143"/>
  <c r="MVQ242" i="143"/>
  <c r="MVR242" i="143"/>
  <c r="MVS242" i="143"/>
  <c r="MVT242" i="143"/>
  <c r="MVU242" i="143"/>
  <c r="MVV242" i="143"/>
  <c r="MVW242" i="143"/>
  <c r="MVX242" i="143"/>
  <c r="MVY242" i="143"/>
  <c r="MVZ242" i="143"/>
  <c r="MWA242" i="143"/>
  <c r="MWB242" i="143"/>
  <c r="MWC242" i="143"/>
  <c r="MWD242" i="143"/>
  <c r="MWE242" i="143"/>
  <c r="MWF242" i="143"/>
  <c r="MWG242" i="143"/>
  <c r="MWH242" i="143"/>
  <c r="MWI242" i="143"/>
  <c r="MWJ242" i="143"/>
  <c r="MWK242" i="143"/>
  <c r="MWL242" i="143"/>
  <c r="MWM242" i="143"/>
  <c r="MWN242" i="143"/>
  <c r="MWO242" i="143"/>
  <c r="MWP242" i="143"/>
  <c r="MWQ242" i="143"/>
  <c r="MWR242" i="143"/>
  <c r="MWS242" i="143"/>
  <c r="MWT242" i="143"/>
  <c r="MWU242" i="143"/>
  <c r="MWV242" i="143"/>
  <c r="MWW242" i="143"/>
  <c r="MWX242" i="143"/>
  <c r="MWY242" i="143"/>
  <c r="MWZ242" i="143"/>
  <c r="MXA242" i="143"/>
  <c r="MXB242" i="143"/>
  <c r="MXC242" i="143"/>
  <c r="MXD242" i="143"/>
  <c r="MXE242" i="143"/>
  <c r="MXF242" i="143"/>
  <c r="MXG242" i="143"/>
  <c r="MXH242" i="143"/>
  <c r="MXI242" i="143"/>
  <c r="MXJ242" i="143"/>
  <c r="MXK242" i="143"/>
  <c r="MXL242" i="143"/>
  <c r="MXM242" i="143"/>
  <c r="MXN242" i="143"/>
  <c r="MXO242" i="143"/>
  <c r="MXP242" i="143"/>
  <c r="MXQ242" i="143"/>
  <c r="MXR242" i="143"/>
  <c r="MXS242" i="143"/>
  <c r="MXT242" i="143"/>
  <c r="MXU242" i="143"/>
  <c r="MXV242" i="143"/>
  <c r="MXW242" i="143"/>
  <c r="MXX242" i="143"/>
  <c r="MXY242" i="143"/>
  <c r="MXZ242" i="143"/>
  <c r="MYA242" i="143"/>
  <c r="MYB242" i="143"/>
  <c r="MYC242" i="143"/>
  <c r="MYD242" i="143"/>
  <c r="MYE242" i="143"/>
  <c r="MYF242" i="143"/>
  <c r="MYG242" i="143"/>
  <c r="MYH242" i="143"/>
  <c r="MYI242" i="143"/>
  <c r="MYJ242" i="143"/>
  <c r="MYK242" i="143"/>
  <c r="MYL242" i="143"/>
  <c r="MYM242" i="143"/>
  <c r="MYN242" i="143"/>
  <c r="MYO242" i="143"/>
  <c r="MYP242" i="143"/>
  <c r="MYQ242" i="143"/>
  <c r="MYR242" i="143"/>
  <c r="MYS242" i="143"/>
  <c r="MYT242" i="143"/>
  <c r="MYU242" i="143"/>
  <c r="MYV242" i="143"/>
  <c r="MYW242" i="143"/>
  <c r="MYX242" i="143"/>
  <c r="MYY242" i="143"/>
  <c r="MYZ242" i="143"/>
  <c r="MZA242" i="143"/>
  <c r="MZB242" i="143"/>
  <c r="MZC242" i="143"/>
  <c r="MZD242" i="143"/>
  <c r="MZE242" i="143"/>
  <c r="MZF242" i="143"/>
  <c r="MZG242" i="143"/>
  <c r="MZH242" i="143"/>
  <c r="MZI242" i="143"/>
  <c r="MZJ242" i="143"/>
  <c r="MZK242" i="143"/>
  <c r="MZL242" i="143"/>
  <c r="MZM242" i="143"/>
  <c r="MZN242" i="143"/>
  <c r="MZO242" i="143"/>
  <c r="MZP242" i="143"/>
  <c r="MZQ242" i="143"/>
  <c r="MZR242" i="143"/>
  <c r="MZS242" i="143"/>
  <c r="MZT242" i="143"/>
  <c r="MZU242" i="143"/>
  <c r="MZV242" i="143"/>
  <c r="MZW242" i="143"/>
  <c r="MZX242" i="143"/>
  <c r="MZY242" i="143"/>
  <c r="MZZ242" i="143"/>
  <c r="NAA242" i="143"/>
  <c r="NAB242" i="143"/>
  <c r="NAC242" i="143"/>
  <c r="NAD242" i="143"/>
  <c r="NAE242" i="143"/>
  <c r="NAF242" i="143"/>
  <c r="NAG242" i="143"/>
  <c r="NAH242" i="143"/>
  <c r="NAI242" i="143"/>
  <c r="NAJ242" i="143"/>
  <c r="NAK242" i="143"/>
  <c r="NAL242" i="143"/>
  <c r="NAM242" i="143"/>
  <c r="NAN242" i="143"/>
  <c r="NAO242" i="143"/>
  <c r="NAP242" i="143"/>
  <c r="NAQ242" i="143"/>
  <c r="NAR242" i="143"/>
  <c r="NAS242" i="143"/>
  <c r="NAT242" i="143"/>
  <c r="NAU242" i="143"/>
  <c r="NAV242" i="143"/>
  <c r="NAW242" i="143"/>
  <c r="NAX242" i="143"/>
  <c r="NAY242" i="143"/>
  <c r="NAZ242" i="143"/>
  <c r="NBA242" i="143"/>
  <c r="NBB242" i="143"/>
  <c r="NBC242" i="143"/>
  <c r="NBD242" i="143"/>
  <c r="NBE242" i="143"/>
  <c r="NBF242" i="143"/>
  <c r="NBG242" i="143"/>
  <c r="NBH242" i="143"/>
  <c r="NBI242" i="143"/>
  <c r="NBJ242" i="143"/>
  <c r="NBK242" i="143"/>
  <c r="NBL242" i="143"/>
  <c r="NBM242" i="143"/>
  <c r="NBN242" i="143"/>
  <c r="NBO242" i="143"/>
  <c r="NBP242" i="143"/>
  <c r="NBQ242" i="143"/>
  <c r="NBR242" i="143"/>
  <c r="NBS242" i="143"/>
  <c r="NBT242" i="143"/>
  <c r="NBU242" i="143"/>
  <c r="NBV242" i="143"/>
  <c r="NBW242" i="143"/>
  <c r="NBX242" i="143"/>
  <c r="NBY242" i="143"/>
  <c r="NBZ242" i="143"/>
  <c r="NCA242" i="143"/>
  <c r="NCB242" i="143"/>
  <c r="NCC242" i="143"/>
  <c r="NCD242" i="143"/>
  <c r="NCE242" i="143"/>
  <c r="NCF242" i="143"/>
  <c r="NCG242" i="143"/>
  <c r="NCH242" i="143"/>
  <c r="NCI242" i="143"/>
  <c r="NCJ242" i="143"/>
  <c r="NCK242" i="143"/>
  <c r="NCL242" i="143"/>
  <c r="NCM242" i="143"/>
  <c r="NCN242" i="143"/>
  <c r="NCO242" i="143"/>
  <c r="NCP242" i="143"/>
  <c r="NCQ242" i="143"/>
  <c r="NCR242" i="143"/>
  <c r="NCS242" i="143"/>
  <c r="NCT242" i="143"/>
  <c r="NCU242" i="143"/>
  <c r="NCV242" i="143"/>
  <c r="NCW242" i="143"/>
  <c r="NCX242" i="143"/>
  <c r="NCY242" i="143"/>
  <c r="NCZ242" i="143"/>
  <c r="NDA242" i="143"/>
  <c r="NDB242" i="143"/>
  <c r="NDC242" i="143"/>
  <c r="NDD242" i="143"/>
  <c r="NDE242" i="143"/>
  <c r="NDF242" i="143"/>
  <c r="NDG242" i="143"/>
  <c r="NDH242" i="143"/>
  <c r="NDI242" i="143"/>
  <c r="NDJ242" i="143"/>
  <c r="NDK242" i="143"/>
  <c r="NDL242" i="143"/>
  <c r="NDM242" i="143"/>
  <c r="NDN242" i="143"/>
  <c r="NDO242" i="143"/>
  <c r="NDP242" i="143"/>
  <c r="NDQ242" i="143"/>
  <c r="NDR242" i="143"/>
  <c r="NDS242" i="143"/>
  <c r="NDT242" i="143"/>
  <c r="NDU242" i="143"/>
  <c r="NDV242" i="143"/>
  <c r="NDW242" i="143"/>
  <c r="NDX242" i="143"/>
  <c r="NDY242" i="143"/>
  <c r="NDZ242" i="143"/>
  <c r="NEA242" i="143"/>
  <c r="NEB242" i="143"/>
  <c r="NEC242" i="143"/>
  <c r="NED242" i="143"/>
  <c r="NEE242" i="143"/>
  <c r="NEF242" i="143"/>
  <c r="NEG242" i="143"/>
  <c r="NEH242" i="143"/>
  <c r="NEI242" i="143"/>
  <c r="NEJ242" i="143"/>
  <c r="NEK242" i="143"/>
  <c r="NEL242" i="143"/>
  <c r="NEM242" i="143"/>
  <c r="NEN242" i="143"/>
  <c r="NEO242" i="143"/>
  <c r="NEP242" i="143"/>
  <c r="NEQ242" i="143"/>
  <c r="NER242" i="143"/>
  <c r="NES242" i="143"/>
  <c r="NET242" i="143"/>
  <c r="NEU242" i="143"/>
  <c r="NEV242" i="143"/>
  <c r="NEW242" i="143"/>
  <c r="NEX242" i="143"/>
  <c r="NEY242" i="143"/>
  <c r="NEZ242" i="143"/>
  <c r="NFA242" i="143"/>
  <c r="NFB242" i="143"/>
  <c r="NFC242" i="143"/>
  <c r="NFD242" i="143"/>
  <c r="NFE242" i="143"/>
  <c r="NFF242" i="143"/>
  <c r="NFG242" i="143"/>
  <c r="NFH242" i="143"/>
  <c r="NFI242" i="143"/>
  <c r="NFJ242" i="143"/>
  <c r="NFK242" i="143"/>
  <c r="NFL242" i="143"/>
  <c r="NFM242" i="143"/>
  <c r="NFN242" i="143"/>
  <c r="NFO242" i="143"/>
  <c r="NFP242" i="143"/>
  <c r="NFQ242" i="143"/>
  <c r="NFR242" i="143"/>
  <c r="NFS242" i="143"/>
  <c r="NFT242" i="143"/>
  <c r="NFU242" i="143"/>
  <c r="NFV242" i="143"/>
  <c r="NFW242" i="143"/>
  <c r="NFX242" i="143"/>
  <c r="NFY242" i="143"/>
  <c r="NFZ242" i="143"/>
  <c r="NGA242" i="143"/>
  <c r="NGB242" i="143"/>
  <c r="NGC242" i="143"/>
  <c r="NGD242" i="143"/>
  <c r="NGE242" i="143"/>
  <c r="NGF242" i="143"/>
  <c r="NGG242" i="143"/>
  <c r="NGH242" i="143"/>
  <c r="NGI242" i="143"/>
  <c r="NGJ242" i="143"/>
  <c r="NGK242" i="143"/>
  <c r="NGL242" i="143"/>
  <c r="NGM242" i="143"/>
  <c r="NGN242" i="143"/>
  <c r="NGO242" i="143"/>
  <c r="NGP242" i="143"/>
  <c r="NGQ242" i="143"/>
  <c r="NGR242" i="143"/>
  <c r="NGS242" i="143"/>
  <c r="NGT242" i="143"/>
  <c r="NGU242" i="143"/>
  <c r="NGV242" i="143"/>
  <c r="NGW242" i="143"/>
  <c r="NGX242" i="143"/>
  <c r="NGY242" i="143"/>
  <c r="NGZ242" i="143"/>
  <c r="NHA242" i="143"/>
  <c r="NHB242" i="143"/>
  <c r="NHC242" i="143"/>
  <c r="NHD242" i="143"/>
  <c r="NHE242" i="143"/>
  <c r="NHF242" i="143"/>
  <c r="NHG242" i="143"/>
  <c r="NHH242" i="143"/>
  <c r="NHI242" i="143"/>
  <c r="NHJ242" i="143"/>
  <c r="NHK242" i="143"/>
  <c r="NHL242" i="143"/>
  <c r="NHM242" i="143"/>
  <c r="NHN242" i="143"/>
  <c r="NHO242" i="143"/>
  <c r="NHP242" i="143"/>
  <c r="NHQ242" i="143"/>
  <c r="NHR242" i="143"/>
  <c r="NHS242" i="143"/>
  <c r="NHT242" i="143"/>
  <c r="NHU242" i="143"/>
  <c r="NHV242" i="143"/>
  <c r="NHW242" i="143"/>
  <c r="NHX242" i="143"/>
  <c r="NHY242" i="143"/>
  <c r="NHZ242" i="143"/>
  <c r="NIA242" i="143"/>
  <c r="NIB242" i="143"/>
  <c r="NIC242" i="143"/>
  <c r="NID242" i="143"/>
  <c r="NIE242" i="143"/>
  <c r="NIF242" i="143"/>
  <c r="NIG242" i="143"/>
  <c r="NIH242" i="143"/>
  <c r="NII242" i="143"/>
  <c r="NIJ242" i="143"/>
  <c r="NIK242" i="143"/>
  <c r="NIL242" i="143"/>
  <c r="NIM242" i="143"/>
  <c r="NIN242" i="143"/>
  <c r="NIO242" i="143"/>
  <c r="NIP242" i="143"/>
  <c r="NIQ242" i="143"/>
  <c r="NIR242" i="143"/>
  <c r="NIS242" i="143"/>
  <c r="NIT242" i="143"/>
  <c r="NIU242" i="143"/>
  <c r="NIV242" i="143"/>
  <c r="NIW242" i="143"/>
  <c r="NIX242" i="143"/>
  <c r="NIY242" i="143"/>
  <c r="NIZ242" i="143"/>
  <c r="NJA242" i="143"/>
  <c r="NJB242" i="143"/>
  <c r="NJC242" i="143"/>
  <c r="NJD242" i="143"/>
  <c r="NJE242" i="143"/>
  <c r="NJF242" i="143"/>
  <c r="NJG242" i="143"/>
  <c r="NJH242" i="143"/>
  <c r="NJI242" i="143"/>
  <c r="NJJ242" i="143"/>
  <c r="NJK242" i="143"/>
  <c r="NJL242" i="143"/>
  <c r="NJM242" i="143"/>
  <c r="NJN242" i="143"/>
  <c r="NJO242" i="143"/>
  <c r="NJP242" i="143"/>
  <c r="NJQ242" i="143"/>
  <c r="NJR242" i="143"/>
  <c r="NJS242" i="143"/>
  <c r="NJT242" i="143"/>
  <c r="NJU242" i="143"/>
  <c r="NJV242" i="143"/>
  <c r="NJW242" i="143"/>
  <c r="NJX242" i="143"/>
  <c r="NJY242" i="143"/>
  <c r="NJZ242" i="143"/>
  <c r="NKA242" i="143"/>
  <c r="NKB242" i="143"/>
  <c r="NKC242" i="143"/>
  <c r="NKD242" i="143"/>
  <c r="NKE242" i="143"/>
  <c r="NKF242" i="143"/>
  <c r="NKG242" i="143"/>
  <c r="NKH242" i="143"/>
  <c r="NKI242" i="143"/>
  <c r="NKJ242" i="143"/>
  <c r="NKK242" i="143"/>
  <c r="NKL242" i="143"/>
  <c r="NKM242" i="143"/>
  <c r="NKN242" i="143"/>
  <c r="NKO242" i="143"/>
  <c r="NKP242" i="143"/>
  <c r="NKQ242" i="143"/>
  <c r="NKR242" i="143"/>
  <c r="NKS242" i="143"/>
  <c r="NKT242" i="143"/>
  <c r="NKU242" i="143"/>
  <c r="NKV242" i="143"/>
  <c r="NKW242" i="143"/>
  <c r="NKX242" i="143"/>
  <c r="NKY242" i="143"/>
  <c r="NKZ242" i="143"/>
  <c r="NLA242" i="143"/>
  <c r="NLB242" i="143"/>
  <c r="NLC242" i="143"/>
  <c r="NLD242" i="143"/>
  <c r="NLE242" i="143"/>
  <c r="NLF242" i="143"/>
  <c r="NLG242" i="143"/>
  <c r="NLH242" i="143"/>
  <c r="NLI242" i="143"/>
  <c r="NLJ242" i="143"/>
  <c r="NLK242" i="143"/>
  <c r="NLL242" i="143"/>
  <c r="NLM242" i="143"/>
  <c r="NLN242" i="143"/>
  <c r="NLO242" i="143"/>
  <c r="NLP242" i="143"/>
  <c r="NLQ242" i="143"/>
  <c r="NLR242" i="143"/>
  <c r="NLS242" i="143"/>
  <c r="NLT242" i="143"/>
  <c r="NLU242" i="143"/>
  <c r="NLV242" i="143"/>
  <c r="NLW242" i="143"/>
  <c r="NLX242" i="143"/>
  <c r="NLY242" i="143"/>
  <c r="NLZ242" i="143"/>
  <c r="NMA242" i="143"/>
  <c r="NMB242" i="143"/>
  <c r="NMC242" i="143"/>
  <c r="NMD242" i="143"/>
  <c r="NME242" i="143"/>
  <c r="NMF242" i="143"/>
  <c r="NMG242" i="143"/>
  <c r="NMH242" i="143"/>
  <c r="NMI242" i="143"/>
  <c r="NMJ242" i="143"/>
  <c r="NMK242" i="143"/>
  <c r="NML242" i="143"/>
  <c r="NMM242" i="143"/>
  <c r="NMN242" i="143"/>
  <c r="NMO242" i="143"/>
  <c r="NMP242" i="143"/>
  <c r="NMQ242" i="143"/>
  <c r="NMR242" i="143"/>
  <c r="NMS242" i="143"/>
  <c r="NMT242" i="143"/>
  <c r="NMU242" i="143"/>
  <c r="NMV242" i="143"/>
  <c r="NMW242" i="143"/>
  <c r="NMX242" i="143"/>
  <c r="NMY242" i="143"/>
  <c r="NMZ242" i="143"/>
  <c r="NNA242" i="143"/>
  <c r="NNB242" i="143"/>
  <c r="NNC242" i="143"/>
  <c r="NND242" i="143"/>
  <c r="NNE242" i="143"/>
  <c r="NNF242" i="143"/>
  <c r="NNG242" i="143"/>
  <c r="NNH242" i="143"/>
  <c r="NNI242" i="143"/>
  <c r="NNJ242" i="143"/>
  <c r="NNK242" i="143"/>
  <c r="NNL242" i="143"/>
  <c r="NNM242" i="143"/>
  <c r="NNN242" i="143"/>
  <c r="NNO242" i="143"/>
  <c r="NNP242" i="143"/>
  <c r="NNQ242" i="143"/>
  <c r="NNR242" i="143"/>
  <c r="NNS242" i="143"/>
  <c r="NNT242" i="143"/>
  <c r="NNU242" i="143"/>
  <c r="NNV242" i="143"/>
  <c r="NNW242" i="143"/>
  <c r="NNX242" i="143"/>
  <c r="NNY242" i="143"/>
  <c r="NNZ242" i="143"/>
  <c r="NOA242" i="143"/>
  <c r="NOB242" i="143"/>
  <c r="NOC242" i="143"/>
  <c r="NOD242" i="143"/>
  <c r="NOE242" i="143"/>
  <c r="NOF242" i="143"/>
  <c r="NOG242" i="143"/>
  <c r="NOH242" i="143"/>
  <c r="NOI242" i="143"/>
  <c r="NOJ242" i="143"/>
  <c r="NOK242" i="143"/>
  <c r="NOL242" i="143"/>
  <c r="NOM242" i="143"/>
  <c r="NON242" i="143"/>
  <c r="NOO242" i="143"/>
  <c r="NOP242" i="143"/>
  <c r="NOQ242" i="143"/>
  <c r="NOR242" i="143"/>
  <c r="NOS242" i="143"/>
  <c r="NOT242" i="143"/>
  <c r="NOU242" i="143"/>
  <c r="NOV242" i="143"/>
  <c r="NOW242" i="143"/>
  <c r="NOX242" i="143"/>
  <c r="NOY242" i="143"/>
  <c r="NOZ242" i="143"/>
  <c r="NPA242" i="143"/>
  <c r="NPB242" i="143"/>
  <c r="NPC242" i="143"/>
  <c r="NPD242" i="143"/>
  <c r="NPE242" i="143"/>
  <c r="NPF242" i="143"/>
  <c r="NPG242" i="143"/>
  <c r="NPH242" i="143"/>
  <c r="NPI242" i="143"/>
  <c r="NPJ242" i="143"/>
  <c r="NPK242" i="143"/>
  <c r="NPL242" i="143"/>
  <c r="NPM242" i="143"/>
  <c r="NPN242" i="143"/>
  <c r="NPO242" i="143"/>
  <c r="NPP242" i="143"/>
  <c r="NPQ242" i="143"/>
  <c r="NPR242" i="143"/>
  <c r="NPS242" i="143"/>
  <c r="NPT242" i="143"/>
  <c r="NPU242" i="143"/>
  <c r="NPV242" i="143"/>
  <c r="NPW242" i="143"/>
  <c r="NPX242" i="143"/>
  <c r="NPY242" i="143"/>
  <c r="NPZ242" i="143"/>
  <c r="NQA242" i="143"/>
  <c r="NQB242" i="143"/>
  <c r="NQC242" i="143"/>
  <c r="NQD242" i="143"/>
  <c r="NQE242" i="143"/>
  <c r="NQF242" i="143"/>
  <c r="NQG242" i="143"/>
  <c r="NQH242" i="143"/>
  <c r="NQI242" i="143"/>
  <c r="NQJ242" i="143"/>
  <c r="NQK242" i="143"/>
  <c r="NQL242" i="143"/>
  <c r="NQM242" i="143"/>
  <c r="NQN242" i="143"/>
  <c r="NQO242" i="143"/>
  <c r="NQP242" i="143"/>
  <c r="NQQ242" i="143"/>
  <c r="NQR242" i="143"/>
  <c r="NQS242" i="143"/>
  <c r="NQT242" i="143"/>
  <c r="NQU242" i="143"/>
  <c r="NQV242" i="143"/>
  <c r="NQW242" i="143"/>
  <c r="NQX242" i="143"/>
  <c r="NQY242" i="143"/>
  <c r="NQZ242" i="143"/>
  <c r="NRA242" i="143"/>
  <c r="NRB242" i="143"/>
  <c r="NRC242" i="143"/>
  <c r="NRD242" i="143"/>
  <c r="NRE242" i="143"/>
  <c r="NRF242" i="143"/>
  <c r="NRG242" i="143"/>
  <c r="NRH242" i="143"/>
  <c r="NRI242" i="143"/>
  <c r="NRJ242" i="143"/>
  <c r="NRK242" i="143"/>
  <c r="NRL242" i="143"/>
  <c r="NRM242" i="143"/>
  <c r="NRN242" i="143"/>
  <c r="NRO242" i="143"/>
  <c r="NRP242" i="143"/>
  <c r="NRQ242" i="143"/>
  <c r="NRR242" i="143"/>
  <c r="NRS242" i="143"/>
  <c r="NRT242" i="143"/>
  <c r="NRU242" i="143"/>
  <c r="NRV242" i="143"/>
  <c r="NRW242" i="143"/>
  <c r="NRX242" i="143"/>
  <c r="NRY242" i="143"/>
  <c r="NRZ242" i="143"/>
  <c r="NSA242" i="143"/>
  <c r="NSB242" i="143"/>
  <c r="NSC242" i="143"/>
  <c r="NSD242" i="143"/>
  <c r="NSE242" i="143"/>
  <c r="NSF242" i="143"/>
  <c r="NSG242" i="143"/>
  <c r="NSH242" i="143"/>
  <c r="NSI242" i="143"/>
  <c r="NSJ242" i="143"/>
  <c r="NSK242" i="143"/>
  <c r="NSL242" i="143"/>
  <c r="NSM242" i="143"/>
  <c r="NSN242" i="143"/>
  <c r="NSO242" i="143"/>
  <c r="NSP242" i="143"/>
  <c r="NSQ242" i="143"/>
  <c r="NSR242" i="143"/>
  <c r="NSS242" i="143"/>
  <c r="NST242" i="143"/>
  <c r="NSU242" i="143"/>
  <c r="NSV242" i="143"/>
  <c r="NSW242" i="143"/>
  <c r="NSX242" i="143"/>
  <c r="NSY242" i="143"/>
  <c r="NSZ242" i="143"/>
  <c r="NTA242" i="143"/>
  <c r="NTB242" i="143"/>
  <c r="NTC242" i="143"/>
  <c r="NTD242" i="143"/>
  <c r="NTE242" i="143"/>
  <c r="NTF242" i="143"/>
  <c r="NTG242" i="143"/>
  <c r="NTH242" i="143"/>
  <c r="NTI242" i="143"/>
  <c r="NTJ242" i="143"/>
  <c r="NTK242" i="143"/>
  <c r="NTL242" i="143"/>
  <c r="NTM242" i="143"/>
  <c r="NTN242" i="143"/>
  <c r="NTO242" i="143"/>
  <c r="NTP242" i="143"/>
  <c r="NTQ242" i="143"/>
  <c r="NTR242" i="143"/>
  <c r="NTS242" i="143"/>
  <c r="NTT242" i="143"/>
  <c r="NTU242" i="143"/>
  <c r="NTV242" i="143"/>
  <c r="NTW242" i="143"/>
  <c r="NTX242" i="143"/>
  <c r="NTY242" i="143"/>
  <c r="NTZ242" i="143"/>
  <c r="NUA242" i="143"/>
  <c r="NUB242" i="143"/>
  <c r="NUC242" i="143"/>
  <c r="NUD242" i="143"/>
  <c r="NUE242" i="143"/>
  <c r="NUF242" i="143"/>
  <c r="NUG242" i="143"/>
  <c r="NUH242" i="143"/>
  <c r="NUI242" i="143"/>
  <c r="NUJ242" i="143"/>
  <c r="NUK242" i="143"/>
  <c r="NUL242" i="143"/>
  <c r="NUM242" i="143"/>
  <c r="NUN242" i="143"/>
  <c r="NUO242" i="143"/>
  <c r="NUP242" i="143"/>
  <c r="NUQ242" i="143"/>
  <c r="NUR242" i="143"/>
  <c r="NUS242" i="143"/>
  <c r="NUT242" i="143"/>
  <c r="NUU242" i="143"/>
  <c r="NUV242" i="143"/>
  <c r="NUW242" i="143"/>
  <c r="NUX242" i="143"/>
  <c r="NUY242" i="143"/>
  <c r="NUZ242" i="143"/>
  <c r="NVA242" i="143"/>
  <c r="NVB242" i="143"/>
  <c r="NVC242" i="143"/>
  <c r="NVD242" i="143"/>
  <c r="NVE242" i="143"/>
  <c r="NVF242" i="143"/>
  <c r="NVG242" i="143"/>
  <c r="NVH242" i="143"/>
  <c r="NVI242" i="143"/>
  <c r="NVJ242" i="143"/>
  <c r="NVK242" i="143"/>
  <c r="NVL242" i="143"/>
  <c r="NVM242" i="143"/>
  <c r="NVN242" i="143"/>
  <c r="NVO242" i="143"/>
  <c r="NVP242" i="143"/>
  <c r="NVQ242" i="143"/>
  <c r="NVR242" i="143"/>
  <c r="NVS242" i="143"/>
  <c r="NVT242" i="143"/>
  <c r="NVU242" i="143"/>
  <c r="NVV242" i="143"/>
  <c r="NVW242" i="143"/>
  <c r="NVX242" i="143"/>
  <c r="NVY242" i="143"/>
  <c r="NVZ242" i="143"/>
  <c r="NWA242" i="143"/>
  <c r="NWB242" i="143"/>
  <c r="NWC242" i="143"/>
  <c r="NWD242" i="143"/>
  <c r="NWE242" i="143"/>
  <c r="NWF242" i="143"/>
  <c r="NWG242" i="143"/>
  <c r="NWH242" i="143"/>
  <c r="NWI242" i="143"/>
  <c r="NWJ242" i="143"/>
  <c r="NWK242" i="143"/>
  <c r="NWL242" i="143"/>
  <c r="NWM242" i="143"/>
  <c r="NWN242" i="143"/>
  <c r="NWO242" i="143"/>
  <c r="NWP242" i="143"/>
  <c r="NWQ242" i="143"/>
  <c r="NWR242" i="143"/>
  <c r="NWS242" i="143"/>
  <c r="NWT242" i="143"/>
  <c r="NWU242" i="143"/>
  <c r="NWV242" i="143"/>
  <c r="NWW242" i="143"/>
  <c r="NWX242" i="143"/>
  <c r="NWY242" i="143"/>
  <c r="NWZ242" i="143"/>
  <c r="NXA242" i="143"/>
  <c r="NXB242" i="143"/>
  <c r="NXC242" i="143"/>
  <c r="NXD242" i="143"/>
  <c r="NXE242" i="143"/>
  <c r="NXF242" i="143"/>
  <c r="NXG242" i="143"/>
  <c r="NXH242" i="143"/>
  <c r="NXI242" i="143"/>
  <c r="NXJ242" i="143"/>
  <c r="NXK242" i="143"/>
  <c r="NXL242" i="143"/>
  <c r="NXM242" i="143"/>
  <c r="NXN242" i="143"/>
  <c r="NXO242" i="143"/>
  <c r="NXP242" i="143"/>
  <c r="NXQ242" i="143"/>
  <c r="NXR242" i="143"/>
  <c r="NXS242" i="143"/>
  <c r="NXT242" i="143"/>
  <c r="NXU242" i="143"/>
  <c r="NXV242" i="143"/>
  <c r="NXW242" i="143"/>
  <c r="NXX242" i="143"/>
  <c r="NXY242" i="143"/>
  <c r="NXZ242" i="143"/>
  <c r="NYA242" i="143"/>
  <c r="NYB242" i="143"/>
  <c r="NYC242" i="143"/>
  <c r="NYD242" i="143"/>
  <c r="NYE242" i="143"/>
  <c r="NYF242" i="143"/>
  <c r="NYG242" i="143"/>
  <c r="NYH242" i="143"/>
  <c r="NYI242" i="143"/>
  <c r="NYJ242" i="143"/>
  <c r="NYK242" i="143"/>
  <c r="NYL242" i="143"/>
  <c r="NYM242" i="143"/>
  <c r="NYN242" i="143"/>
  <c r="NYO242" i="143"/>
  <c r="NYP242" i="143"/>
  <c r="NYQ242" i="143"/>
  <c r="NYR242" i="143"/>
  <c r="NYS242" i="143"/>
  <c r="NYT242" i="143"/>
  <c r="NYU242" i="143"/>
  <c r="NYV242" i="143"/>
  <c r="NYW242" i="143"/>
  <c r="NYX242" i="143"/>
  <c r="NYY242" i="143"/>
  <c r="NYZ242" i="143"/>
  <c r="NZA242" i="143"/>
  <c r="NZB242" i="143"/>
  <c r="NZC242" i="143"/>
  <c r="NZD242" i="143"/>
  <c r="NZE242" i="143"/>
  <c r="NZF242" i="143"/>
  <c r="NZG242" i="143"/>
  <c r="NZH242" i="143"/>
  <c r="NZI242" i="143"/>
  <c r="NZJ242" i="143"/>
  <c r="NZK242" i="143"/>
  <c r="NZL242" i="143"/>
  <c r="NZM242" i="143"/>
  <c r="NZN242" i="143"/>
  <c r="NZO242" i="143"/>
  <c r="NZP242" i="143"/>
  <c r="NZQ242" i="143"/>
  <c r="NZR242" i="143"/>
  <c r="NZS242" i="143"/>
  <c r="NZT242" i="143"/>
  <c r="NZU242" i="143"/>
  <c r="NZV242" i="143"/>
  <c r="NZW242" i="143"/>
  <c r="NZX242" i="143"/>
  <c r="NZY242" i="143"/>
  <c r="NZZ242" i="143"/>
  <c r="OAA242" i="143"/>
  <c r="OAB242" i="143"/>
  <c r="OAC242" i="143"/>
  <c r="OAD242" i="143"/>
  <c r="OAE242" i="143"/>
  <c r="OAF242" i="143"/>
  <c r="OAG242" i="143"/>
  <c r="OAH242" i="143"/>
  <c r="OAI242" i="143"/>
  <c r="OAJ242" i="143"/>
  <c r="OAK242" i="143"/>
  <c r="OAL242" i="143"/>
  <c r="OAM242" i="143"/>
  <c r="OAN242" i="143"/>
  <c r="OAO242" i="143"/>
  <c r="OAP242" i="143"/>
  <c r="OAQ242" i="143"/>
  <c r="OAR242" i="143"/>
  <c r="OAS242" i="143"/>
  <c r="OAT242" i="143"/>
  <c r="OAU242" i="143"/>
  <c r="OAV242" i="143"/>
  <c r="OAW242" i="143"/>
  <c r="OAX242" i="143"/>
  <c r="OAY242" i="143"/>
  <c r="OAZ242" i="143"/>
  <c r="OBA242" i="143"/>
  <c r="OBB242" i="143"/>
  <c r="OBC242" i="143"/>
  <c r="OBD242" i="143"/>
  <c r="OBE242" i="143"/>
  <c r="OBF242" i="143"/>
  <c r="OBG242" i="143"/>
  <c r="OBH242" i="143"/>
  <c r="OBI242" i="143"/>
  <c r="OBJ242" i="143"/>
  <c r="OBK242" i="143"/>
  <c r="OBL242" i="143"/>
  <c r="OBM242" i="143"/>
  <c r="OBN242" i="143"/>
  <c r="OBO242" i="143"/>
  <c r="OBP242" i="143"/>
  <c r="OBQ242" i="143"/>
  <c r="OBR242" i="143"/>
  <c r="OBS242" i="143"/>
  <c r="OBT242" i="143"/>
  <c r="OBU242" i="143"/>
  <c r="OBV242" i="143"/>
  <c r="OBW242" i="143"/>
  <c r="OBX242" i="143"/>
  <c r="OBY242" i="143"/>
  <c r="OBZ242" i="143"/>
  <c r="OCA242" i="143"/>
  <c r="OCB242" i="143"/>
  <c r="OCC242" i="143"/>
  <c r="OCD242" i="143"/>
  <c r="OCE242" i="143"/>
  <c r="OCF242" i="143"/>
  <c r="OCG242" i="143"/>
  <c r="OCH242" i="143"/>
  <c r="OCI242" i="143"/>
  <c r="OCJ242" i="143"/>
  <c r="OCK242" i="143"/>
  <c r="OCL242" i="143"/>
  <c r="OCM242" i="143"/>
  <c r="OCN242" i="143"/>
  <c r="OCO242" i="143"/>
  <c r="OCP242" i="143"/>
  <c r="OCQ242" i="143"/>
  <c r="OCR242" i="143"/>
  <c r="OCS242" i="143"/>
  <c r="OCT242" i="143"/>
  <c r="OCU242" i="143"/>
  <c r="OCV242" i="143"/>
  <c r="OCW242" i="143"/>
  <c r="OCX242" i="143"/>
  <c r="OCY242" i="143"/>
  <c r="OCZ242" i="143"/>
  <c r="ODA242" i="143"/>
  <c r="ODB242" i="143"/>
  <c r="ODC242" i="143"/>
  <c r="ODD242" i="143"/>
  <c r="ODE242" i="143"/>
  <c r="ODF242" i="143"/>
  <c r="ODG242" i="143"/>
  <c r="ODH242" i="143"/>
  <c r="ODI242" i="143"/>
  <c r="ODJ242" i="143"/>
  <c r="ODK242" i="143"/>
  <c r="ODL242" i="143"/>
  <c r="ODM242" i="143"/>
  <c r="ODN242" i="143"/>
  <c r="ODO242" i="143"/>
  <c r="ODP242" i="143"/>
  <c r="ODQ242" i="143"/>
  <c r="ODR242" i="143"/>
  <c r="ODS242" i="143"/>
  <c r="ODT242" i="143"/>
  <c r="ODU242" i="143"/>
  <c r="ODV242" i="143"/>
  <c r="ODW242" i="143"/>
  <c r="ODX242" i="143"/>
  <c r="ODY242" i="143"/>
  <c r="ODZ242" i="143"/>
  <c r="OEA242" i="143"/>
  <c r="OEB242" i="143"/>
  <c r="OEC242" i="143"/>
  <c r="OED242" i="143"/>
  <c r="OEE242" i="143"/>
  <c r="OEF242" i="143"/>
  <c r="OEG242" i="143"/>
  <c r="OEH242" i="143"/>
  <c r="OEI242" i="143"/>
  <c r="OEJ242" i="143"/>
  <c r="OEK242" i="143"/>
  <c r="OEL242" i="143"/>
  <c r="OEM242" i="143"/>
  <c r="OEN242" i="143"/>
  <c r="OEO242" i="143"/>
  <c r="OEP242" i="143"/>
  <c r="OEQ242" i="143"/>
  <c r="OER242" i="143"/>
  <c r="OES242" i="143"/>
  <c r="OET242" i="143"/>
  <c r="OEU242" i="143"/>
  <c r="OEV242" i="143"/>
  <c r="OEW242" i="143"/>
  <c r="OEX242" i="143"/>
  <c r="OEY242" i="143"/>
  <c r="OEZ242" i="143"/>
  <c r="OFA242" i="143"/>
  <c r="OFB242" i="143"/>
  <c r="OFC242" i="143"/>
  <c r="OFD242" i="143"/>
  <c r="OFE242" i="143"/>
  <c r="OFF242" i="143"/>
  <c r="OFG242" i="143"/>
  <c r="OFH242" i="143"/>
  <c r="OFI242" i="143"/>
  <c r="OFJ242" i="143"/>
  <c r="OFK242" i="143"/>
  <c r="OFL242" i="143"/>
  <c r="OFM242" i="143"/>
  <c r="OFN242" i="143"/>
  <c r="OFO242" i="143"/>
  <c r="OFP242" i="143"/>
  <c r="OFQ242" i="143"/>
  <c r="OFR242" i="143"/>
  <c r="OFS242" i="143"/>
  <c r="OFT242" i="143"/>
  <c r="OFU242" i="143"/>
  <c r="OFV242" i="143"/>
  <c r="OFW242" i="143"/>
  <c r="OFX242" i="143"/>
  <c r="OFY242" i="143"/>
  <c r="OFZ242" i="143"/>
  <c r="OGA242" i="143"/>
  <c r="OGB242" i="143"/>
  <c r="OGC242" i="143"/>
  <c r="OGD242" i="143"/>
  <c r="OGE242" i="143"/>
  <c r="OGF242" i="143"/>
  <c r="OGG242" i="143"/>
  <c r="OGH242" i="143"/>
  <c r="OGI242" i="143"/>
  <c r="OGJ242" i="143"/>
  <c r="OGK242" i="143"/>
  <c r="OGL242" i="143"/>
  <c r="OGM242" i="143"/>
  <c r="OGN242" i="143"/>
  <c r="OGO242" i="143"/>
  <c r="OGP242" i="143"/>
  <c r="OGQ242" i="143"/>
  <c r="OGR242" i="143"/>
  <c r="OGS242" i="143"/>
  <c r="OGT242" i="143"/>
  <c r="OGU242" i="143"/>
  <c r="OGV242" i="143"/>
  <c r="OGW242" i="143"/>
  <c r="OGX242" i="143"/>
  <c r="OGY242" i="143"/>
  <c r="OGZ242" i="143"/>
  <c r="OHA242" i="143"/>
  <c r="OHB242" i="143"/>
  <c r="OHC242" i="143"/>
  <c r="OHD242" i="143"/>
  <c r="OHE242" i="143"/>
  <c r="OHF242" i="143"/>
  <c r="OHG242" i="143"/>
  <c r="OHH242" i="143"/>
  <c r="OHI242" i="143"/>
  <c r="OHJ242" i="143"/>
  <c r="OHK242" i="143"/>
  <c r="OHL242" i="143"/>
  <c r="OHM242" i="143"/>
  <c r="OHN242" i="143"/>
  <c r="OHO242" i="143"/>
  <c r="OHP242" i="143"/>
  <c r="OHQ242" i="143"/>
  <c r="OHR242" i="143"/>
  <c r="OHS242" i="143"/>
  <c r="OHT242" i="143"/>
  <c r="OHU242" i="143"/>
  <c r="OHV242" i="143"/>
  <c r="OHW242" i="143"/>
  <c r="OHX242" i="143"/>
  <c r="OHY242" i="143"/>
  <c r="OHZ242" i="143"/>
  <c r="OIA242" i="143"/>
  <c r="OIB242" i="143"/>
  <c r="OIC242" i="143"/>
  <c r="OID242" i="143"/>
  <c r="OIE242" i="143"/>
  <c r="OIF242" i="143"/>
  <c r="OIG242" i="143"/>
  <c r="OIH242" i="143"/>
  <c r="OII242" i="143"/>
  <c r="OIJ242" i="143"/>
  <c r="OIK242" i="143"/>
  <c r="OIL242" i="143"/>
  <c r="OIM242" i="143"/>
  <c r="OIN242" i="143"/>
  <c r="OIO242" i="143"/>
  <c r="OIP242" i="143"/>
  <c r="OIQ242" i="143"/>
  <c r="OIR242" i="143"/>
  <c r="OIS242" i="143"/>
  <c r="OIT242" i="143"/>
  <c r="OIU242" i="143"/>
  <c r="OIV242" i="143"/>
  <c r="OIW242" i="143"/>
  <c r="OIX242" i="143"/>
  <c r="OIY242" i="143"/>
  <c r="OIZ242" i="143"/>
  <c r="OJA242" i="143"/>
  <c r="OJB242" i="143"/>
  <c r="OJC242" i="143"/>
  <c r="OJD242" i="143"/>
  <c r="OJE242" i="143"/>
  <c r="OJF242" i="143"/>
  <c r="OJG242" i="143"/>
  <c r="OJH242" i="143"/>
  <c r="OJI242" i="143"/>
  <c r="OJJ242" i="143"/>
  <c r="OJK242" i="143"/>
  <c r="OJL242" i="143"/>
  <c r="OJM242" i="143"/>
  <c r="OJN242" i="143"/>
  <c r="OJO242" i="143"/>
  <c r="OJP242" i="143"/>
  <c r="OJQ242" i="143"/>
  <c r="OJR242" i="143"/>
  <c r="OJS242" i="143"/>
  <c r="OJT242" i="143"/>
  <c r="OJU242" i="143"/>
  <c r="OJV242" i="143"/>
  <c r="OJW242" i="143"/>
  <c r="OJX242" i="143"/>
  <c r="OJY242" i="143"/>
  <c r="OJZ242" i="143"/>
  <c r="OKA242" i="143"/>
  <c r="OKB242" i="143"/>
  <c r="OKC242" i="143"/>
  <c r="OKD242" i="143"/>
  <c r="OKE242" i="143"/>
  <c r="OKF242" i="143"/>
  <c r="OKG242" i="143"/>
  <c r="OKH242" i="143"/>
  <c r="OKI242" i="143"/>
  <c r="OKJ242" i="143"/>
  <c r="OKK242" i="143"/>
  <c r="OKL242" i="143"/>
  <c r="OKM242" i="143"/>
  <c r="OKN242" i="143"/>
  <c r="OKO242" i="143"/>
  <c r="OKP242" i="143"/>
  <c r="OKQ242" i="143"/>
  <c r="OKR242" i="143"/>
  <c r="OKS242" i="143"/>
  <c r="OKT242" i="143"/>
  <c r="OKU242" i="143"/>
  <c r="OKV242" i="143"/>
  <c r="OKW242" i="143"/>
  <c r="OKX242" i="143"/>
  <c r="OKY242" i="143"/>
  <c r="OKZ242" i="143"/>
  <c r="OLA242" i="143"/>
  <c r="OLB242" i="143"/>
  <c r="OLC242" i="143"/>
  <c r="OLD242" i="143"/>
  <c r="OLE242" i="143"/>
  <c r="OLF242" i="143"/>
  <c r="OLG242" i="143"/>
  <c r="OLH242" i="143"/>
  <c r="OLI242" i="143"/>
  <c r="OLJ242" i="143"/>
  <c r="OLK242" i="143"/>
  <c r="OLL242" i="143"/>
  <c r="OLM242" i="143"/>
  <c r="OLN242" i="143"/>
  <c r="OLO242" i="143"/>
  <c r="OLP242" i="143"/>
  <c r="OLQ242" i="143"/>
  <c r="OLR242" i="143"/>
  <c r="OLS242" i="143"/>
  <c r="OLT242" i="143"/>
  <c r="OLU242" i="143"/>
  <c r="OLV242" i="143"/>
  <c r="OLW242" i="143"/>
  <c r="OLX242" i="143"/>
  <c r="OLY242" i="143"/>
  <c r="OLZ242" i="143"/>
  <c r="OMA242" i="143"/>
  <c r="OMB242" i="143"/>
  <c r="OMC242" i="143"/>
  <c r="OMD242" i="143"/>
  <c r="OME242" i="143"/>
  <c r="OMF242" i="143"/>
  <c r="OMG242" i="143"/>
  <c r="OMH242" i="143"/>
  <c r="OMI242" i="143"/>
  <c r="OMJ242" i="143"/>
  <c r="OMK242" i="143"/>
  <c r="OML242" i="143"/>
  <c r="OMM242" i="143"/>
  <c r="OMN242" i="143"/>
  <c r="OMO242" i="143"/>
  <c r="OMP242" i="143"/>
  <c r="OMQ242" i="143"/>
  <c r="OMR242" i="143"/>
  <c r="OMS242" i="143"/>
  <c r="OMT242" i="143"/>
  <c r="OMU242" i="143"/>
  <c r="OMV242" i="143"/>
  <c r="OMW242" i="143"/>
  <c r="OMX242" i="143"/>
  <c r="OMY242" i="143"/>
  <c r="OMZ242" i="143"/>
  <c r="ONA242" i="143"/>
  <c r="ONB242" i="143"/>
  <c r="ONC242" i="143"/>
  <c r="OND242" i="143"/>
  <c r="ONE242" i="143"/>
  <c r="ONF242" i="143"/>
  <c r="ONG242" i="143"/>
  <c r="ONH242" i="143"/>
  <c r="ONI242" i="143"/>
  <c r="ONJ242" i="143"/>
  <c r="ONK242" i="143"/>
  <c r="ONL242" i="143"/>
  <c r="ONM242" i="143"/>
  <c r="ONN242" i="143"/>
  <c r="ONO242" i="143"/>
  <c r="ONP242" i="143"/>
  <c r="ONQ242" i="143"/>
  <c r="ONR242" i="143"/>
  <c r="ONS242" i="143"/>
  <c r="ONT242" i="143"/>
  <c r="ONU242" i="143"/>
  <c r="ONV242" i="143"/>
  <c r="ONW242" i="143"/>
  <c r="ONX242" i="143"/>
  <c r="ONY242" i="143"/>
  <c r="ONZ242" i="143"/>
  <c r="OOA242" i="143"/>
  <c r="OOB242" i="143"/>
  <c r="OOC242" i="143"/>
  <c r="OOD242" i="143"/>
  <c r="OOE242" i="143"/>
  <c r="OOF242" i="143"/>
  <c r="OOG242" i="143"/>
  <c r="OOH242" i="143"/>
  <c r="OOI242" i="143"/>
  <c r="OOJ242" i="143"/>
  <c r="OOK242" i="143"/>
  <c r="OOL242" i="143"/>
  <c r="OOM242" i="143"/>
  <c r="OON242" i="143"/>
  <c r="OOO242" i="143"/>
  <c r="OOP242" i="143"/>
  <c r="OOQ242" i="143"/>
  <c r="OOR242" i="143"/>
  <c r="OOS242" i="143"/>
  <c r="OOT242" i="143"/>
  <c r="OOU242" i="143"/>
  <c r="OOV242" i="143"/>
  <c r="OOW242" i="143"/>
  <c r="OOX242" i="143"/>
  <c r="OOY242" i="143"/>
  <c r="OOZ242" i="143"/>
  <c r="OPA242" i="143"/>
  <c r="OPB242" i="143"/>
  <c r="OPC242" i="143"/>
  <c r="OPD242" i="143"/>
  <c r="OPE242" i="143"/>
  <c r="OPF242" i="143"/>
  <c r="OPG242" i="143"/>
  <c r="OPH242" i="143"/>
  <c r="OPI242" i="143"/>
  <c r="OPJ242" i="143"/>
  <c r="OPK242" i="143"/>
  <c r="OPL242" i="143"/>
  <c r="OPM242" i="143"/>
  <c r="OPN242" i="143"/>
  <c r="OPO242" i="143"/>
  <c r="OPP242" i="143"/>
  <c r="OPQ242" i="143"/>
  <c r="OPR242" i="143"/>
  <c r="OPS242" i="143"/>
  <c r="OPT242" i="143"/>
  <c r="OPU242" i="143"/>
  <c r="OPV242" i="143"/>
  <c r="OPW242" i="143"/>
  <c r="OPX242" i="143"/>
  <c r="OPY242" i="143"/>
  <c r="OPZ242" i="143"/>
  <c r="OQA242" i="143"/>
  <c r="OQB242" i="143"/>
  <c r="OQC242" i="143"/>
  <c r="OQD242" i="143"/>
  <c r="OQE242" i="143"/>
  <c r="OQF242" i="143"/>
  <c r="OQG242" i="143"/>
  <c r="OQH242" i="143"/>
  <c r="OQI242" i="143"/>
  <c r="OQJ242" i="143"/>
  <c r="OQK242" i="143"/>
  <c r="OQL242" i="143"/>
  <c r="OQM242" i="143"/>
  <c r="OQN242" i="143"/>
  <c r="OQO242" i="143"/>
  <c r="OQP242" i="143"/>
  <c r="OQQ242" i="143"/>
  <c r="OQR242" i="143"/>
  <c r="OQS242" i="143"/>
  <c r="OQT242" i="143"/>
  <c r="OQU242" i="143"/>
  <c r="OQV242" i="143"/>
  <c r="OQW242" i="143"/>
  <c r="OQX242" i="143"/>
  <c r="OQY242" i="143"/>
  <c r="OQZ242" i="143"/>
  <c r="ORA242" i="143"/>
  <c r="ORB242" i="143"/>
  <c r="ORC242" i="143"/>
  <c r="ORD242" i="143"/>
  <c r="ORE242" i="143"/>
  <c r="ORF242" i="143"/>
  <c r="ORG242" i="143"/>
  <c r="ORH242" i="143"/>
  <c r="ORI242" i="143"/>
  <c r="ORJ242" i="143"/>
  <c r="ORK242" i="143"/>
  <c r="ORL242" i="143"/>
  <c r="ORM242" i="143"/>
  <c r="ORN242" i="143"/>
  <c r="ORO242" i="143"/>
  <c r="ORP242" i="143"/>
  <c r="ORQ242" i="143"/>
  <c r="ORR242" i="143"/>
  <c r="ORS242" i="143"/>
  <c r="ORT242" i="143"/>
  <c r="ORU242" i="143"/>
  <c r="ORV242" i="143"/>
  <c r="ORW242" i="143"/>
  <c r="ORX242" i="143"/>
  <c r="ORY242" i="143"/>
  <c r="ORZ242" i="143"/>
  <c r="OSA242" i="143"/>
  <c r="OSB242" i="143"/>
  <c r="OSC242" i="143"/>
  <c r="OSD242" i="143"/>
  <c r="OSE242" i="143"/>
  <c r="OSF242" i="143"/>
  <c r="OSG242" i="143"/>
  <c r="OSH242" i="143"/>
  <c r="OSI242" i="143"/>
  <c r="OSJ242" i="143"/>
  <c r="OSK242" i="143"/>
  <c r="OSL242" i="143"/>
  <c r="OSM242" i="143"/>
  <c r="OSN242" i="143"/>
  <c r="OSO242" i="143"/>
  <c r="OSP242" i="143"/>
  <c r="OSQ242" i="143"/>
  <c r="OSR242" i="143"/>
  <c r="OSS242" i="143"/>
  <c r="OST242" i="143"/>
  <c r="OSU242" i="143"/>
  <c r="OSV242" i="143"/>
  <c r="OSW242" i="143"/>
  <c r="OSX242" i="143"/>
  <c r="OSY242" i="143"/>
  <c r="OSZ242" i="143"/>
  <c r="OTA242" i="143"/>
  <c r="OTB242" i="143"/>
  <c r="OTC242" i="143"/>
  <c r="OTD242" i="143"/>
  <c r="OTE242" i="143"/>
  <c r="OTF242" i="143"/>
  <c r="OTG242" i="143"/>
  <c r="OTH242" i="143"/>
  <c r="OTI242" i="143"/>
  <c r="OTJ242" i="143"/>
  <c r="OTK242" i="143"/>
  <c r="OTL242" i="143"/>
  <c r="OTM242" i="143"/>
  <c r="OTN242" i="143"/>
  <c r="OTO242" i="143"/>
  <c r="OTP242" i="143"/>
  <c r="OTQ242" i="143"/>
  <c r="OTR242" i="143"/>
  <c r="OTS242" i="143"/>
  <c r="OTT242" i="143"/>
  <c r="OTU242" i="143"/>
  <c r="OTV242" i="143"/>
  <c r="OTW242" i="143"/>
  <c r="OTX242" i="143"/>
  <c r="OTY242" i="143"/>
  <c r="OTZ242" i="143"/>
  <c r="OUA242" i="143"/>
  <c r="OUB242" i="143"/>
  <c r="OUC242" i="143"/>
  <c r="OUD242" i="143"/>
  <c r="OUE242" i="143"/>
  <c r="OUF242" i="143"/>
  <c r="OUG242" i="143"/>
  <c r="OUH242" i="143"/>
  <c r="OUI242" i="143"/>
  <c r="OUJ242" i="143"/>
  <c r="OUK242" i="143"/>
  <c r="OUL242" i="143"/>
  <c r="OUM242" i="143"/>
  <c r="OUN242" i="143"/>
  <c r="OUO242" i="143"/>
  <c r="OUP242" i="143"/>
  <c r="OUQ242" i="143"/>
  <c r="OUR242" i="143"/>
  <c r="OUS242" i="143"/>
  <c r="OUT242" i="143"/>
  <c r="OUU242" i="143"/>
  <c r="OUV242" i="143"/>
  <c r="OUW242" i="143"/>
  <c r="OUX242" i="143"/>
  <c r="OUY242" i="143"/>
  <c r="OUZ242" i="143"/>
  <c r="OVA242" i="143"/>
  <c r="OVB242" i="143"/>
  <c r="OVC242" i="143"/>
  <c r="OVD242" i="143"/>
  <c r="OVE242" i="143"/>
  <c r="OVF242" i="143"/>
  <c r="OVG242" i="143"/>
  <c r="OVH242" i="143"/>
  <c r="OVI242" i="143"/>
  <c r="OVJ242" i="143"/>
  <c r="OVK242" i="143"/>
  <c r="OVL242" i="143"/>
  <c r="OVM242" i="143"/>
  <c r="OVN242" i="143"/>
  <c r="OVO242" i="143"/>
  <c r="OVP242" i="143"/>
  <c r="OVQ242" i="143"/>
  <c r="OVR242" i="143"/>
  <c r="OVS242" i="143"/>
  <c r="OVT242" i="143"/>
  <c r="OVU242" i="143"/>
  <c r="OVV242" i="143"/>
  <c r="OVW242" i="143"/>
  <c r="OVX242" i="143"/>
  <c r="OVY242" i="143"/>
  <c r="OVZ242" i="143"/>
  <c r="OWA242" i="143"/>
  <c r="OWB242" i="143"/>
  <c r="OWC242" i="143"/>
  <c r="OWD242" i="143"/>
  <c r="OWE242" i="143"/>
  <c r="OWF242" i="143"/>
  <c r="OWG242" i="143"/>
  <c r="OWH242" i="143"/>
  <c r="OWI242" i="143"/>
  <c r="OWJ242" i="143"/>
  <c r="OWK242" i="143"/>
  <c r="OWL242" i="143"/>
  <c r="OWM242" i="143"/>
  <c r="OWN242" i="143"/>
  <c r="OWO242" i="143"/>
  <c r="OWP242" i="143"/>
  <c r="OWQ242" i="143"/>
  <c r="OWR242" i="143"/>
  <c r="OWS242" i="143"/>
  <c r="OWT242" i="143"/>
  <c r="OWU242" i="143"/>
  <c r="OWV242" i="143"/>
  <c r="OWW242" i="143"/>
  <c r="OWX242" i="143"/>
  <c r="OWY242" i="143"/>
  <c r="OWZ242" i="143"/>
  <c r="OXA242" i="143"/>
  <c r="OXB242" i="143"/>
  <c r="OXC242" i="143"/>
  <c r="OXD242" i="143"/>
  <c r="OXE242" i="143"/>
  <c r="OXF242" i="143"/>
  <c r="OXG242" i="143"/>
  <c r="OXH242" i="143"/>
  <c r="OXI242" i="143"/>
  <c r="OXJ242" i="143"/>
  <c r="OXK242" i="143"/>
  <c r="OXL242" i="143"/>
  <c r="OXM242" i="143"/>
  <c r="OXN242" i="143"/>
  <c r="OXO242" i="143"/>
  <c r="OXP242" i="143"/>
  <c r="OXQ242" i="143"/>
  <c r="OXR242" i="143"/>
  <c r="OXS242" i="143"/>
  <c r="OXT242" i="143"/>
  <c r="OXU242" i="143"/>
  <c r="OXV242" i="143"/>
  <c r="OXW242" i="143"/>
  <c r="OXX242" i="143"/>
  <c r="OXY242" i="143"/>
  <c r="OXZ242" i="143"/>
  <c r="OYA242" i="143"/>
  <c r="OYB242" i="143"/>
  <c r="OYC242" i="143"/>
  <c r="OYD242" i="143"/>
  <c r="OYE242" i="143"/>
  <c r="OYF242" i="143"/>
  <c r="OYG242" i="143"/>
  <c r="OYH242" i="143"/>
  <c r="OYI242" i="143"/>
  <c r="OYJ242" i="143"/>
  <c r="OYK242" i="143"/>
  <c r="OYL242" i="143"/>
  <c r="OYM242" i="143"/>
  <c r="OYN242" i="143"/>
  <c r="OYO242" i="143"/>
  <c r="OYP242" i="143"/>
  <c r="OYQ242" i="143"/>
  <c r="OYR242" i="143"/>
  <c r="OYS242" i="143"/>
  <c r="OYT242" i="143"/>
  <c r="OYU242" i="143"/>
  <c r="OYV242" i="143"/>
  <c r="OYW242" i="143"/>
  <c r="OYX242" i="143"/>
  <c r="OYY242" i="143"/>
  <c r="OYZ242" i="143"/>
  <c r="OZA242" i="143"/>
  <c r="OZB242" i="143"/>
  <c r="OZC242" i="143"/>
  <c r="OZD242" i="143"/>
  <c r="OZE242" i="143"/>
  <c r="OZF242" i="143"/>
  <c r="OZG242" i="143"/>
  <c r="OZH242" i="143"/>
  <c r="OZI242" i="143"/>
  <c r="OZJ242" i="143"/>
  <c r="OZK242" i="143"/>
  <c r="OZL242" i="143"/>
  <c r="OZM242" i="143"/>
  <c r="OZN242" i="143"/>
  <c r="OZO242" i="143"/>
  <c r="OZP242" i="143"/>
  <c r="OZQ242" i="143"/>
  <c r="OZR242" i="143"/>
  <c r="OZS242" i="143"/>
  <c r="OZT242" i="143"/>
  <c r="OZU242" i="143"/>
  <c r="OZV242" i="143"/>
  <c r="OZW242" i="143"/>
  <c r="OZX242" i="143"/>
  <c r="OZY242" i="143"/>
  <c r="OZZ242" i="143"/>
  <c r="PAA242" i="143"/>
  <c r="PAB242" i="143"/>
  <c r="PAC242" i="143"/>
  <c r="PAD242" i="143"/>
  <c r="PAE242" i="143"/>
  <c r="PAF242" i="143"/>
  <c r="PAG242" i="143"/>
  <c r="PAH242" i="143"/>
  <c r="PAI242" i="143"/>
  <c r="PAJ242" i="143"/>
  <c r="PAK242" i="143"/>
  <c r="PAL242" i="143"/>
  <c r="PAM242" i="143"/>
  <c r="PAN242" i="143"/>
  <c r="PAO242" i="143"/>
  <c r="PAP242" i="143"/>
  <c r="PAQ242" i="143"/>
  <c r="PAR242" i="143"/>
  <c r="PAS242" i="143"/>
  <c r="PAT242" i="143"/>
  <c r="PAU242" i="143"/>
  <c r="PAV242" i="143"/>
  <c r="PAW242" i="143"/>
  <c r="PAX242" i="143"/>
  <c r="PAY242" i="143"/>
  <c r="PAZ242" i="143"/>
  <c r="PBA242" i="143"/>
  <c r="PBB242" i="143"/>
  <c r="PBC242" i="143"/>
  <c r="PBD242" i="143"/>
  <c r="PBE242" i="143"/>
  <c r="PBF242" i="143"/>
  <c r="PBG242" i="143"/>
  <c r="PBH242" i="143"/>
  <c r="PBI242" i="143"/>
  <c r="PBJ242" i="143"/>
  <c r="PBK242" i="143"/>
  <c r="PBL242" i="143"/>
  <c r="PBM242" i="143"/>
  <c r="PBN242" i="143"/>
  <c r="PBO242" i="143"/>
  <c r="PBP242" i="143"/>
  <c r="PBQ242" i="143"/>
  <c r="PBR242" i="143"/>
  <c r="PBS242" i="143"/>
  <c r="PBT242" i="143"/>
  <c r="PBU242" i="143"/>
  <c r="PBV242" i="143"/>
  <c r="PBW242" i="143"/>
  <c r="PBX242" i="143"/>
  <c r="PBY242" i="143"/>
  <c r="PBZ242" i="143"/>
  <c r="PCA242" i="143"/>
  <c r="PCB242" i="143"/>
  <c r="PCC242" i="143"/>
  <c r="PCD242" i="143"/>
  <c r="PCE242" i="143"/>
  <c r="PCF242" i="143"/>
  <c r="PCG242" i="143"/>
  <c r="PCH242" i="143"/>
  <c r="PCI242" i="143"/>
  <c r="PCJ242" i="143"/>
  <c r="PCK242" i="143"/>
  <c r="PCL242" i="143"/>
  <c r="PCM242" i="143"/>
  <c r="PCN242" i="143"/>
  <c r="PCO242" i="143"/>
  <c r="PCP242" i="143"/>
  <c r="PCQ242" i="143"/>
  <c r="PCR242" i="143"/>
  <c r="PCS242" i="143"/>
  <c r="PCT242" i="143"/>
  <c r="PCU242" i="143"/>
  <c r="PCV242" i="143"/>
  <c r="PCW242" i="143"/>
  <c r="PCX242" i="143"/>
  <c r="PCY242" i="143"/>
  <c r="PCZ242" i="143"/>
  <c r="PDA242" i="143"/>
  <c r="PDB242" i="143"/>
  <c r="PDC242" i="143"/>
  <c r="PDD242" i="143"/>
  <c r="PDE242" i="143"/>
  <c r="PDF242" i="143"/>
  <c r="PDG242" i="143"/>
  <c r="PDH242" i="143"/>
  <c r="PDI242" i="143"/>
  <c r="PDJ242" i="143"/>
  <c r="PDK242" i="143"/>
  <c r="PDL242" i="143"/>
  <c r="PDM242" i="143"/>
  <c r="PDN242" i="143"/>
  <c r="PDO242" i="143"/>
  <c r="PDP242" i="143"/>
  <c r="PDQ242" i="143"/>
  <c r="PDR242" i="143"/>
  <c r="PDS242" i="143"/>
  <c r="PDT242" i="143"/>
  <c r="PDU242" i="143"/>
  <c r="PDV242" i="143"/>
  <c r="PDW242" i="143"/>
  <c r="PDX242" i="143"/>
  <c r="PDY242" i="143"/>
  <c r="PDZ242" i="143"/>
  <c r="PEA242" i="143"/>
  <c r="PEB242" i="143"/>
  <c r="PEC242" i="143"/>
  <c r="PED242" i="143"/>
  <c r="PEE242" i="143"/>
  <c r="PEF242" i="143"/>
  <c r="PEG242" i="143"/>
  <c r="PEH242" i="143"/>
  <c r="PEI242" i="143"/>
  <c r="PEJ242" i="143"/>
  <c r="PEK242" i="143"/>
  <c r="PEL242" i="143"/>
  <c r="PEM242" i="143"/>
  <c r="PEN242" i="143"/>
  <c r="PEO242" i="143"/>
  <c r="PEP242" i="143"/>
  <c r="PEQ242" i="143"/>
  <c r="PER242" i="143"/>
  <c r="PES242" i="143"/>
  <c r="PET242" i="143"/>
  <c r="PEU242" i="143"/>
  <c r="PEV242" i="143"/>
  <c r="PEW242" i="143"/>
  <c r="PEX242" i="143"/>
  <c r="PEY242" i="143"/>
  <c r="PEZ242" i="143"/>
  <c r="PFA242" i="143"/>
  <c r="PFB242" i="143"/>
  <c r="PFC242" i="143"/>
  <c r="PFD242" i="143"/>
  <c r="PFE242" i="143"/>
  <c r="PFF242" i="143"/>
  <c r="PFG242" i="143"/>
  <c r="PFH242" i="143"/>
  <c r="PFI242" i="143"/>
  <c r="PFJ242" i="143"/>
  <c r="PFK242" i="143"/>
  <c r="PFL242" i="143"/>
  <c r="PFM242" i="143"/>
  <c r="PFN242" i="143"/>
  <c r="PFO242" i="143"/>
  <c r="PFP242" i="143"/>
  <c r="PFQ242" i="143"/>
  <c r="PFR242" i="143"/>
  <c r="PFS242" i="143"/>
  <c r="PFT242" i="143"/>
  <c r="PFU242" i="143"/>
  <c r="PFV242" i="143"/>
  <c r="PFW242" i="143"/>
  <c r="PFX242" i="143"/>
  <c r="PFY242" i="143"/>
  <c r="PFZ242" i="143"/>
  <c r="PGA242" i="143"/>
  <c r="PGB242" i="143"/>
  <c r="PGC242" i="143"/>
  <c r="PGD242" i="143"/>
  <c r="PGE242" i="143"/>
  <c r="PGF242" i="143"/>
  <c r="PGG242" i="143"/>
  <c r="PGH242" i="143"/>
  <c r="PGI242" i="143"/>
  <c r="PGJ242" i="143"/>
  <c r="PGK242" i="143"/>
  <c r="PGL242" i="143"/>
  <c r="PGM242" i="143"/>
  <c r="PGN242" i="143"/>
  <c r="PGO242" i="143"/>
  <c r="PGP242" i="143"/>
  <c r="PGQ242" i="143"/>
  <c r="PGR242" i="143"/>
  <c r="PGS242" i="143"/>
  <c r="PGT242" i="143"/>
  <c r="PGU242" i="143"/>
  <c r="PGV242" i="143"/>
  <c r="PGW242" i="143"/>
  <c r="PGX242" i="143"/>
  <c r="PGY242" i="143"/>
  <c r="PGZ242" i="143"/>
  <c r="PHA242" i="143"/>
  <c r="PHB242" i="143"/>
  <c r="PHC242" i="143"/>
  <c r="PHD242" i="143"/>
  <c r="PHE242" i="143"/>
  <c r="PHF242" i="143"/>
  <c r="PHG242" i="143"/>
  <c r="PHH242" i="143"/>
  <c r="PHI242" i="143"/>
  <c r="PHJ242" i="143"/>
  <c r="PHK242" i="143"/>
  <c r="PHL242" i="143"/>
  <c r="PHM242" i="143"/>
  <c r="PHN242" i="143"/>
  <c r="PHO242" i="143"/>
  <c r="PHP242" i="143"/>
  <c r="PHQ242" i="143"/>
  <c r="PHR242" i="143"/>
  <c r="PHS242" i="143"/>
  <c r="PHT242" i="143"/>
  <c r="PHU242" i="143"/>
  <c r="PHV242" i="143"/>
  <c r="PHW242" i="143"/>
  <c r="PHX242" i="143"/>
  <c r="PHY242" i="143"/>
  <c r="PHZ242" i="143"/>
  <c r="PIA242" i="143"/>
  <c r="PIB242" i="143"/>
  <c r="PIC242" i="143"/>
  <c r="PID242" i="143"/>
  <c r="PIE242" i="143"/>
  <c r="PIF242" i="143"/>
  <c r="PIG242" i="143"/>
  <c r="PIH242" i="143"/>
  <c r="PII242" i="143"/>
  <c r="PIJ242" i="143"/>
  <c r="PIK242" i="143"/>
  <c r="PIL242" i="143"/>
  <c r="PIM242" i="143"/>
  <c r="PIN242" i="143"/>
  <c r="PIO242" i="143"/>
  <c r="PIP242" i="143"/>
  <c r="PIQ242" i="143"/>
  <c r="PIR242" i="143"/>
  <c r="PIS242" i="143"/>
  <c r="PIT242" i="143"/>
  <c r="PIU242" i="143"/>
  <c r="PIV242" i="143"/>
  <c r="PIW242" i="143"/>
  <c r="PIX242" i="143"/>
  <c r="PIY242" i="143"/>
  <c r="PIZ242" i="143"/>
  <c r="PJA242" i="143"/>
  <c r="PJB242" i="143"/>
  <c r="PJC242" i="143"/>
  <c r="PJD242" i="143"/>
  <c r="PJE242" i="143"/>
  <c r="PJF242" i="143"/>
  <c r="PJG242" i="143"/>
  <c r="PJH242" i="143"/>
  <c r="PJI242" i="143"/>
  <c r="PJJ242" i="143"/>
  <c r="PJK242" i="143"/>
  <c r="PJL242" i="143"/>
  <c r="PJM242" i="143"/>
  <c r="PJN242" i="143"/>
  <c r="PJO242" i="143"/>
  <c r="PJP242" i="143"/>
  <c r="PJQ242" i="143"/>
  <c r="PJR242" i="143"/>
  <c r="PJS242" i="143"/>
  <c r="PJT242" i="143"/>
  <c r="PJU242" i="143"/>
  <c r="PJV242" i="143"/>
  <c r="PJW242" i="143"/>
  <c r="PJX242" i="143"/>
  <c r="PJY242" i="143"/>
  <c r="PJZ242" i="143"/>
  <c r="PKA242" i="143"/>
  <c r="PKB242" i="143"/>
  <c r="PKC242" i="143"/>
  <c r="PKD242" i="143"/>
  <c r="PKE242" i="143"/>
  <c r="PKF242" i="143"/>
  <c r="PKG242" i="143"/>
  <c r="PKH242" i="143"/>
  <c r="PKI242" i="143"/>
  <c r="PKJ242" i="143"/>
  <c r="PKK242" i="143"/>
  <c r="PKL242" i="143"/>
  <c r="PKM242" i="143"/>
  <c r="PKN242" i="143"/>
  <c r="PKO242" i="143"/>
  <c r="PKP242" i="143"/>
  <c r="PKQ242" i="143"/>
  <c r="PKR242" i="143"/>
  <c r="PKS242" i="143"/>
  <c r="PKT242" i="143"/>
  <c r="PKU242" i="143"/>
  <c r="PKV242" i="143"/>
  <c r="PKW242" i="143"/>
  <c r="PKX242" i="143"/>
  <c r="PKY242" i="143"/>
  <c r="PKZ242" i="143"/>
  <c r="PLA242" i="143"/>
  <c r="PLB242" i="143"/>
  <c r="PLC242" i="143"/>
  <c r="PLD242" i="143"/>
  <c r="PLE242" i="143"/>
  <c r="PLF242" i="143"/>
  <c r="PLG242" i="143"/>
  <c r="PLH242" i="143"/>
  <c r="PLI242" i="143"/>
  <c r="PLJ242" i="143"/>
  <c r="PLK242" i="143"/>
  <c r="PLL242" i="143"/>
  <c r="PLM242" i="143"/>
  <c r="PLN242" i="143"/>
  <c r="PLO242" i="143"/>
  <c r="PLP242" i="143"/>
  <c r="PLQ242" i="143"/>
  <c r="PLR242" i="143"/>
  <c r="PLS242" i="143"/>
  <c r="PLT242" i="143"/>
  <c r="PLU242" i="143"/>
  <c r="PLV242" i="143"/>
  <c r="PLW242" i="143"/>
  <c r="PLX242" i="143"/>
  <c r="PLY242" i="143"/>
  <c r="PLZ242" i="143"/>
  <c r="PMA242" i="143"/>
  <c r="PMB242" i="143"/>
  <c r="PMC242" i="143"/>
  <c r="PMD242" i="143"/>
  <c r="PME242" i="143"/>
  <c r="PMF242" i="143"/>
  <c r="PMG242" i="143"/>
  <c r="PMH242" i="143"/>
  <c r="PMI242" i="143"/>
  <c r="PMJ242" i="143"/>
  <c r="PMK242" i="143"/>
  <c r="PML242" i="143"/>
  <c r="PMM242" i="143"/>
  <c r="PMN242" i="143"/>
  <c r="PMO242" i="143"/>
  <c r="PMP242" i="143"/>
  <c r="PMQ242" i="143"/>
  <c r="PMR242" i="143"/>
  <c r="PMS242" i="143"/>
  <c r="PMT242" i="143"/>
  <c r="PMU242" i="143"/>
  <c r="PMV242" i="143"/>
  <c r="PMW242" i="143"/>
  <c r="PMX242" i="143"/>
  <c r="PMY242" i="143"/>
  <c r="PMZ242" i="143"/>
  <c r="PNA242" i="143"/>
  <c r="PNB242" i="143"/>
  <c r="PNC242" i="143"/>
  <c r="PND242" i="143"/>
  <c r="PNE242" i="143"/>
  <c r="PNF242" i="143"/>
  <c r="PNG242" i="143"/>
  <c r="PNH242" i="143"/>
  <c r="PNI242" i="143"/>
  <c r="PNJ242" i="143"/>
  <c r="PNK242" i="143"/>
  <c r="PNL242" i="143"/>
  <c r="PNM242" i="143"/>
  <c r="PNN242" i="143"/>
  <c r="PNO242" i="143"/>
  <c r="PNP242" i="143"/>
  <c r="PNQ242" i="143"/>
  <c r="PNR242" i="143"/>
  <c r="PNS242" i="143"/>
  <c r="PNT242" i="143"/>
  <c r="PNU242" i="143"/>
  <c r="PNV242" i="143"/>
  <c r="PNW242" i="143"/>
  <c r="PNX242" i="143"/>
  <c r="PNY242" i="143"/>
  <c r="PNZ242" i="143"/>
  <c r="POA242" i="143"/>
  <c r="POB242" i="143"/>
  <c r="POC242" i="143"/>
  <c r="POD242" i="143"/>
  <c r="POE242" i="143"/>
  <c r="POF242" i="143"/>
  <c r="POG242" i="143"/>
  <c r="POH242" i="143"/>
  <c r="POI242" i="143"/>
  <c r="POJ242" i="143"/>
  <c r="POK242" i="143"/>
  <c r="POL242" i="143"/>
  <c r="POM242" i="143"/>
  <c r="PON242" i="143"/>
  <c r="POO242" i="143"/>
  <c r="POP242" i="143"/>
  <c r="POQ242" i="143"/>
  <c r="POR242" i="143"/>
  <c r="POS242" i="143"/>
  <c r="POT242" i="143"/>
  <c r="POU242" i="143"/>
  <c r="POV242" i="143"/>
  <c r="POW242" i="143"/>
  <c r="POX242" i="143"/>
  <c r="POY242" i="143"/>
  <c r="POZ242" i="143"/>
  <c r="PPA242" i="143"/>
  <c r="PPB242" i="143"/>
  <c r="PPC242" i="143"/>
  <c r="PPD242" i="143"/>
  <c r="PPE242" i="143"/>
  <c r="PPF242" i="143"/>
  <c r="PPG242" i="143"/>
  <c r="PPH242" i="143"/>
  <c r="PPI242" i="143"/>
  <c r="PPJ242" i="143"/>
  <c r="PPK242" i="143"/>
  <c r="PPL242" i="143"/>
  <c r="PPM242" i="143"/>
  <c r="PPN242" i="143"/>
  <c r="PPO242" i="143"/>
  <c r="PPP242" i="143"/>
  <c r="PPQ242" i="143"/>
  <c r="PPR242" i="143"/>
  <c r="PPS242" i="143"/>
  <c r="PPT242" i="143"/>
  <c r="PPU242" i="143"/>
  <c r="PPV242" i="143"/>
  <c r="PPW242" i="143"/>
  <c r="PPX242" i="143"/>
  <c r="PPY242" i="143"/>
  <c r="PPZ242" i="143"/>
  <c r="PQA242" i="143"/>
  <c r="PQB242" i="143"/>
  <c r="PQC242" i="143"/>
  <c r="PQD242" i="143"/>
  <c r="PQE242" i="143"/>
  <c r="PQF242" i="143"/>
  <c r="PQG242" i="143"/>
  <c r="PQH242" i="143"/>
  <c r="PQI242" i="143"/>
  <c r="PQJ242" i="143"/>
  <c r="PQK242" i="143"/>
  <c r="PQL242" i="143"/>
  <c r="PQM242" i="143"/>
  <c r="PQN242" i="143"/>
  <c r="PQO242" i="143"/>
  <c r="PQP242" i="143"/>
  <c r="PQQ242" i="143"/>
  <c r="PQR242" i="143"/>
  <c r="PQS242" i="143"/>
  <c r="PQT242" i="143"/>
  <c r="PQU242" i="143"/>
  <c r="PQV242" i="143"/>
  <c r="PQW242" i="143"/>
  <c r="PQX242" i="143"/>
  <c r="PQY242" i="143"/>
  <c r="PQZ242" i="143"/>
  <c r="PRA242" i="143"/>
  <c r="PRB242" i="143"/>
  <c r="PRC242" i="143"/>
  <c r="PRD242" i="143"/>
  <c r="PRE242" i="143"/>
  <c r="PRF242" i="143"/>
  <c r="PRG242" i="143"/>
  <c r="PRH242" i="143"/>
  <c r="PRI242" i="143"/>
  <c r="PRJ242" i="143"/>
  <c r="PRK242" i="143"/>
  <c r="PRL242" i="143"/>
  <c r="PRM242" i="143"/>
  <c r="PRN242" i="143"/>
  <c r="PRO242" i="143"/>
  <c r="PRP242" i="143"/>
  <c r="PRQ242" i="143"/>
  <c r="PRR242" i="143"/>
  <c r="PRS242" i="143"/>
  <c r="PRT242" i="143"/>
  <c r="PRU242" i="143"/>
  <c r="PRV242" i="143"/>
  <c r="PRW242" i="143"/>
  <c r="PRX242" i="143"/>
  <c r="PRY242" i="143"/>
  <c r="PRZ242" i="143"/>
  <c r="PSA242" i="143"/>
  <c r="PSB242" i="143"/>
  <c r="PSC242" i="143"/>
  <c r="PSD242" i="143"/>
  <c r="PSE242" i="143"/>
  <c r="PSF242" i="143"/>
  <c r="PSG242" i="143"/>
  <c r="PSH242" i="143"/>
  <c r="PSI242" i="143"/>
  <c r="PSJ242" i="143"/>
  <c r="PSK242" i="143"/>
  <c r="PSL242" i="143"/>
  <c r="PSM242" i="143"/>
  <c r="PSN242" i="143"/>
  <c r="PSO242" i="143"/>
  <c r="PSP242" i="143"/>
  <c r="PSQ242" i="143"/>
  <c r="PSR242" i="143"/>
  <c r="PSS242" i="143"/>
  <c r="PST242" i="143"/>
  <c r="PSU242" i="143"/>
  <c r="PSV242" i="143"/>
  <c r="PSW242" i="143"/>
  <c r="PSX242" i="143"/>
  <c r="PSY242" i="143"/>
  <c r="PSZ242" i="143"/>
  <c r="PTA242" i="143"/>
  <c r="PTB242" i="143"/>
  <c r="PTC242" i="143"/>
  <c r="PTD242" i="143"/>
  <c r="PTE242" i="143"/>
  <c r="PTF242" i="143"/>
  <c r="PTG242" i="143"/>
  <c r="PTH242" i="143"/>
  <c r="PTI242" i="143"/>
  <c r="PTJ242" i="143"/>
  <c r="PTK242" i="143"/>
  <c r="PTL242" i="143"/>
  <c r="PTM242" i="143"/>
  <c r="PTN242" i="143"/>
  <c r="PTO242" i="143"/>
  <c r="PTP242" i="143"/>
  <c r="PTQ242" i="143"/>
  <c r="PTR242" i="143"/>
  <c r="PTS242" i="143"/>
  <c r="PTT242" i="143"/>
  <c r="PTU242" i="143"/>
  <c r="PTV242" i="143"/>
  <c r="PTW242" i="143"/>
  <c r="PTX242" i="143"/>
  <c r="PTY242" i="143"/>
  <c r="PTZ242" i="143"/>
  <c r="PUA242" i="143"/>
  <c r="PUB242" i="143"/>
  <c r="PUC242" i="143"/>
  <c r="PUD242" i="143"/>
  <c r="PUE242" i="143"/>
  <c r="PUF242" i="143"/>
  <c r="PUG242" i="143"/>
  <c r="PUH242" i="143"/>
  <c r="PUI242" i="143"/>
  <c r="PUJ242" i="143"/>
  <c r="PUK242" i="143"/>
  <c r="PUL242" i="143"/>
  <c r="PUM242" i="143"/>
  <c r="PUN242" i="143"/>
  <c r="PUO242" i="143"/>
  <c r="PUP242" i="143"/>
  <c r="PUQ242" i="143"/>
  <c r="PUR242" i="143"/>
  <c r="PUS242" i="143"/>
  <c r="PUT242" i="143"/>
  <c r="PUU242" i="143"/>
  <c r="PUV242" i="143"/>
  <c r="PUW242" i="143"/>
  <c r="PUX242" i="143"/>
  <c r="PUY242" i="143"/>
  <c r="PUZ242" i="143"/>
  <c r="PVA242" i="143"/>
  <c r="PVB242" i="143"/>
  <c r="PVC242" i="143"/>
  <c r="PVD242" i="143"/>
  <c r="PVE242" i="143"/>
  <c r="PVF242" i="143"/>
  <c r="PVG242" i="143"/>
  <c r="PVH242" i="143"/>
  <c r="PVI242" i="143"/>
  <c r="PVJ242" i="143"/>
  <c r="PVK242" i="143"/>
  <c r="PVL242" i="143"/>
  <c r="PVM242" i="143"/>
  <c r="PVN242" i="143"/>
  <c r="PVO242" i="143"/>
  <c r="PVP242" i="143"/>
  <c r="PVQ242" i="143"/>
  <c r="PVR242" i="143"/>
  <c r="PVS242" i="143"/>
  <c r="PVT242" i="143"/>
  <c r="PVU242" i="143"/>
  <c r="PVV242" i="143"/>
  <c r="PVW242" i="143"/>
  <c r="PVX242" i="143"/>
  <c r="PVY242" i="143"/>
  <c r="PVZ242" i="143"/>
  <c r="PWA242" i="143"/>
  <c r="PWB242" i="143"/>
  <c r="PWC242" i="143"/>
  <c r="PWD242" i="143"/>
  <c r="PWE242" i="143"/>
  <c r="PWF242" i="143"/>
  <c r="PWG242" i="143"/>
  <c r="PWH242" i="143"/>
  <c r="PWI242" i="143"/>
  <c r="PWJ242" i="143"/>
  <c r="PWK242" i="143"/>
  <c r="PWL242" i="143"/>
  <c r="PWM242" i="143"/>
  <c r="PWN242" i="143"/>
  <c r="PWO242" i="143"/>
  <c r="PWP242" i="143"/>
  <c r="PWQ242" i="143"/>
  <c r="PWR242" i="143"/>
  <c r="PWS242" i="143"/>
  <c r="PWT242" i="143"/>
  <c r="PWU242" i="143"/>
  <c r="PWV242" i="143"/>
  <c r="PWW242" i="143"/>
  <c r="PWX242" i="143"/>
  <c r="PWY242" i="143"/>
  <c r="PWZ242" i="143"/>
  <c r="PXA242" i="143"/>
  <c r="PXB242" i="143"/>
  <c r="PXC242" i="143"/>
  <c r="PXD242" i="143"/>
  <c r="PXE242" i="143"/>
  <c r="PXF242" i="143"/>
  <c r="PXG242" i="143"/>
  <c r="PXH242" i="143"/>
  <c r="PXI242" i="143"/>
  <c r="PXJ242" i="143"/>
  <c r="PXK242" i="143"/>
  <c r="PXL242" i="143"/>
  <c r="PXM242" i="143"/>
  <c r="PXN242" i="143"/>
  <c r="PXO242" i="143"/>
  <c r="PXP242" i="143"/>
  <c r="PXQ242" i="143"/>
  <c r="PXR242" i="143"/>
  <c r="PXS242" i="143"/>
  <c r="PXT242" i="143"/>
  <c r="PXU242" i="143"/>
  <c r="PXV242" i="143"/>
  <c r="PXW242" i="143"/>
  <c r="PXX242" i="143"/>
  <c r="PXY242" i="143"/>
  <c r="PXZ242" i="143"/>
  <c r="PYA242" i="143"/>
  <c r="PYB242" i="143"/>
  <c r="PYC242" i="143"/>
  <c r="PYD242" i="143"/>
  <c r="PYE242" i="143"/>
  <c r="PYF242" i="143"/>
  <c r="PYG242" i="143"/>
  <c r="PYH242" i="143"/>
  <c r="PYI242" i="143"/>
  <c r="PYJ242" i="143"/>
  <c r="PYK242" i="143"/>
  <c r="PYL242" i="143"/>
  <c r="PYM242" i="143"/>
  <c r="PYN242" i="143"/>
  <c r="PYO242" i="143"/>
  <c r="PYP242" i="143"/>
  <c r="PYQ242" i="143"/>
  <c r="PYR242" i="143"/>
  <c r="PYS242" i="143"/>
  <c r="PYT242" i="143"/>
  <c r="PYU242" i="143"/>
  <c r="PYV242" i="143"/>
  <c r="PYW242" i="143"/>
  <c r="PYX242" i="143"/>
  <c r="PYY242" i="143"/>
  <c r="PYZ242" i="143"/>
  <c r="PZA242" i="143"/>
  <c r="PZB242" i="143"/>
  <c r="PZC242" i="143"/>
  <c r="PZD242" i="143"/>
  <c r="PZE242" i="143"/>
  <c r="PZF242" i="143"/>
  <c r="PZG242" i="143"/>
  <c r="PZH242" i="143"/>
  <c r="PZI242" i="143"/>
  <c r="PZJ242" i="143"/>
  <c r="PZK242" i="143"/>
  <c r="PZL242" i="143"/>
  <c r="PZM242" i="143"/>
  <c r="PZN242" i="143"/>
  <c r="PZO242" i="143"/>
  <c r="PZP242" i="143"/>
  <c r="PZQ242" i="143"/>
  <c r="PZR242" i="143"/>
  <c r="PZS242" i="143"/>
  <c r="PZT242" i="143"/>
  <c r="PZU242" i="143"/>
  <c r="PZV242" i="143"/>
  <c r="PZW242" i="143"/>
  <c r="PZX242" i="143"/>
  <c r="PZY242" i="143"/>
  <c r="PZZ242" i="143"/>
  <c r="QAA242" i="143"/>
  <c r="QAB242" i="143"/>
  <c r="QAC242" i="143"/>
  <c r="QAD242" i="143"/>
  <c r="QAE242" i="143"/>
  <c r="QAF242" i="143"/>
  <c r="QAG242" i="143"/>
  <c r="QAH242" i="143"/>
  <c r="QAI242" i="143"/>
  <c r="QAJ242" i="143"/>
  <c r="QAK242" i="143"/>
  <c r="QAL242" i="143"/>
  <c r="QAM242" i="143"/>
  <c r="QAN242" i="143"/>
  <c r="QAO242" i="143"/>
  <c r="QAP242" i="143"/>
  <c r="QAQ242" i="143"/>
  <c r="QAR242" i="143"/>
  <c r="QAS242" i="143"/>
  <c r="QAT242" i="143"/>
  <c r="QAU242" i="143"/>
  <c r="QAV242" i="143"/>
  <c r="QAW242" i="143"/>
  <c r="QAX242" i="143"/>
  <c r="QAY242" i="143"/>
  <c r="QAZ242" i="143"/>
  <c r="QBA242" i="143"/>
  <c r="QBB242" i="143"/>
  <c r="QBC242" i="143"/>
  <c r="QBD242" i="143"/>
  <c r="QBE242" i="143"/>
  <c r="QBF242" i="143"/>
  <c r="QBG242" i="143"/>
  <c r="QBH242" i="143"/>
  <c r="QBI242" i="143"/>
  <c r="QBJ242" i="143"/>
  <c r="QBK242" i="143"/>
  <c r="QBL242" i="143"/>
  <c r="QBM242" i="143"/>
  <c r="QBN242" i="143"/>
  <c r="QBO242" i="143"/>
  <c r="QBP242" i="143"/>
  <c r="QBQ242" i="143"/>
  <c r="QBR242" i="143"/>
  <c r="QBS242" i="143"/>
  <c r="QBT242" i="143"/>
  <c r="QBU242" i="143"/>
  <c r="QBV242" i="143"/>
  <c r="QBW242" i="143"/>
  <c r="QBX242" i="143"/>
  <c r="QBY242" i="143"/>
  <c r="QBZ242" i="143"/>
  <c r="QCA242" i="143"/>
  <c r="QCB242" i="143"/>
  <c r="QCC242" i="143"/>
  <c r="QCD242" i="143"/>
  <c r="QCE242" i="143"/>
  <c r="QCF242" i="143"/>
  <c r="QCG242" i="143"/>
  <c r="QCH242" i="143"/>
  <c r="QCI242" i="143"/>
  <c r="QCJ242" i="143"/>
  <c r="QCK242" i="143"/>
  <c r="QCL242" i="143"/>
  <c r="QCM242" i="143"/>
  <c r="QCN242" i="143"/>
  <c r="QCO242" i="143"/>
  <c r="QCP242" i="143"/>
  <c r="QCQ242" i="143"/>
  <c r="QCR242" i="143"/>
  <c r="QCS242" i="143"/>
  <c r="QCT242" i="143"/>
  <c r="QCU242" i="143"/>
  <c r="QCV242" i="143"/>
  <c r="QCW242" i="143"/>
  <c r="QCX242" i="143"/>
  <c r="QCY242" i="143"/>
  <c r="QCZ242" i="143"/>
  <c r="QDA242" i="143"/>
  <c r="QDB242" i="143"/>
  <c r="QDC242" i="143"/>
  <c r="QDD242" i="143"/>
  <c r="QDE242" i="143"/>
  <c r="QDF242" i="143"/>
  <c r="QDG242" i="143"/>
  <c r="QDH242" i="143"/>
  <c r="QDI242" i="143"/>
  <c r="QDJ242" i="143"/>
  <c r="QDK242" i="143"/>
  <c r="QDL242" i="143"/>
  <c r="QDM242" i="143"/>
  <c r="QDN242" i="143"/>
  <c r="QDO242" i="143"/>
  <c r="QDP242" i="143"/>
  <c r="QDQ242" i="143"/>
  <c r="QDR242" i="143"/>
  <c r="QDS242" i="143"/>
  <c r="QDT242" i="143"/>
  <c r="QDU242" i="143"/>
  <c r="QDV242" i="143"/>
  <c r="QDW242" i="143"/>
  <c r="QDX242" i="143"/>
  <c r="QDY242" i="143"/>
  <c r="QDZ242" i="143"/>
  <c r="QEA242" i="143"/>
  <c r="QEB242" i="143"/>
  <c r="QEC242" i="143"/>
  <c r="QED242" i="143"/>
  <c r="QEE242" i="143"/>
  <c r="QEF242" i="143"/>
  <c r="QEG242" i="143"/>
  <c r="QEH242" i="143"/>
  <c r="QEI242" i="143"/>
  <c r="QEJ242" i="143"/>
  <c r="QEK242" i="143"/>
  <c r="QEL242" i="143"/>
  <c r="QEM242" i="143"/>
  <c r="QEN242" i="143"/>
  <c r="QEO242" i="143"/>
  <c r="QEP242" i="143"/>
  <c r="QEQ242" i="143"/>
  <c r="QER242" i="143"/>
  <c r="QES242" i="143"/>
  <c r="QET242" i="143"/>
  <c r="QEU242" i="143"/>
  <c r="QEV242" i="143"/>
  <c r="QEW242" i="143"/>
  <c r="QEX242" i="143"/>
  <c r="QEY242" i="143"/>
  <c r="QEZ242" i="143"/>
  <c r="QFA242" i="143"/>
  <c r="QFB242" i="143"/>
  <c r="QFC242" i="143"/>
  <c r="QFD242" i="143"/>
  <c r="QFE242" i="143"/>
  <c r="QFF242" i="143"/>
  <c r="QFG242" i="143"/>
  <c r="QFH242" i="143"/>
  <c r="QFI242" i="143"/>
  <c r="QFJ242" i="143"/>
  <c r="QFK242" i="143"/>
  <c r="QFL242" i="143"/>
  <c r="QFM242" i="143"/>
  <c r="QFN242" i="143"/>
  <c r="QFO242" i="143"/>
  <c r="QFP242" i="143"/>
  <c r="QFQ242" i="143"/>
  <c r="QFR242" i="143"/>
  <c r="QFS242" i="143"/>
  <c r="QFT242" i="143"/>
  <c r="QFU242" i="143"/>
  <c r="QFV242" i="143"/>
  <c r="QFW242" i="143"/>
  <c r="QFX242" i="143"/>
  <c r="QFY242" i="143"/>
  <c r="QFZ242" i="143"/>
  <c r="QGA242" i="143"/>
  <c r="QGB242" i="143"/>
  <c r="QGC242" i="143"/>
  <c r="QGD242" i="143"/>
  <c r="QGE242" i="143"/>
  <c r="QGF242" i="143"/>
  <c r="QGG242" i="143"/>
  <c r="QGH242" i="143"/>
  <c r="QGI242" i="143"/>
  <c r="QGJ242" i="143"/>
  <c r="QGK242" i="143"/>
  <c r="QGL242" i="143"/>
  <c r="QGM242" i="143"/>
  <c r="QGN242" i="143"/>
  <c r="QGO242" i="143"/>
  <c r="QGP242" i="143"/>
  <c r="QGQ242" i="143"/>
  <c r="QGR242" i="143"/>
  <c r="QGS242" i="143"/>
  <c r="QGT242" i="143"/>
  <c r="QGU242" i="143"/>
  <c r="QGV242" i="143"/>
  <c r="QGW242" i="143"/>
  <c r="QGX242" i="143"/>
  <c r="QGY242" i="143"/>
  <c r="QGZ242" i="143"/>
  <c r="QHA242" i="143"/>
  <c r="QHB242" i="143"/>
  <c r="QHC242" i="143"/>
  <c r="QHD242" i="143"/>
  <c r="QHE242" i="143"/>
  <c r="QHF242" i="143"/>
  <c r="QHG242" i="143"/>
  <c r="QHH242" i="143"/>
  <c r="QHI242" i="143"/>
  <c r="QHJ242" i="143"/>
  <c r="QHK242" i="143"/>
  <c r="QHL242" i="143"/>
  <c r="QHM242" i="143"/>
  <c r="QHN242" i="143"/>
  <c r="QHO242" i="143"/>
  <c r="QHP242" i="143"/>
  <c r="QHQ242" i="143"/>
  <c r="QHR242" i="143"/>
  <c r="QHS242" i="143"/>
  <c r="QHT242" i="143"/>
  <c r="QHU242" i="143"/>
  <c r="QHV242" i="143"/>
  <c r="QHW242" i="143"/>
  <c r="QHX242" i="143"/>
  <c r="QHY242" i="143"/>
  <c r="QHZ242" i="143"/>
  <c r="QIA242" i="143"/>
  <c r="QIB242" i="143"/>
  <c r="QIC242" i="143"/>
  <c r="QID242" i="143"/>
  <c r="QIE242" i="143"/>
  <c r="QIF242" i="143"/>
  <c r="QIG242" i="143"/>
  <c r="QIH242" i="143"/>
  <c r="QII242" i="143"/>
  <c r="QIJ242" i="143"/>
  <c r="QIK242" i="143"/>
  <c r="QIL242" i="143"/>
  <c r="QIM242" i="143"/>
  <c r="QIN242" i="143"/>
  <c r="QIO242" i="143"/>
  <c r="QIP242" i="143"/>
  <c r="QIQ242" i="143"/>
  <c r="QIR242" i="143"/>
  <c r="QIS242" i="143"/>
  <c r="QIT242" i="143"/>
  <c r="QIU242" i="143"/>
  <c r="QIV242" i="143"/>
  <c r="QIW242" i="143"/>
  <c r="QIX242" i="143"/>
  <c r="QIY242" i="143"/>
  <c r="QIZ242" i="143"/>
  <c r="QJA242" i="143"/>
  <c r="QJB242" i="143"/>
  <c r="QJC242" i="143"/>
  <c r="QJD242" i="143"/>
  <c r="QJE242" i="143"/>
  <c r="QJF242" i="143"/>
  <c r="QJG242" i="143"/>
  <c r="QJH242" i="143"/>
  <c r="QJI242" i="143"/>
  <c r="QJJ242" i="143"/>
  <c r="QJK242" i="143"/>
  <c r="QJL242" i="143"/>
  <c r="QJM242" i="143"/>
  <c r="QJN242" i="143"/>
  <c r="QJO242" i="143"/>
  <c r="QJP242" i="143"/>
  <c r="QJQ242" i="143"/>
  <c r="QJR242" i="143"/>
  <c r="QJS242" i="143"/>
  <c r="QJT242" i="143"/>
  <c r="QJU242" i="143"/>
  <c r="QJV242" i="143"/>
  <c r="QJW242" i="143"/>
  <c r="QJX242" i="143"/>
  <c r="QJY242" i="143"/>
  <c r="QJZ242" i="143"/>
  <c r="QKA242" i="143"/>
  <c r="QKB242" i="143"/>
  <c r="QKC242" i="143"/>
  <c r="QKD242" i="143"/>
  <c r="QKE242" i="143"/>
  <c r="QKF242" i="143"/>
  <c r="QKG242" i="143"/>
  <c r="QKH242" i="143"/>
  <c r="QKI242" i="143"/>
  <c r="QKJ242" i="143"/>
  <c r="QKK242" i="143"/>
  <c r="QKL242" i="143"/>
  <c r="QKM242" i="143"/>
  <c r="QKN242" i="143"/>
  <c r="QKO242" i="143"/>
  <c r="QKP242" i="143"/>
  <c r="QKQ242" i="143"/>
  <c r="QKR242" i="143"/>
  <c r="QKS242" i="143"/>
  <c r="QKT242" i="143"/>
  <c r="QKU242" i="143"/>
  <c r="QKV242" i="143"/>
  <c r="QKW242" i="143"/>
  <c r="QKX242" i="143"/>
  <c r="QKY242" i="143"/>
  <c r="QKZ242" i="143"/>
  <c r="QLA242" i="143"/>
  <c r="QLB242" i="143"/>
  <c r="QLC242" i="143"/>
  <c r="QLD242" i="143"/>
  <c r="QLE242" i="143"/>
  <c r="QLF242" i="143"/>
  <c r="QLG242" i="143"/>
  <c r="QLH242" i="143"/>
  <c r="QLI242" i="143"/>
  <c r="QLJ242" i="143"/>
  <c r="QLK242" i="143"/>
  <c r="QLL242" i="143"/>
  <c r="QLM242" i="143"/>
  <c r="QLN242" i="143"/>
  <c r="QLO242" i="143"/>
  <c r="QLP242" i="143"/>
  <c r="QLQ242" i="143"/>
  <c r="QLR242" i="143"/>
  <c r="QLS242" i="143"/>
  <c r="QLT242" i="143"/>
  <c r="QLU242" i="143"/>
  <c r="QLV242" i="143"/>
  <c r="QLW242" i="143"/>
  <c r="QLX242" i="143"/>
  <c r="QLY242" i="143"/>
  <c r="QLZ242" i="143"/>
  <c r="QMA242" i="143"/>
  <c r="QMB242" i="143"/>
  <c r="QMC242" i="143"/>
  <c r="QMD242" i="143"/>
  <c r="QME242" i="143"/>
  <c r="QMF242" i="143"/>
  <c r="QMG242" i="143"/>
  <c r="QMH242" i="143"/>
  <c r="QMI242" i="143"/>
  <c r="QMJ242" i="143"/>
  <c r="QMK242" i="143"/>
  <c r="QML242" i="143"/>
  <c r="QMM242" i="143"/>
  <c r="QMN242" i="143"/>
  <c r="QMO242" i="143"/>
  <c r="QMP242" i="143"/>
  <c r="QMQ242" i="143"/>
  <c r="QMR242" i="143"/>
  <c r="QMS242" i="143"/>
  <c r="QMT242" i="143"/>
  <c r="QMU242" i="143"/>
  <c r="QMV242" i="143"/>
  <c r="QMW242" i="143"/>
  <c r="QMX242" i="143"/>
  <c r="QMY242" i="143"/>
  <c r="QMZ242" i="143"/>
  <c r="QNA242" i="143"/>
  <c r="QNB242" i="143"/>
  <c r="QNC242" i="143"/>
  <c r="QND242" i="143"/>
  <c r="QNE242" i="143"/>
  <c r="QNF242" i="143"/>
  <c r="QNG242" i="143"/>
  <c r="QNH242" i="143"/>
  <c r="QNI242" i="143"/>
  <c r="QNJ242" i="143"/>
  <c r="QNK242" i="143"/>
  <c r="QNL242" i="143"/>
  <c r="QNM242" i="143"/>
  <c r="QNN242" i="143"/>
  <c r="QNO242" i="143"/>
  <c r="QNP242" i="143"/>
  <c r="QNQ242" i="143"/>
  <c r="QNR242" i="143"/>
  <c r="QNS242" i="143"/>
  <c r="QNT242" i="143"/>
  <c r="QNU242" i="143"/>
  <c r="QNV242" i="143"/>
  <c r="QNW242" i="143"/>
  <c r="QNX242" i="143"/>
  <c r="QNY242" i="143"/>
  <c r="QNZ242" i="143"/>
  <c r="QOA242" i="143"/>
  <c r="QOB242" i="143"/>
  <c r="QOC242" i="143"/>
  <c r="QOD242" i="143"/>
  <c r="QOE242" i="143"/>
  <c r="QOF242" i="143"/>
  <c r="QOG242" i="143"/>
  <c r="QOH242" i="143"/>
  <c r="QOI242" i="143"/>
  <c r="QOJ242" i="143"/>
  <c r="QOK242" i="143"/>
  <c r="QOL242" i="143"/>
  <c r="QOM242" i="143"/>
  <c r="QON242" i="143"/>
  <c r="QOO242" i="143"/>
  <c r="QOP242" i="143"/>
  <c r="QOQ242" i="143"/>
  <c r="QOR242" i="143"/>
  <c r="QOS242" i="143"/>
  <c r="QOT242" i="143"/>
  <c r="QOU242" i="143"/>
  <c r="QOV242" i="143"/>
  <c r="QOW242" i="143"/>
  <c r="QOX242" i="143"/>
  <c r="QOY242" i="143"/>
  <c r="QOZ242" i="143"/>
  <c r="QPA242" i="143"/>
  <c r="QPB242" i="143"/>
  <c r="QPC242" i="143"/>
  <c r="QPD242" i="143"/>
  <c r="QPE242" i="143"/>
  <c r="QPF242" i="143"/>
  <c r="QPG242" i="143"/>
  <c r="QPH242" i="143"/>
  <c r="QPI242" i="143"/>
  <c r="QPJ242" i="143"/>
  <c r="QPK242" i="143"/>
  <c r="QPL242" i="143"/>
  <c r="QPM242" i="143"/>
  <c r="QPN242" i="143"/>
  <c r="QPO242" i="143"/>
  <c r="QPP242" i="143"/>
  <c r="QPQ242" i="143"/>
  <c r="QPR242" i="143"/>
  <c r="QPS242" i="143"/>
  <c r="QPT242" i="143"/>
  <c r="QPU242" i="143"/>
  <c r="QPV242" i="143"/>
  <c r="QPW242" i="143"/>
  <c r="QPX242" i="143"/>
  <c r="QPY242" i="143"/>
  <c r="QPZ242" i="143"/>
  <c r="QQA242" i="143"/>
  <c r="QQB242" i="143"/>
  <c r="QQC242" i="143"/>
  <c r="QQD242" i="143"/>
  <c r="QQE242" i="143"/>
  <c r="QQF242" i="143"/>
  <c r="QQG242" i="143"/>
  <c r="QQH242" i="143"/>
  <c r="QQI242" i="143"/>
  <c r="QQJ242" i="143"/>
  <c r="QQK242" i="143"/>
  <c r="QQL242" i="143"/>
  <c r="QQM242" i="143"/>
  <c r="QQN242" i="143"/>
  <c r="QQO242" i="143"/>
  <c r="QQP242" i="143"/>
  <c r="QQQ242" i="143"/>
  <c r="QQR242" i="143"/>
  <c r="QQS242" i="143"/>
  <c r="QQT242" i="143"/>
  <c r="QQU242" i="143"/>
  <c r="QQV242" i="143"/>
  <c r="QQW242" i="143"/>
  <c r="QQX242" i="143"/>
  <c r="QQY242" i="143"/>
  <c r="QQZ242" i="143"/>
  <c r="QRA242" i="143"/>
  <c r="QRB242" i="143"/>
  <c r="QRC242" i="143"/>
  <c r="QRD242" i="143"/>
  <c r="QRE242" i="143"/>
  <c r="QRF242" i="143"/>
  <c r="QRG242" i="143"/>
  <c r="QRH242" i="143"/>
  <c r="QRI242" i="143"/>
  <c r="QRJ242" i="143"/>
  <c r="QRK242" i="143"/>
  <c r="QRL242" i="143"/>
  <c r="QRM242" i="143"/>
  <c r="QRN242" i="143"/>
  <c r="QRO242" i="143"/>
  <c r="QRP242" i="143"/>
  <c r="QRQ242" i="143"/>
  <c r="QRR242" i="143"/>
  <c r="QRS242" i="143"/>
  <c r="QRT242" i="143"/>
  <c r="QRU242" i="143"/>
  <c r="QRV242" i="143"/>
  <c r="QRW242" i="143"/>
  <c r="QRX242" i="143"/>
  <c r="QRY242" i="143"/>
  <c r="QRZ242" i="143"/>
  <c r="QSA242" i="143"/>
  <c r="QSB242" i="143"/>
  <c r="QSC242" i="143"/>
  <c r="QSD242" i="143"/>
  <c r="QSE242" i="143"/>
  <c r="QSF242" i="143"/>
  <c r="QSG242" i="143"/>
  <c r="QSH242" i="143"/>
  <c r="QSI242" i="143"/>
  <c r="QSJ242" i="143"/>
  <c r="QSK242" i="143"/>
  <c r="QSL242" i="143"/>
  <c r="QSM242" i="143"/>
  <c r="QSN242" i="143"/>
  <c r="QSO242" i="143"/>
  <c r="QSP242" i="143"/>
  <c r="QSQ242" i="143"/>
  <c r="QSR242" i="143"/>
  <c r="QSS242" i="143"/>
  <c r="QST242" i="143"/>
  <c r="QSU242" i="143"/>
  <c r="QSV242" i="143"/>
  <c r="QSW242" i="143"/>
  <c r="QSX242" i="143"/>
  <c r="QSY242" i="143"/>
  <c r="QSZ242" i="143"/>
  <c r="QTA242" i="143"/>
  <c r="QTB242" i="143"/>
  <c r="QTC242" i="143"/>
  <c r="QTD242" i="143"/>
  <c r="QTE242" i="143"/>
  <c r="QTF242" i="143"/>
  <c r="QTG242" i="143"/>
  <c r="QTH242" i="143"/>
  <c r="QTI242" i="143"/>
  <c r="QTJ242" i="143"/>
  <c r="QTK242" i="143"/>
  <c r="QTL242" i="143"/>
  <c r="QTM242" i="143"/>
  <c r="QTN242" i="143"/>
  <c r="QTO242" i="143"/>
  <c r="QTP242" i="143"/>
  <c r="QTQ242" i="143"/>
  <c r="QTR242" i="143"/>
  <c r="QTS242" i="143"/>
  <c r="QTT242" i="143"/>
  <c r="QTU242" i="143"/>
  <c r="QTV242" i="143"/>
  <c r="QTW242" i="143"/>
  <c r="QTX242" i="143"/>
  <c r="QTY242" i="143"/>
  <c r="QTZ242" i="143"/>
  <c r="QUA242" i="143"/>
  <c r="QUB242" i="143"/>
  <c r="QUC242" i="143"/>
  <c r="QUD242" i="143"/>
  <c r="QUE242" i="143"/>
  <c r="QUF242" i="143"/>
  <c r="QUG242" i="143"/>
  <c r="QUH242" i="143"/>
  <c r="QUI242" i="143"/>
  <c r="QUJ242" i="143"/>
  <c r="QUK242" i="143"/>
  <c r="QUL242" i="143"/>
  <c r="QUM242" i="143"/>
  <c r="QUN242" i="143"/>
  <c r="QUO242" i="143"/>
  <c r="QUP242" i="143"/>
  <c r="QUQ242" i="143"/>
  <c r="QUR242" i="143"/>
  <c r="QUS242" i="143"/>
  <c r="QUT242" i="143"/>
  <c r="QUU242" i="143"/>
  <c r="QUV242" i="143"/>
  <c r="QUW242" i="143"/>
  <c r="QUX242" i="143"/>
  <c r="QUY242" i="143"/>
  <c r="QUZ242" i="143"/>
  <c r="QVA242" i="143"/>
  <c r="QVB242" i="143"/>
  <c r="QVC242" i="143"/>
  <c r="QVD242" i="143"/>
  <c r="QVE242" i="143"/>
  <c r="QVF242" i="143"/>
  <c r="QVG242" i="143"/>
  <c r="QVH242" i="143"/>
  <c r="QVI242" i="143"/>
  <c r="QVJ242" i="143"/>
  <c r="QVK242" i="143"/>
  <c r="QVL242" i="143"/>
  <c r="QVM242" i="143"/>
  <c r="QVN242" i="143"/>
  <c r="QVO242" i="143"/>
  <c r="QVP242" i="143"/>
  <c r="QVQ242" i="143"/>
  <c r="QVR242" i="143"/>
  <c r="QVS242" i="143"/>
  <c r="QVT242" i="143"/>
  <c r="QVU242" i="143"/>
  <c r="QVV242" i="143"/>
  <c r="QVW242" i="143"/>
  <c r="QVX242" i="143"/>
  <c r="QVY242" i="143"/>
  <c r="QVZ242" i="143"/>
  <c r="QWA242" i="143"/>
  <c r="QWB242" i="143"/>
  <c r="QWC242" i="143"/>
  <c r="QWD242" i="143"/>
  <c r="QWE242" i="143"/>
  <c r="QWF242" i="143"/>
  <c r="QWG242" i="143"/>
  <c r="QWH242" i="143"/>
  <c r="QWI242" i="143"/>
  <c r="QWJ242" i="143"/>
  <c r="QWK242" i="143"/>
  <c r="QWL242" i="143"/>
  <c r="QWM242" i="143"/>
  <c r="QWN242" i="143"/>
  <c r="QWO242" i="143"/>
  <c r="QWP242" i="143"/>
  <c r="QWQ242" i="143"/>
  <c r="QWR242" i="143"/>
  <c r="QWS242" i="143"/>
  <c r="QWT242" i="143"/>
  <c r="QWU242" i="143"/>
  <c r="QWV242" i="143"/>
  <c r="QWW242" i="143"/>
  <c r="QWX242" i="143"/>
  <c r="QWY242" i="143"/>
  <c r="QWZ242" i="143"/>
  <c r="QXA242" i="143"/>
  <c r="QXB242" i="143"/>
  <c r="QXC242" i="143"/>
  <c r="QXD242" i="143"/>
  <c r="QXE242" i="143"/>
  <c r="QXF242" i="143"/>
  <c r="QXG242" i="143"/>
  <c r="QXH242" i="143"/>
  <c r="QXI242" i="143"/>
  <c r="QXJ242" i="143"/>
  <c r="QXK242" i="143"/>
  <c r="QXL242" i="143"/>
  <c r="QXM242" i="143"/>
  <c r="QXN242" i="143"/>
  <c r="QXO242" i="143"/>
  <c r="QXP242" i="143"/>
  <c r="QXQ242" i="143"/>
  <c r="QXR242" i="143"/>
  <c r="QXS242" i="143"/>
  <c r="QXT242" i="143"/>
  <c r="QXU242" i="143"/>
  <c r="QXV242" i="143"/>
  <c r="QXW242" i="143"/>
  <c r="QXX242" i="143"/>
  <c r="QXY242" i="143"/>
  <c r="QXZ242" i="143"/>
  <c r="QYA242" i="143"/>
  <c r="QYB242" i="143"/>
  <c r="QYC242" i="143"/>
  <c r="QYD242" i="143"/>
  <c r="QYE242" i="143"/>
  <c r="QYF242" i="143"/>
  <c r="QYG242" i="143"/>
  <c r="QYH242" i="143"/>
  <c r="QYI242" i="143"/>
  <c r="QYJ242" i="143"/>
  <c r="QYK242" i="143"/>
  <c r="QYL242" i="143"/>
  <c r="QYM242" i="143"/>
  <c r="QYN242" i="143"/>
  <c r="QYO242" i="143"/>
  <c r="QYP242" i="143"/>
  <c r="QYQ242" i="143"/>
  <c r="QYR242" i="143"/>
  <c r="QYS242" i="143"/>
  <c r="QYT242" i="143"/>
  <c r="QYU242" i="143"/>
  <c r="QYV242" i="143"/>
  <c r="QYW242" i="143"/>
  <c r="QYX242" i="143"/>
  <c r="QYY242" i="143"/>
  <c r="QYZ242" i="143"/>
  <c r="QZA242" i="143"/>
  <c r="QZB242" i="143"/>
  <c r="QZC242" i="143"/>
  <c r="QZD242" i="143"/>
  <c r="QZE242" i="143"/>
  <c r="QZF242" i="143"/>
  <c r="QZG242" i="143"/>
  <c r="QZH242" i="143"/>
  <c r="QZI242" i="143"/>
  <c r="QZJ242" i="143"/>
  <c r="QZK242" i="143"/>
  <c r="QZL242" i="143"/>
  <c r="QZM242" i="143"/>
  <c r="QZN242" i="143"/>
  <c r="QZO242" i="143"/>
  <c r="QZP242" i="143"/>
  <c r="QZQ242" i="143"/>
  <c r="QZR242" i="143"/>
  <c r="QZS242" i="143"/>
  <c r="QZT242" i="143"/>
  <c r="QZU242" i="143"/>
  <c r="QZV242" i="143"/>
  <c r="QZW242" i="143"/>
  <c r="QZX242" i="143"/>
  <c r="QZY242" i="143"/>
  <c r="QZZ242" i="143"/>
  <c r="RAA242" i="143"/>
  <c r="RAB242" i="143"/>
  <c r="RAC242" i="143"/>
  <c r="RAD242" i="143"/>
  <c r="RAE242" i="143"/>
  <c r="RAF242" i="143"/>
  <c r="RAG242" i="143"/>
  <c r="RAH242" i="143"/>
  <c r="RAI242" i="143"/>
  <c r="RAJ242" i="143"/>
  <c r="RAK242" i="143"/>
  <c r="RAL242" i="143"/>
  <c r="RAM242" i="143"/>
  <c r="RAN242" i="143"/>
  <c r="RAO242" i="143"/>
  <c r="RAP242" i="143"/>
  <c r="RAQ242" i="143"/>
  <c r="RAR242" i="143"/>
  <c r="RAS242" i="143"/>
  <c r="RAT242" i="143"/>
  <c r="RAU242" i="143"/>
  <c r="RAV242" i="143"/>
  <c r="RAW242" i="143"/>
  <c r="RAX242" i="143"/>
  <c r="RAY242" i="143"/>
  <c r="RAZ242" i="143"/>
  <c r="RBA242" i="143"/>
  <c r="RBB242" i="143"/>
  <c r="RBC242" i="143"/>
  <c r="RBD242" i="143"/>
  <c r="RBE242" i="143"/>
  <c r="RBF242" i="143"/>
  <c r="RBG242" i="143"/>
  <c r="RBH242" i="143"/>
  <c r="RBI242" i="143"/>
  <c r="RBJ242" i="143"/>
  <c r="RBK242" i="143"/>
  <c r="RBL242" i="143"/>
  <c r="RBM242" i="143"/>
  <c r="RBN242" i="143"/>
  <c r="RBO242" i="143"/>
  <c r="RBP242" i="143"/>
  <c r="RBQ242" i="143"/>
  <c r="RBR242" i="143"/>
  <c r="RBS242" i="143"/>
  <c r="RBT242" i="143"/>
  <c r="RBU242" i="143"/>
  <c r="RBV242" i="143"/>
  <c r="RBW242" i="143"/>
  <c r="RBX242" i="143"/>
  <c r="RBY242" i="143"/>
  <c r="RBZ242" i="143"/>
  <c r="RCA242" i="143"/>
  <c r="RCB242" i="143"/>
  <c r="RCC242" i="143"/>
  <c r="RCD242" i="143"/>
  <c r="RCE242" i="143"/>
  <c r="RCF242" i="143"/>
  <c r="RCG242" i="143"/>
  <c r="RCH242" i="143"/>
  <c r="RCI242" i="143"/>
  <c r="RCJ242" i="143"/>
  <c r="RCK242" i="143"/>
  <c r="RCL242" i="143"/>
  <c r="RCM242" i="143"/>
  <c r="RCN242" i="143"/>
  <c r="RCO242" i="143"/>
  <c r="RCP242" i="143"/>
  <c r="RCQ242" i="143"/>
  <c r="RCR242" i="143"/>
  <c r="RCS242" i="143"/>
  <c r="RCT242" i="143"/>
  <c r="RCU242" i="143"/>
  <c r="RCV242" i="143"/>
  <c r="RCW242" i="143"/>
  <c r="RCX242" i="143"/>
  <c r="RCY242" i="143"/>
  <c r="RCZ242" i="143"/>
  <c r="RDA242" i="143"/>
  <c r="RDB242" i="143"/>
  <c r="RDC242" i="143"/>
  <c r="RDD242" i="143"/>
  <c r="RDE242" i="143"/>
  <c r="RDF242" i="143"/>
  <c r="RDG242" i="143"/>
  <c r="RDH242" i="143"/>
  <c r="RDI242" i="143"/>
  <c r="RDJ242" i="143"/>
  <c r="RDK242" i="143"/>
  <c r="RDL242" i="143"/>
  <c r="RDM242" i="143"/>
  <c r="RDN242" i="143"/>
  <c r="RDO242" i="143"/>
  <c r="RDP242" i="143"/>
  <c r="RDQ242" i="143"/>
  <c r="RDR242" i="143"/>
  <c r="RDS242" i="143"/>
  <c r="RDT242" i="143"/>
  <c r="RDU242" i="143"/>
  <c r="RDV242" i="143"/>
  <c r="RDW242" i="143"/>
  <c r="RDX242" i="143"/>
  <c r="RDY242" i="143"/>
  <c r="RDZ242" i="143"/>
  <c r="REA242" i="143"/>
  <c r="REB242" i="143"/>
  <c r="REC242" i="143"/>
  <c r="RED242" i="143"/>
  <c r="REE242" i="143"/>
  <c r="REF242" i="143"/>
  <c r="REG242" i="143"/>
  <c r="REH242" i="143"/>
  <c r="REI242" i="143"/>
  <c r="REJ242" i="143"/>
  <c r="REK242" i="143"/>
  <c r="REL242" i="143"/>
  <c r="REM242" i="143"/>
  <c r="REN242" i="143"/>
  <c r="REO242" i="143"/>
  <c r="REP242" i="143"/>
  <c r="REQ242" i="143"/>
  <c r="RER242" i="143"/>
  <c r="RES242" i="143"/>
  <c r="RET242" i="143"/>
  <c r="REU242" i="143"/>
  <c r="REV242" i="143"/>
  <c r="REW242" i="143"/>
  <c r="REX242" i="143"/>
  <c r="REY242" i="143"/>
  <c r="REZ242" i="143"/>
  <c r="RFA242" i="143"/>
  <c r="RFB242" i="143"/>
  <c r="RFC242" i="143"/>
  <c r="RFD242" i="143"/>
  <c r="RFE242" i="143"/>
  <c r="RFF242" i="143"/>
  <c r="RFG242" i="143"/>
  <c r="RFH242" i="143"/>
  <c r="RFI242" i="143"/>
  <c r="RFJ242" i="143"/>
  <c r="RFK242" i="143"/>
  <c r="RFL242" i="143"/>
  <c r="RFM242" i="143"/>
  <c r="RFN242" i="143"/>
  <c r="RFO242" i="143"/>
  <c r="RFP242" i="143"/>
  <c r="RFQ242" i="143"/>
  <c r="RFR242" i="143"/>
  <c r="RFS242" i="143"/>
  <c r="RFT242" i="143"/>
  <c r="RFU242" i="143"/>
  <c r="RFV242" i="143"/>
  <c r="RFW242" i="143"/>
  <c r="RFX242" i="143"/>
  <c r="RFY242" i="143"/>
  <c r="RFZ242" i="143"/>
  <c r="RGA242" i="143"/>
  <c r="RGB242" i="143"/>
  <c r="RGC242" i="143"/>
  <c r="RGD242" i="143"/>
  <c r="RGE242" i="143"/>
  <c r="RGF242" i="143"/>
  <c r="RGG242" i="143"/>
  <c r="RGH242" i="143"/>
  <c r="RGI242" i="143"/>
  <c r="RGJ242" i="143"/>
  <c r="RGK242" i="143"/>
  <c r="RGL242" i="143"/>
  <c r="RGM242" i="143"/>
  <c r="RGN242" i="143"/>
  <c r="RGO242" i="143"/>
  <c r="RGP242" i="143"/>
  <c r="RGQ242" i="143"/>
  <c r="RGR242" i="143"/>
  <c r="RGS242" i="143"/>
  <c r="RGT242" i="143"/>
  <c r="RGU242" i="143"/>
  <c r="RGV242" i="143"/>
  <c r="RGW242" i="143"/>
  <c r="RGX242" i="143"/>
  <c r="RGY242" i="143"/>
  <c r="RGZ242" i="143"/>
  <c r="RHA242" i="143"/>
  <c r="RHB242" i="143"/>
  <c r="RHC242" i="143"/>
  <c r="RHD242" i="143"/>
  <c r="RHE242" i="143"/>
  <c r="RHF242" i="143"/>
  <c r="RHG242" i="143"/>
  <c r="RHH242" i="143"/>
  <c r="RHI242" i="143"/>
  <c r="RHJ242" i="143"/>
  <c r="RHK242" i="143"/>
  <c r="RHL242" i="143"/>
  <c r="RHM242" i="143"/>
  <c r="RHN242" i="143"/>
  <c r="RHO242" i="143"/>
  <c r="RHP242" i="143"/>
  <c r="RHQ242" i="143"/>
  <c r="RHR242" i="143"/>
  <c r="RHS242" i="143"/>
  <c r="RHT242" i="143"/>
  <c r="RHU242" i="143"/>
  <c r="RHV242" i="143"/>
  <c r="RHW242" i="143"/>
  <c r="RHX242" i="143"/>
  <c r="RHY242" i="143"/>
  <c r="RHZ242" i="143"/>
  <c r="RIA242" i="143"/>
  <c r="RIB242" i="143"/>
  <c r="RIC242" i="143"/>
  <c r="RID242" i="143"/>
  <c r="RIE242" i="143"/>
  <c r="RIF242" i="143"/>
  <c r="RIG242" i="143"/>
  <c r="RIH242" i="143"/>
  <c r="RII242" i="143"/>
  <c r="RIJ242" i="143"/>
  <c r="RIK242" i="143"/>
  <c r="RIL242" i="143"/>
  <c r="RIM242" i="143"/>
  <c r="RIN242" i="143"/>
  <c r="RIO242" i="143"/>
  <c r="RIP242" i="143"/>
  <c r="RIQ242" i="143"/>
  <c r="RIR242" i="143"/>
  <c r="RIS242" i="143"/>
  <c r="RIT242" i="143"/>
  <c r="RIU242" i="143"/>
  <c r="RIV242" i="143"/>
  <c r="RIW242" i="143"/>
  <c r="RIX242" i="143"/>
  <c r="RIY242" i="143"/>
  <c r="RIZ242" i="143"/>
  <c r="RJA242" i="143"/>
  <c r="RJB242" i="143"/>
  <c r="RJC242" i="143"/>
  <c r="RJD242" i="143"/>
  <c r="RJE242" i="143"/>
  <c r="RJF242" i="143"/>
  <c r="RJG242" i="143"/>
  <c r="RJH242" i="143"/>
  <c r="RJI242" i="143"/>
  <c r="RJJ242" i="143"/>
  <c r="RJK242" i="143"/>
  <c r="RJL242" i="143"/>
  <c r="RJM242" i="143"/>
  <c r="RJN242" i="143"/>
  <c r="RJO242" i="143"/>
  <c r="RJP242" i="143"/>
  <c r="RJQ242" i="143"/>
  <c r="RJR242" i="143"/>
  <c r="RJS242" i="143"/>
  <c r="RJT242" i="143"/>
  <c r="RJU242" i="143"/>
  <c r="RJV242" i="143"/>
  <c r="RJW242" i="143"/>
  <c r="RJX242" i="143"/>
  <c r="RJY242" i="143"/>
  <c r="RJZ242" i="143"/>
  <c r="RKA242" i="143"/>
  <c r="RKB242" i="143"/>
  <c r="RKC242" i="143"/>
  <c r="RKD242" i="143"/>
  <c r="RKE242" i="143"/>
  <c r="RKF242" i="143"/>
  <c r="RKG242" i="143"/>
  <c r="RKH242" i="143"/>
  <c r="RKI242" i="143"/>
  <c r="RKJ242" i="143"/>
  <c r="RKK242" i="143"/>
  <c r="RKL242" i="143"/>
  <c r="RKM242" i="143"/>
  <c r="RKN242" i="143"/>
  <c r="RKO242" i="143"/>
  <c r="RKP242" i="143"/>
  <c r="RKQ242" i="143"/>
  <c r="RKR242" i="143"/>
  <c r="RKS242" i="143"/>
  <c r="RKT242" i="143"/>
  <c r="RKU242" i="143"/>
  <c r="RKV242" i="143"/>
  <c r="RKW242" i="143"/>
  <c r="RKX242" i="143"/>
  <c r="RKY242" i="143"/>
  <c r="RKZ242" i="143"/>
  <c r="RLA242" i="143"/>
  <c r="RLB242" i="143"/>
  <c r="RLC242" i="143"/>
  <c r="RLD242" i="143"/>
  <c r="RLE242" i="143"/>
  <c r="RLF242" i="143"/>
  <c r="RLG242" i="143"/>
  <c r="RLH242" i="143"/>
  <c r="RLI242" i="143"/>
  <c r="RLJ242" i="143"/>
  <c r="RLK242" i="143"/>
  <c r="RLL242" i="143"/>
  <c r="RLM242" i="143"/>
  <c r="RLN242" i="143"/>
  <c r="RLO242" i="143"/>
  <c r="RLP242" i="143"/>
  <c r="RLQ242" i="143"/>
  <c r="RLR242" i="143"/>
  <c r="RLS242" i="143"/>
  <c r="RLT242" i="143"/>
  <c r="RLU242" i="143"/>
  <c r="RLV242" i="143"/>
  <c r="RLW242" i="143"/>
  <c r="RLX242" i="143"/>
  <c r="RLY242" i="143"/>
  <c r="RLZ242" i="143"/>
  <c r="RMA242" i="143"/>
  <c r="RMB242" i="143"/>
  <c r="RMC242" i="143"/>
  <c r="RMD242" i="143"/>
  <c r="RME242" i="143"/>
  <c r="RMF242" i="143"/>
  <c r="RMG242" i="143"/>
  <c r="RMH242" i="143"/>
  <c r="RMI242" i="143"/>
  <c r="RMJ242" i="143"/>
  <c r="RMK242" i="143"/>
  <c r="RML242" i="143"/>
  <c r="RMM242" i="143"/>
  <c r="RMN242" i="143"/>
  <c r="RMO242" i="143"/>
  <c r="RMP242" i="143"/>
  <c r="RMQ242" i="143"/>
  <c r="RMR242" i="143"/>
  <c r="RMS242" i="143"/>
  <c r="RMT242" i="143"/>
  <c r="RMU242" i="143"/>
  <c r="RMV242" i="143"/>
  <c r="RMW242" i="143"/>
  <c r="RMX242" i="143"/>
  <c r="RMY242" i="143"/>
  <c r="RMZ242" i="143"/>
  <c r="RNA242" i="143"/>
  <c r="RNB242" i="143"/>
  <c r="RNC242" i="143"/>
  <c r="RND242" i="143"/>
  <c r="RNE242" i="143"/>
  <c r="RNF242" i="143"/>
  <c r="RNG242" i="143"/>
  <c r="RNH242" i="143"/>
  <c r="RNI242" i="143"/>
  <c r="RNJ242" i="143"/>
  <c r="RNK242" i="143"/>
  <c r="RNL242" i="143"/>
  <c r="RNM242" i="143"/>
  <c r="RNN242" i="143"/>
  <c r="RNO242" i="143"/>
  <c r="RNP242" i="143"/>
  <c r="RNQ242" i="143"/>
  <c r="RNR242" i="143"/>
  <c r="RNS242" i="143"/>
  <c r="RNT242" i="143"/>
  <c r="RNU242" i="143"/>
  <c r="RNV242" i="143"/>
  <c r="RNW242" i="143"/>
  <c r="RNX242" i="143"/>
  <c r="RNY242" i="143"/>
  <c r="RNZ242" i="143"/>
  <c r="ROA242" i="143"/>
  <c r="ROB242" i="143"/>
  <c r="ROC242" i="143"/>
  <c r="ROD242" i="143"/>
  <c r="ROE242" i="143"/>
  <c r="ROF242" i="143"/>
  <c r="ROG242" i="143"/>
  <c r="ROH242" i="143"/>
  <c r="ROI242" i="143"/>
  <c r="ROJ242" i="143"/>
  <c r="ROK242" i="143"/>
  <c r="ROL242" i="143"/>
  <c r="ROM242" i="143"/>
  <c r="RON242" i="143"/>
  <c r="ROO242" i="143"/>
  <c r="ROP242" i="143"/>
  <c r="ROQ242" i="143"/>
  <c r="ROR242" i="143"/>
  <c r="ROS242" i="143"/>
  <c r="ROT242" i="143"/>
  <c r="ROU242" i="143"/>
  <c r="ROV242" i="143"/>
  <c r="ROW242" i="143"/>
  <c r="ROX242" i="143"/>
  <c r="ROY242" i="143"/>
  <c r="ROZ242" i="143"/>
  <c r="RPA242" i="143"/>
  <c r="RPB242" i="143"/>
  <c r="RPC242" i="143"/>
  <c r="RPD242" i="143"/>
  <c r="RPE242" i="143"/>
  <c r="RPF242" i="143"/>
  <c r="RPG242" i="143"/>
  <c r="RPH242" i="143"/>
  <c r="RPI242" i="143"/>
  <c r="RPJ242" i="143"/>
  <c r="RPK242" i="143"/>
  <c r="RPL242" i="143"/>
  <c r="RPM242" i="143"/>
  <c r="RPN242" i="143"/>
  <c r="RPO242" i="143"/>
  <c r="RPP242" i="143"/>
  <c r="RPQ242" i="143"/>
  <c r="RPR242" i="143"/>
  <c r="RPS242" i="143"/>
  <c r="RPT242" i="143"/>
  <c r="RPU242" i="143"/>
  <c r="RPV242" i="143"/>
  <c r="RPW242" i="143"/>
  <c r="RPX242" i="143"/>
  <c r="RPY242" i="143"/>
  <c r="RPZ242" i="143"/>
  <c r="RQA242" i="143"/>
  <c r="RQB242" i="143"/>
  <c r="RQC242" i="143"/>
  <c r="RQD242" i="143"/>
  <c r="RQE242" i="143"/>
  <c r="RQF242" i="143"/>
  <c r="RQG242" i="143"/>
  <c r="RQH242" i="143"/>
  <c r="RQI242" i="143"/>
  <c r="RQJ242" i="143"/>
  <c r="RQK242" i="143"/>
  <c r="RQL242" i="143"/>
  <c r="RQM242" i="143"/>
  <c r="RQN242" i="143"/>
  <c r="RQO242" i="143"/>
  <c r="RQP242" i="143"/>
  <c r="RQQ242" i="143"/>
  <c r="RQR242" i="143"/>
  <c r="RQS242" i="143"/>
  <c r="RQT242" i="143"/>
  <c r="RQU242" i="143"/>
  <c r="RQV242" i="143"/>
  <c r="RQW242" i="143"/>
  <c r="RQX242" i="143"/>
  <c r="RQY242" i="143"/>
  <c r="RQZ242" i="143"/>
  <c r="RRA242" i="143"/>
  <c r="RRB242" i="143"/>
  <c r="RRC242" i="143"/>
  <c r="RRD242" i="143"/>
  <c r="RRE242" i="143"/>
  <c r="RRF242" i="143"/>
  <c r="RRG242" i="143"/>
  <c r="RRH242" i="143"/>
  <c r="RRI242" i="143"/>
  <c r="RRJ242" i="143"/>
  <c r="RRK242" i="143"/>
  <c r="RRL242" i="143"/>
  <c r="RRM242" i="143"/>
  <c r="RRN242" i="143"/>
  <c r="RRO242" i="143"/>
  <c r="RRP242" i="143"/>
  <c r="RRQ242" i="143"/>
  <c r="RRR242" i="143"/>
  <c r="RRS242" i="143"/>
  <c r="RRT242" i="143"/>
  <c r="RRU242" i="143"/>
  <c r="RRV242" i="143"/>
  <c r="RRW242" i="143"/>
  <c r="RRX242" i="143"/>
  <c r="RRY242" i="143"/>
  <c r="RRZ242" i="143"/>
  <c r="RSA242" i="143"/>
  <c r="RSB242" i="143"/>
  <c r="RSC242" i="143"/>
  <c r="RSD242" i="143"/>
  <c r="RSE242" i="143"/>
  <c r="RSF242" i="143"/>
  <c r="RSG242" i="143"/>
  <c r="RSH242" i="143"/>
  <c r="RSI242" i="143"/>
  <c r="RSJ242" i="143"/>
  <c r="RSK242" i="143"/>
  <c r="RSL242" i="143"/>
  <c r="RSM242" i="143"/>
  <c r="RSN242" i="143"/>
  <c r="RSO242" i="143"/>
  <c r="RSP242" i="143"/>
  <c r="RSQ242" i="143"/>
  <c r="RSR242" i="143"/>
  <c r="RSS242" i="143"/>
  <c r="RST242" i="143"/>
  <c r="RSU242" i="143"/>
  <c r="RSV242" i="143"/>
  <c r="RSW242" i="143"/>
  <c r="RSX242" i="143"/>
  <c r="RSY242" i="143"/>
  <c r="RSZ242" i="143"/>
  <c r="RTA242" i="143"/>
  <c r="RTB242" i="143"/>
  <c r="RTC242" i="143"/>
  <c r="RTD242" i="143"/>
  <c r="RTE242" i="143"/>
  <c r="RTF242" i="143"/>
  <c r="RTG242" i="143"/>
  <c r="RTH242" i="143"/>
  <c r="RTI242" i="143"/>
  <c r="RTJ242" i="143"/>
  <c r="RTK242" i="143"/>
  <c r="RTL242" i="143"/>
  <c r="RTM242" i="143"/>
  <c r="RTN242" i="143"/>
  <c r="RTO242" i="143"/>
  <c r="RTP242" i="143"/>
  <c r="RTQ242" i="143"/>
  <c r="RTR242" i="143"/>
  <c r="RTS242" i="143"/>
  <c r="RTT242" i="143"/>
  <c r="RTU242" i="143"/>
  <c r="RTV242" i="143"/>
  <c r="RTW242" i="143"/>
  <c r="RTX242" i="143"/>
  <c r="RTY242" i="143"/>
  <c r="RTZ242" i="143"/>
  <c r="RUA242" i="143"/>
  <c r="RUB242" i="143"/>
  <c r="RUC242" i="143"/>
  <c r="RUD242" i="143"/>
  <c r="RUE242" i="143"/>
  <c r="RUF242" i="143"/>
  <c r="RUG242" i="143"/>
  <c r="RUH242" i="143"/>
  <c r="RUI242" i="143"/>
  <c r="RUJ242" i="143"/>
  <c r="RUK242" i="143"/>
  <c r="RUL242" i="143"/>
  <c r="RUM242" i="143"/>
  <c r="RUN242" i="143"/>
  <c r="RUO242" i="143"/>
  <c r="RUP242" i="143"/>
  <c r="RUQ242" i="143"/>
  <c r="RUR242" i="143"/>
  <c r="RUS242" i="143"/>
  <c r="RUT242" i="143"/>
  <c r="RUU242" i="143"/>
  <c r="RUV242" i="143"/>
  <c r="RUW242" i="143"/>
  <c r="RUX242" i="143"/>
  <c r="RUY242" i="143"/>
  <c r="RUZ242" i="143"/>
  <c r="RVA242" i="143"/>
  <c r="RVB242" i="143"/>
  <c r="RVC242" i="143"/>
  <c r="RVD242" i="143"/>
  <c r="RVE242" i="143"/>
  <c r="RVF242" i="143"/>
  <c r="RVG242" i="143"/>
  <c r="RVH242" i="143"/>
  <c r="RVI242" i="143"/>
  <c r="RVJ242" i="143"/>
  <c r="RVK242" i="143"/>
  <c r="RVL242" i="143"/>
  <c r="RVM242" i="143"/>
  <c r="RVN242" i="143"/>
  <c r="RVO242" i="143"/>
  <c r="RVP242" i="143"/>
  <c r="RVQ242" i="143"/>
  <c r="RVR242" i="143"/>
  <c r="RVS242" i="143"/>
  <c r="RVT242" i="143"/>
  <c r="RVU242" i="143"/>
  <c r="RVV242" i="143"/>
  <c r="RVW242" i="143"/>
  <c r="RVX242" i="143"/>
  <c r="RVY242" i="143"/>
  <c r="RVZ242" i="143"/>
  <c r="RWA242" i="143"/>
  <c r="RWB242" i="143"/>
  <c r="RWC242" i="143"/>
  <c r="RWD242" i="143"/>
  <c r="RWE242" i="143"/>
  <c r="RWF242" i="143"/>
  <c r="RWG242" i="143"/>
  <c r="RWH242" i="143"/>
  <c r="RWI242" i="143"/>
  <c r="RWJ242" i="143"/>
  <c r="RWK242" i="143"/>
  <c r="RWL242" i="143"/>
  <c r="RWM242" i="143"/>
  <c r="RWN242" i="143"/>
  <c r="RWO242" i="143"/>
  <c r="RWP242" i="143"/>
  <c r="RWQ242" i="143"/>
  <c r="RWR242" i="143"/>
  <c r="RWS242" i="143"/>
  <c r="RWT242" i="143"/>
  <c r="RWU242" i="143"/>
  <c r="RWV242" i="143"/>
  <c r="RWW242" i="143"/>
  <c r="RWX242" i="143"/>
  <c r="RWY242" i="143"/>
  <c r="RWZ242" i="143"/>
  <c r="RXA242" i="143"/>
  <c r="RXB242" i="143"/>
  <c r="RXC242" i="143"/>
  <c r="RXD242" i="143"/>
  <c r="RXE242" i="143"/>
  <c r="RXF242" i="143"/>
  <c r="RXG242" i="143"/>
  <c r="RXH242" i="143"/>
  <c r="RXI242" i="143"/>
  <c r="RXJ242" i="143"/>
  <c r="RXK242" i="143"/>
  <c r="RXL242" i="143"/>
  <c r="RXM242" i="143"/>
  <c r="RXN242" i="143"/>
  <c r="RXO242" i="143"/>
  <c r="RXP242" i="143"/>
  <c r="RXQ242" i="143"/>
  <c r="RXR242" i="143"/>
  <c r="RXS242" i="143"/>
  <c r="RXT242" i="143"/>
  <c r="RXU242" i="143"/>
  <c r="RXV242" i="143"/>
  <c r="RXW242" i="143"/>
  <c r="RXX242" i="143"/>
  <c r="RXY242" i="143"/>
  <c r="RXZ242" i="143"/>
  <c r="RYA242" i="143"/>
  <c r="RYB242" i="143"/>
  <c r="RYC242" i="143"/>
  <c r="RYD242" i="143"/>
  <c r="RYE242" i="143"/>
  <c r="RYF242" i="143"/>
  <c r="RYG242" i="143"/>
  <c r="RYH242" i="143"/>
  <c r="RYI242" i="143"/>
  <c r="RYJ242" i="143"/>
  <c r="RYK242" i="143"/>
  <c r="RYL242" i="143"/>
  <c r="RYM242" i="143"/>
  <c r="RYN242" i="143"/>
  <c r="RYO242" i="143"/>
  <c r="RYP242" i="143"/>
  <c r="RYQ242" i="143"/>
  <c r="RYR242" i="143"/>
  <c r="RYS242" i="143"/>
  <c r="RYT242" i="143"/>
  <c r="RYU242" i="143"/>
  <c r="RYV242" i="143"/>
  <c r="RYW242" i="143"/>
  <c r="RYX242" i="143"/>
  <c r="RYY242" i="143"/>
  <c r="RYZ242" i="143"/>
  <c r="RZA242" i="143"/>
  <c r="RZB242" i="143"/>
  <c r="RZC242" i="143"/>
  <c r="RZD242" i="143"/>
  <c r="RZE242" i="143"/>
  <c r="RZF242" i="143"/>
  <c r="RZG242" i="143"/>
  <c r="RZH242" i="143"/>
  <c r="RZI242" i="143"/>
  <c r="RZJ242" i="143"/>
  <c r="RZK242" i="143"/>
  <c r="RZL242" i="143"/>
  <c r="RZM242" i="143"/>
  <c r="RZN242" i="143"/>
  <c r="RZO242" i="143"/>
  <c r="RZP242" i="143"/>
  <c r="RZQ242" i="143"/>
  <c r="RZR242" i="143"/>
  <c r="RZS242" i="143"/>
  <c r="RZT242" i="143"/>
  <c r="RZU242" i="143"/>
  <c r="RZV242" i="143"/>
  <c r="RZW242" i="143"/>
  <c r="RZX242" i="143"/>
  <c r="RZY242" i="143"/>
  <c r="RZZ242" i="143"/>
  <c r="SAA242" i="143"/>
  <c r="SAB242" i="143"/>
  <c r="SAC242" i="143"/>
  <c r="SAD242" i="143"/>
  <c r="SAE242" i="143"/>
  <c r="SAF242" i="143"/>
  <c r="SAG242" i="143"/>
  <c r="SAH242" i="143"/>
  <c r="SAI242" i="143"/>
  <c r="SAJ242" i="143"/>
  <c r="SAK242" i="143"/>
  <c r="SAL242" i="143"/>
  <c r="SAM242" i="143"/>
  <c r="SAN242" i="143"/>
  <c r="SAO242" i="143"/>
  <c r="SAP242" i="143"/>
  <c r="SAQ242" i="143"/>
  <c r="SAR242" i="143"/>
  <c r="SAS242" i="143"/>
  <c r="SAT242" i="143"/>
  <c r="SAU242" i="143"/>
  <c r="SAV242" i="143"/>
  <c r="SAW242" i="143"/>
  <c r="SAX242" i="143"/>
  <c r="SAY242" i="143"/>
  <c r="SAZ242" i="143"/>
  <c r="SBA242" i="143"/>
  <c r="SBB242" i="143"/>
  <c r="SBC242" i="143"/>
  <c r="SBD242" i="143"/>
  <c r="SBE242" i="143"/>
  <c r="SBF242" i="143"/>
  <c r="SBG242" i="143"/>
  <c r="SBH242" i="143"/>
  <c r="SBI242" i="143"/>
  <c r="SBJ242" i="143"/>
  <c r="SBK242" i="143"/>
  <c r="SBL242" i="143"/>
  <c r="SBM242" i="143"/>
  <c r="SBN242" i="143"/>
  <c r="SBO242" i="143"/>
  <c r="SBP242" i="143"/>
  <c r="SBQ242" i="143"/>
  <c r="SBR242" i="143"/>
  <c r="SBS242" i="143"/>
  <c r="SBT242" i="143"/>
  <c r="SBU242" i="143"/>
  <c r="SBV242" i="143"/>
  <c r="SBW242" i="143"/>
  <c r="SBX242" i="143"/>
  <c r="SBY242" i="143"/>
  <c r="SBZ242" i="143"/>
  <c r="SCA242" i="143"/>
  <c r="SCB242" i="143"/>
  <c r="SCC242" i="143"/>
  <c r="SCD242" i="143"/>
  <c r="SCE242" i="143"/>
  <c r="SCF242" i="143"/>
  <c r="SCG242" i="143"/>
  <c r="SCH242" i="143"/>
  <c r="SCI242" i="143"/>
  <c r="SCJ242" i="143"/>
  <c r="SCK242" i="143"/>
  <c r="SCL242" i="143"/>
  <c r="SCM242" i="143"/>
  <c r="SCN242" i="143"/>
  <c r="SCO242" i="143"/>
  <c r="SCP242" i="143"/>
  <c r="SCQ242" i="143"/>
  <c r="SCR242" i="143"/>
  <c r="SCS242" i="143"/>
  <c r="SCT242" i="143"/>
  <c r="SCU242" i="143"/>
  <c r="SCV242" i="143"/>
  <c r="SCW242" i="143"/>
  <c r="SCX242" i="143"/>
  <c r="SCY242" i="143"/>
  <c r="SCZ242" i="143"/>
  <c r="SDA242" i="143"/>
  <c r="SDB242" i="143"/>
  <c r="SDC242" i="143"/>
  <c r="SDD242" i="143"/>
  <c r="SDE242" i="143"/>
  <c r="SDF242" i="143"/>
  <c r="SDG242" i="143"/>
  <c r="SDH242" i="143"/>
  <c r="SDI242" i="143"/>
  <c r="SDJ242" i="143"/>
  <c r="SDK242" i="143"/>
  <c r="SDL242" i="143"/>
  <c r="SDM242" i="143"/>
  <c r="SDN242" i="143"/>
  <c r="SDO242" i="143"/>
  <c r="SDP242" i="143"/>
  <c r="SDQ242" i="143"/>
  <c r="SDR242" i="143"/>
  <c r="SDS242" i="143"/>
  <c r="SDT242" i="143"/>
  <c r="SDU242" i="143"/>
  <c r="SDV242" i="143"/>
  <c r="SDW242" i="143"/>
  <c r="SDX242" i="143"/>
  <c r="SDY242" i="143"/>
  <c r="SDZ242" i="143"/>
  <c r="SEA242" i="143"/>
  <c r="SEB242" i="143"/>
  <c r="SEC242" i="143"/>
  <c r="SED242" i="143"/>
  <c r="SEE242" i="143"/>
  <c r="SEF242" i="143"/>
  <c r="SEG242" i="143"/>
  <c r="SEH242" i="143"/>
  <c r="SEI242" i="143"/>
  <c r="SEJ242" i="143"/>
  <c r="SEK242" i="143"/>
  <c r="SEL242" i="143"/>
  <c r="SEM242" i="143"/>
  <c r="SEN242" i="143"/>
  <c r="SEO242" i="143"/>
  <c r="SEP242" i="143"/>
  <c r="SEQ242" i="143"/>
  <c r="SER242" i="143"/>
  <c r="SES242" i="143"/>
  <c r="SET242" i="143"/>
  <c r="SEU242" i="143"/>
  <c r="SEV242" i="143"/>
  <c r="SEW242" i="143"/>
  <c r="SEX242" i="143"/>
  <c r="SEY242" i="143"/>
  <c r="SEZ242" i="143"/>
  <c r="SFA242" i="143"/>
  <c r="SFB242" i="143"/>
  <c r="SFC242" i="143"/>
  <c r="SFD242" i="143"/>
  <c r="SFE242" i="143"/>
  <c r="SFF242" i="143"/>
  <c r="SFG242" i="143"/>
  <c r="SFH242" i="143"/>
  <c r="SFI242" i="143"/>
  <c r="SFJ242" i="143"/>
  <c r="SFK242" i="143"/>
  <c r="SFL242" i="143"/>
  <c r="SFM242" i="143"/>
  <c r="SFN242" i="143"/>
  <c r="SFO242" i="143"/>
  <c r="SFP242" i="143"/>
  <c r="SFQ242" i="143"/>
  <c r="SFR242" i="143"/>
  <c r="SFS242" i="143"/>
  <c r="SFT242" i="143"/>
  <c r="SFU242" i="143"/>
  <c r="SFV242" i="143"/>
  <c r="SFW242" i="143"/>
  <c r="SFX242" i="143"/>
  <c r="SFY242" i="143"/>
  <c r="SFZ242" i="143"/>
  <c r="SGA242" i="143"/>
  <c r="SGB242" i="143"/>
  <c r="SGC242" i="143"/>
  <c r="SGD242" i="143"/>
  <c r="SGE242" i="143"/>
  <c r="SGF242" i="143"/>
  <c r="SGG242" i="143"/>
  <c r="SGH242" i="143"/>
  <c r="SGI242" i="143"/>
  <c r="SGJ242" i="143"/>
  <c r="SGK242" i="143"/>
  <c r="SGL242" i="143"/>
  <c r="SGM242" i="143"/>
  <c r="SGN242" i="143"/>
  <c r="SGO242" i="143"/>
  <c r="SGP242" i="143"/>
  <c r="SGQ242" i="143"/>
  <c r="SGR242" i="143"/>
  <c r="SGS242" i="143"/>
  <c r="SGT242" i="143"/>
  <c r="SGU242" i="143"/>
  <c r="SGV242" i="143"/>
  <c r="SGW242" i="143"/>
  <c r="SGX242" i="143"/>
  <c r="SGY242" i="143"/>
  <c r="SGZ242" i="143"/>
  <c r="SHA242" i="143"/>
  <c r="SHB242" i="143"/>
  <c r="SHC242" i="143"/>
  <c r="SHD242" i="143"/>
  <c r="SHE242" i="143"/>
  <c r="SHF242" i="143"/>
  <c r="SHG242" i="143"/>
  <c r="SHH242" i="143"/>
  <c r="SHI242" i="143"/>
  <c r="SHJ242" i="143"/>
  <c r="SHK242" i="143"/>
  <c r="SHL242" i="143"/>
  <c r="SHM242" i="143"/>
  <c r="SHN242" i="143"/>
  <c r="SHO242" i="143"/>
  <c r="SHP242" i="143"/>
  <c r="SHQ242" i="143"/>
  <c r="SHR242" i="143"/>
  <c r="SHS242" i="143"/>
  <c r="SHT242" i="143"/>
  <c r="SHU242" i="143"/>
  <c r="SHV242" i="143"/>
  <c r="SHW242" i="143"/>
  <c r="SHX242" i="143"/>
  <c r="SHY242" i="143"/>
  <c r="SHZ242" i="143"/>
  <c r="SIA242" i="143"/>
  <c r="SIB242" i="143"/>
  <c r="SIC242" i="143"/>
  <c r="SID242" i="143"/>
  <c r="SIE242" i="143"/>
  <c r="SIF242" i="143"/>
  <c r="SIG242" i="143"/>
  <c r="SIH242" i="143"/>
  <c r="SII242" i="143"/>
  <c r="SIJ242" i="143"/>
  <c r="SIK242" i="143"/>
  <c r="SIL242" i="143"/>
  <c r="SIM242" i="143"/>
  <c r="SIN242" i="143"/>
  <c r="SIO242" i="143"/>
  <c r="SIP242" i="143"/>
  <c r="SIQ242" i="143"/>
  <c r="SIR242" i="143"/>
  <c r="SIS242" i="143"/>
  <c r="SIT242" i="143"/>
  <c r="SIU242" i="143"/>
  <c r="SIV242" i="143"/>
  <c r="SIW242" i="143"/>
  <c r="SIX242" i="143"/>
  <c r="SIY242" i="143"/>
  <c r="SIZ242" i="143"/>
  <c r="SJA242" i="143"/>
  <c r="SJB242" i="143"/>
  <c r="SJC242" i="143"/>
  <c r="SJD242" i="143"/>
  <c r="SJE242" i="143"/>
  <c r="SJF242" i="143"/>
  <c r="SJG242" i="143"/>
  <c r="SJH242" i="143"/>
  <c r="SJI242" i="143"/>
  <c r="SJJ242" i="143"/>
  <c r="SJK242" i="143"/>
  <c r="SJL242" i="143"/>
  <c r="SJM242" i="143"/>
  <c r="SJN242" i="143"/>
  <c r="SJO242" i="143"/>
  <c r="SJP242" i="143"/>
  <c r="SJQ242" i="143"/>
  <c r="SJR242" i="143"/>
  <c r="SJS242" i="143"/>
  <c r="SJT242" i="143"/>
  <c r="SJU242" i="143"/>
  <c r="SJV242" i="143"/>
  <c r="SJW242" i="143"/>
  <c r="SJX242" i="143"/>
  <c r="SJY242" i="143"/>
  <c r="SJZ242" i="143"/>
  <c r="SKA242" i="143"/>
  <c r="SKB242" i="143"/>
  <c r="SKC242" i="143"/>
  <c r="SKD242" i="143"/>
  <c r="SKE242" i="143"/>
  <c r="SKF242" i="143"/>
  <c r="SKG242" i="143"/>
  <c r="SKH242" i="143"/>
  <c r="SKI242" i="143"/>
  <c r="SKJ242" i="143"/>
  <c r="SKK242" i="143"/>
  <c r="SKL242" i="143"/>
  <c r="SKM242" i="143"/>
  <c r="SKN242" i="143"/>
  <c r="SKO242" i="143"/>
  <c r="SKP242" i="143"/>
  <c r="SKQ242" i="143"/>
  <c r="SKR242" i="143"/>
  <c r="SKS242" i="143"/>
  <c r="SKT242" i="143"/>
  <c r="SKU242" i="143"/>
  <c r="SKV242" i="143"/>
  <c r="SKW242" i="143"/>
  <c r="SKX242" i="143"/>
  <c r="SKY242" i="143"/>
  <c r="SKZ242" i="143"/>
  <c r="SLA242" i="143"/>
  <c r="SLB242" i="143"/>
  <c r="SLC242" i="143"/>
  <c r="SLD242" i="143"/>
  <c r="SLE242" i="143"/>
  <c r="SLF242" i="143"/>
  <c r="SLG242" i="143"/>
  <c r="SLH242" i="143"/>
  <c r="SLI242" i="143"/>
  <c r="SLJ242" i="143"/>
  <c r="SLK242" i="143"/>
  <c r="SLL242" i="143"/>
  <c r="SLM242" i="143"/>
  <c r="SLN242" i="143"/>
  <c r="SLO242" i="143"/>
  <c r="SLP242" i="143"/>
  <c r="SLQ242" i="143"/>
  <c r="SLR242" i="143"/>
  <c r="SLS242" i="143"/>
  <c r="SLT242" i="143"/>
  <c r="SLU242" i="143"/>
  <c r="SLV242" i="143"/>
  <c r="SLW242" i="143"/>
  <c r="SLX242" i="143"/>
  <c r="SLY242" i="143"/>
  <c r="SLZ242" i="143"/>
  <c r="SMA242" i="143"/>
  <c r="SMB242" i="143"/>
  <c r="SMC242" i="143"/>
  <c r="SMD242" i="143"/>
  <c r="SME242" i="143"/>
  <c r="SMF242" i="143"/>
  <c r="SMG242" i="143"/>
  <c r="SMH242" i="143"/>
  <c r="SMI242" i="143"/>
  <c r="SMJ242" i="143"/>
  <c r="SMK242" i="143"/>
  <c r="SML242" i="143"/>
  <c r="SMM242" i="143"/>
  <c r="SMN242" i="143"/>
  <c r="SMO242" i="143"/>
  <c r="SMP242" i="143"/>
  <c r="SMQ242" i="143"/>
  <c r="SMR242" i="143"/>
  <c r="SMS242" i="143"/>
  <c r="SMT242" i="143"/>
  <c r="SMU242" i="143"/>
  <c r="SMV242" i="143"/>
  <c r="SMW242" i="143"/>
  <c r="SMX242" i="143"/>
  <c r="SMY242" i="143"/>
  <c r="SMZ242" i="143"/>
  <c r="SNA242" i="143"/>
  <c r="SNB242" i="143"/>
  <c r="SNC242" i="143"/>
  <c r="SND242" i="143"/>
  <c r="SNE242" i="143"/>
  <c r="SNF242" i="143"/>
  <c r="SNG242" i="143"/>
  <c r="SNH242" i="143"/>
  <c r="SNI242" i="143"/>
  <c r="SNJ242" i="143"/>
  <c r="SNK242" i="143"/>
  <c r="SNL242" i="143"/>
  <c r="SNM242" i="143"/>
  <c r="SNN242" i="143"/>
  <c r="SNO242" i="143"/>
  <c r="SNP242" i="143"/>
  <c r="SNQ242" i="143"/>
  <c r="SNR242" i="143"/>
  <c r="SNS242" i="143"/>
  <c r="SNT242" i="143"/>
  <c r="SNU242" i="143"/>
  <c r="SNV242" i="143"/>
  <c r="SNW242" i="143"/>
  <c r="SNX242" i="143"/>
  <c r="SNY242" i="143"/>
  <c r="SNZ242" i="143"/>
  <c r="SOA242" i="143"/>
  <c r="SOB242" i="143"/>
  <c r="SOC242" i="143"/>
  <c r="SOD242" i="143"/>
  <c r="SOE242" i="143"/>
  <c r="SOF242" i="143"/>
  <c r="SOG242" i="143"/>
  <c r="SOH242" i="143"/>
  <c r="SOI242" i="143"/>
  <c r="SOJ242" i="143"/>
  <c r="SOK242" i="143"/>
  <c r="SOL242" i="143"/>
  <c r="SOM242" i="143"/>
  <c r="SON242" i="143"/>
  <c r="SOO242" i="143"/>
  <c r="SOP242" i="143"/>
  <c r="SOQ242" i="143"/>
  <c r="SOR242" i="143"/>
  <c r="SOS242" i="143"/>
  <c r="SOT242" i="143"/>
  <c r="SOU242" i="143"/>
  <c r="SOV242" i="143"/>
  <c r="SOW242" i="143"/>
  <c r="SOX242" i="143"/>
  <c r="SOY242" i="143"/>
  <c r="SOZ242" i="143"/>
  <c r="SPA242" i="143"/>
  <c r="SPB242" i="143"/>
  <c r="SPC242" i="143"/>
  <c r="SPD242" i="143"/>
  <c r="SPE242" i="143"/>
  <c r="SPF242" i="143"/>
  <c r="SPG242" i="143"/>
  <c r="SPH242" i="143"/>
  <c r="SPI242" i="143"/>
  <c r="SPJ242" i="143"/>
  <c r="SPK242" i="143"/>
  <c r="SPL242" i="143"/>
  <c r="SPM242" i="143"/>
  <c r="SPN242" i="143"/>
  <c r="SPO242" i="143"/>
  <c r="SPP242" i="143"/>
  <c r="SPQ242" i="143"/>
  <c r="SPR242" i="143"/>
  <c r="SPS242" i="143"/>
  <c r="SPT242" i="143"/>
  <c r="SPU242" i="143"/>
  <c r="SPV242" i="143"/>
  <c r="SPW242" i="143"/>
  <c r="SPX242" i="143"/>
  <c r="SPY242" i="143"/>
  <c r="SPZ242" i="143"/>
  <c r="SQA242" i="143"/>
  <c r="SQB242" i="143"/>
  <c r="SQC242" i="143"/>
  <c r="SQD242" i="143"/>
  <c r="SQE242" i="143"/>
  <c r="SQF242" i="143"/>
  <c r="SQG242" i="143"/>
  <c r="SQH242" i="143"/>
  <c r="SQI242" i="143"/>
  <c r="SQJ242" i="143"/>
  <c r="SQK242" i="143"/>
  <c r="SQL242" i="143"/>
  <c r="SQM242" i="143"/>
  <c r="SQN242" i="143"/>
  <c r="SQO242" i="143"/>
  <c r="SQP242" i="143"/>
  <c r="SQQ242" i="143"/>
  <c r="SQR242" i="143"/>
  <c r="SQS242" i="143"/>
  <c r="SQT242" i="143"/>
  <c r="SQU242" i="143"/>
  <c r="SQV242" i="143"/>
  <c r="SQW242" i="143"/>
  <c r="SQX242" i="143"/>
  <c r="SQY242" i="143"/>
  <c r="SQZ242" i="143"/>
  <c r="SRA242" i="143"/>
  <c r="SRB242" i="143"/>
  <c r="SRC242" i="143"/>
  <c r="SRD242" i="143"/>
  <c r="SRE242" i="143"/>
  <c r="SRF242" i="143"/>
  <c r="SRG242" i="143"/>
  <c r="SRH242" i="143"/>
  <c r="SRI242" i="143"/>
  <c r="SRJ242" i="143"/>
  <c r="SRK242" i="143"/>
  <c r="SRL242" i="143"/>
  <c r="SRM242" i="143"/>
  <c r="SRN242" i="143"/>
  <c r="SRO242" i="143"/>
  <c r="SRP242" i="143"/>
  <c r="SRQ242" i="143"/>
  <c r="SRR242" i="143"/>
  <c r="SRS242" i="143"/>
  <c r="SRT242" i="143"/>
  <c r="SRU242" i="143"/>
  <c r="SRV242" i="143"/>
  <c r="SRW242" i="143"/>
  <c r="SRX242" i="143"/>
  <c r="SRY242" i="143"/>
  <c r="SRZ242" i="143"/>
  <c r="SSA242" i="143"/>
  <c r="SSB242" i="143"/>
  <c r="SSC242" i="143"/>
  <c r="SSD242" i="143"/>
  <c r="SSE242" i="143"/>
  <c r="SSF242" i="143"/>
  <c r="SSG242" i="143"/>
  <c r="SSH242" i="143"/>
  <c r="SSI242" i="143"/>
  <c r="SSJ242" i="143"/>
  <c r="SSK242" i="143"/>
  <c r="SSL242" i="143"/>
  <c r="SSM242" i="143"/>
  <c r="SSN242" i="143"/>
  <c r="SSO242" i="143"/>
  <c r="SSP242" i="143"/>
  <c r="SSQ242" i="143"/>
  <c r="SSR242" i="143"/>
  <c r="SSS242" i="143"/>
  <c r="SST242" i="143"/>
  <c r="SSU242" i="143"/>
  <c r="SSV242" i="143"/>
  <c r="SSW242" i="143"/>
  <c r="SSX242" i="143"/>
  <c r="SSY242" i="143"/>
  <c r="SSZ242" i="143"/>
  <c r="STA242" i="143"/>
  <c r="STB242" i="143"/>
  <c r="STC242" i="143"/>
  <c r="STD242" i="143"/>
  <c r="STE242" i="143"/>
  <c r="STF242" i="143"/>
  <c r="STG242" i="143"/>
  <c r="STH242" i="143"/>
  <c r="STI242" i="143"/>
  <c r="STJ242" i="143"/>
  <c r="STK242" i="143"/>
  <c r="STL242" i="143"/>
  <c r="STM242" i="143"/>
  <c r="STN242" i="143"/>
  <c r="STO242" i="143"/>
  <c r="STP242" i="143"/>
  <c r="STQ242" i="143"/>
  <c r="STR242" i="143"/>
  <c r="STS242" i="143"/>
  <c r="STT242" i="143"/>
  <c r="STU242" i="143"/>
  <c r="STV242" i="143"/>
  <c r="STW242" i="143"/>
  <c r="STX242" i="143"/>
  <c r="STY242" i="143"/>
  <c r="STZ242" i="143"/>
  <c r="SUA242" i="143"/>
  <c r="SUB242" i="143"/>
  <c r="SUC242" i="143"/>
  <c r="SUD242" i="143"/>
  <c r="SUE242" i="143"/>
  <c r="SUF242" i="143"/>
  <c r="SUG242" i="143"/>
  <c r="SUH242" i="143"/>
  <c r="SUI242" i="143"/>
  <c r="SUJ242" i="143"/>
  <c r="SUK242" i="143"/>
  <c r="SUL242" i="143"/>
  <c r="SUM242" i="143"/>
  <c r="SUN242" i="143"/>
  <c r="SUO242" i="143"/>
  <c r="SUP242" i="143"/>
  <c r="SUQ242" i="143"/>
  <c r="SUR242" i="143"/>
  <c r="SUS242" i="143"/>
  <c r="SUT242" i="143"/>
  <c r="SUU242" i="143"/>
  <c r="SUV242" i="143"/>
  <c r="SUW242" i="143"/>
  <c r="SUX242" i="143"/>
  <c r="SUY242" i="143"/>
  <c r="SUZ242" i="143"/>
  <c r="SVA242" i="143"/>
  <c r="SVB242" i="143"/>
  <c r="SVC242" i="143"/>
  <c r="SVD242" i="143"/>
  <c r="SVE242" i="143"/>
  <c r="SVF242" i="143"/>
  <c r="SVG242" i="143"/>
  <c r="SVH242" i="143"/>
  <c r="SVI242" i="143"/>
  <c r="SVJ242" i="143"/>
  <c r="SVK242" i="143"/>
  <c r="SVL242" i="143"/>
  <c r="SVM242" i="143"/>
  <c r="SVN242" i="143"/>
  <c r="SVO242" i="143"/>
  <c r="SVP242" i="143"/>
  <c r="SVQ242" i="143"/>
  <c r="SVR242" i="143"/>
  <c r="SVS242" i="143"/>
  <c r="SVT242" i="143"/>
  <c r="SVU242" i="143"/>
  <c r="SVV242" i="143"/>
  <c r="SVW242" i="143"/>
  <c r="SVX242" i="143"/>
  <c r="SVY242" i="143"/>
  <c r="SVZ242" i="143"/>
  <c r="SWA242" i="143"/>
  <c r="SWB242" i="143"/>
  <c r="SWC242" i="143"/>
  <c r="SWD242" i="143"/>
  <c r="SWE242" i="143"/>
  <c r="SWF242" i="143"/>
  <c r="SWG242" i="143"/>
  <c r="SWH242" i="143"/>
  <c r="SWI242" i="143"/>
  <c r="SWJ242" i="143"/>
  <c r="SWK242" i="143"/>
  <c r="SWL242" i="143"/>
  <c r="SWM242" i="143"/>
  <c r="SWN242" i="143"/>
  <c r="SWO242" i="143"/>
  <c r="SWP242" i="143"/>
  <c r="SWQ242" i="143"/>
  <c r="SWR242" i="143"/>
  <c r="SWS242" i="143"/>
  <c r="SWT242" i="143"/>
  <c r="SWU242" i="143"/>
  <c r="SWV242" i="143"/>
  <c r="SWW242" i="143"/>
  <c r="SWX242" i="143"/>
  <c r="SWY242" i="143"/>
  <c r="SWZ242" i="143"/>
  <c r="SXA242" i="143"/>
  <c r="SXB242" i="143"/>
  <c r="SXC242" i="143"/>
  <c r="SXD242" i="143"/>
  <c r="SXE242" i="143"/>
  <c r="SXF242" i="143"/>
  <c r="SXG242" i="143"/>
  <c r="SXH242" i="143"/>
  <c r="SXI242" i="143"/>
  <c r="SXJ242" i="143"/>
  <c r="SXK242" i="143"/>
  <c r="SXL242" i="143"/>
  <c r="SXM242" i="143"/>
  <c r="SXN242" i="143"/>
  <c r="SXO242" i="143"/>
  <c r="SXP242" i="143"/>
  <c r="SXQ242" i="143"/>
  <c r="SXR242" i="143"/>
  <c r="SXS242" i="143"/>
  <c r="SXT242" i="143"/>
  <c r="SXU242" i="143"/>
  <c r="SXV242" i="143"/>
  <c r="SXW242" i="143"/>
  <c r="SXX242" i="143"/>
  <c r="SXY242" i="143"/>
  <c r="SXZ242" i="143"/>
  <c r="SYA242" i="143"/>
  <c r="SYB242" i="143"/>
  <c r="SYC242" i="143"/>
  <c r="SYD242" i="143"/>
  <c r="SYE242" i="143"/>
  <c r="SYF242" i="143"/>
  <c r="SYG242" i="143"/>
  <c r="SYH242" i="143"/>
  <c r="SYI242" i="143"/>
  <c r="SYJ242" i="143"/>
  <c r="SYK242" i="143"/>
  <c r="SYL242" i="143"/>
  <c r="SYM242" i="143"/>
  <c r="SYN242" i="143"/>
  <c r="SYO242" i="143"/>
  <c r="SYP242" i="143"/>
  <c r="SYQ242" i="143"/>
  <c r="SYR242" i="143"/>
  <c r="SYS242" i="143"/>
  <c r="SYT242" i="143"/>
  <c r="SYU242" i="143"/>
  <c r="SYV242" i="143"/>
  <c r="SYW242" i="143"/>
  <c r="SYX242" i="143"/>
  <c r="SYY242" i="143"/>
  <c r="SYZ242" i="143"/>
  <c r="SZA242" i="143"/>
  <c r="SZB242" i="143"/>
  <c r="SZC242" i="143"/>
  <c r="SZD242" i="143"/>
  <c r="SZE242" i="143"/>
  <c r="SZF242" i="143"/>
  <c r="SZG242" i="143"/>
  <c r="SZH242" i="143"/>
  <c r="SZI242" i="143"/>
  <c r="SZJ242" i="143"/>
  <c r="SZK242" i="143"/>
  <c r="SZL242" i="143"/>
  <c r="SZM242" i="143"/>
  <c r="SZN242" i="143"/>
  <c r="SZO242" i="143"/>
  <c r="SZP242" i="143"/>
  <c r="SZQ242" i="143"/>
  <c r="SZR242" i="143"/>
  <c r="SZS242" i="143"/>
  <c r="SZT242" i="143"/>
  <c r="SZU242" i="143"/>
  <c r="SZV242" i="143"/>
  <c r="SZW242" i="143"/>
  <c r="SZX242" i="143"/>
  <c r="SZY242" i="143"/>
  <c r="SZZ242" i="143"/>
  <c r="TAA242" i="143"/>
  <c r="TAB242" i="143"/>
  <c r="TAC242" i="143"/>
  <c r="TAD242" i="143"/>
  <c r="TAE242" i="143"/>
  <c r="TAF242" i="143"/>
  <c r="TAG242" i="143"/>
  <c r="TAH242" i="143"/>
  <c r="TAI242" i="143"/>
  <c r="TAJ242" i="143"/>
  <c r="TAK242" i="143"/>
  <c r="TAL242" i="143"/>
  <c r="TAM242" i="143"/>
  <c r="TAN242" i="143"/>
  <c r="TAO242" i="143"/>
  <c r="TAP242" i="143"/>
  <c r="TAQ242" i="143"/>
  <c r="TAR242" i="143"/>
  <c r="TAS242" i="143"/>
  <c r="TAT242" i="143"/>
  <c r="TAU242" i="143"/>
  <c r="TAV242" i="143"/>
  <c r="TAW242" i="143"/>
  <c r="TAX242" i="143"/>
  <c r="TAY242" i="143"/>
  <c r="TAZ242" i="143"/>
  <c r="TBA242" i="143"/>
  <c r="TBB242" i="143"/>
  <c r="TBC242" i="143"/>
  <c r="TBD242" i="143"/>
  <c r="TBE242" i="143"/>
  <c r="TBF242" i="143"/>
  <c r="TBG242" i="143"/>
  <c r="TBH242" i="143"/>
  <c r="TBI242" i="143"/>
  <c r="TBJ242" i="143"/>
  <c r="TBK242" i="143"/>
  <c r="TBL242" i="143"/>
  <c r="TBM242" i="143"/>
  <c r="TBN242" i="143"/>
  <c r="TBO242" i="143"/>
  <c r="TBP242" i="143"/>
  <c r="TBQ242" i="143"/>
  <c r="TBR242" i="143"/>
  <c r="TBS242" i="143"/>
  <c r="TBT242" i="143"/>
  <c r="TBU242" i="143"/>
  <c r="TBV242" i="143"/>
  <c r="TBW242" i="143"/>
  <c r="TBX242" i="143"/>
  <c r="TBY242" i="143"/>
  <c r="TBZ242" i="143"/>
  <c r="TCA242" i="143"/>
  <c r="TCB242" i="143"/>
  <c r="TCC242" i="143"/>
  <c r="TCD242" i="143"/>
  <c r="TCE242" i="143"/>
  <c r="TCF242" i="143"/>
  <c r="TCG242" i="143"/>
  <c r="TCH242" i="143"/>
  <c r="TCI242" i="143"/>
  <c r="TCJ242" i="143"/>
  <c r="TCK242" i="143"/>
  <c r="TCL242" i="143"/>
  <c r="TCM242" i="143"/>
  <c r="TCN242" i="143"/>
  <c r="TCO242" i="143"/>
  <c r="TCP242" i="143"/>
  <c r="TCQ242" i="143"/>
  <c r="TCR242" i="143"/>
  <c r="TCS242" i="143"/>
  <c r="TCT242" i="143"/>
  <c r="TCU242" i="143"/>
  <c r="TCV242" i="143"/>
  <c r="TCW242" i="143"/>
  <c r="TCX242" i="143"/>
  <c r="TCY242" i="143"/>
  <c r="TCZ242" i="143"/>
  <c r="TDA242" i="143"/>
  <c r="TDB242" i="143"/>
  <c r="TDC242" i="143"/>
  <c r="TDD242" i="143"/>
  <c r="TDE242" i="143"/>
  <c r="TDF242" i="143"/>
  <c r="TDG242" i="143"/>
  <c r="TDH242" i="143"/>
  <c r="TDI242" i="143"/>
  <c r="TDJ242" i="143"/>
  <c r="TDK242" i="143"/>
  <c r="TDL242" i="143"/>
  <c r="TDM242" i="143"/>
  <c r="TDN242" i="143"/>
  <c r="TDO242" i="143"/>
  <c r="TDP242" i="143"/>
  <c r="TDQ242" i="143"/>
  <c r="TDR242" i="143"/>
  <c r="TDS242" i="143"/>
  <c r="TDT242" i="143"/>
  <c r="TDU242" i="143"/>
  <c r="TDV242" i="143"/>
  <c r="TDW242" i="143"/>
  <c r="TDX242" i="143"/>
  <c r="TDY242" i="143"/>
  <c r="TDZ242" i="143"/>
  <c r="TEA242" i="143"/>
  <c r="TEB242" i="143"/>
  <c r="TEC242" i="143"/>
  <c r="TED242" i="143"/>
  <c r="TEE242" i="143"/>
  <c r="TEF242" i="143"/>
  <c r="TEG242" i="143"/>
  <c r="TEH242" i="143"/>
  <c r="TEI242" i="143"/>
  <c r="TEJ242" i="143"/>
  <c r="TEK242" i="143"/>
  <c r="TEL242" i="143"/>
  <c r="TEM242" i="143"/>
  <c r="TEN242" i="143"/>
  <c r="TEO242" i="143"/>
  <c r="TEP242" i="143"/>
  <c r="TEQ242" i="143"/>
  <c r="TER242" i="143"/>
  <c r="TES242" i="143"/>
  <c r="TET242" i="143"/>
  <c r="TEU242" i="143"/>
  <c r="TEV242" i="143"/>
  <c r="TEW242" i="143"/>
  <c r="TEX242" i="143"/>
  <c r="TEY242" i="143"/>
  <c r="TEZ242" i="143"/>
  <c r="TFA242" i="143"/>
  <c r="TFB242" i="143"/>
  <c r="TFC242" i="143"/>
  <c r="TFD242" i="143"/>
  <c r="TFE242" i="143"/>
  <c r="TFF242" i="143"/>
  <c r="TFG242" i="143"/>
  <c r="TFH242" i="143"/>
  <c r="TFI242" i="143"/>
  <c r="TFJ242" i="143"/>
  <c r="TFK242" i="143"/>
  <c r="TFL242" i="143"/>
  <c r="TFM242" i="143"/>
  <c r="TFN242" i="143"/>
  <c r="TFO242" i="143"/>
  <c r="TFP242" i="143"/>
  <c r="TFQ242" i="143"/>
  <c r="TFR242" i="143"/>
  <c r="TFS242" i="143"/>
  <c r="TFT242" i="143"/>
  <c r="TFU242" i="143"/>
  <c r="TFV242" i="143"/>
  <c r="TFW242" i="143"/>
  <c r="TFX242" i="143"/>
  <c r="TFY242" i="143"/>
  <c r="TFZ242" i="143"/>
  <c r="TGA242" i="143"/>
  <c r="TGB242" i="143"/>
  <c r="TGC242" i="143"/>
  <c r="TGD242" i="143"/>
  <c r="TGE242" i="143"/>
  <c r="TGF242" i="143"/>
  <c r="TGG242" i="143"/>
  <c r="TGH242" i="143"/>
  <c r="TGI242" i="143"/>
  <c r="TGJ242" i="143"/>
  <c r="TGK242" i="143"/>
  <c r="TGL242" i="143"/>
  <c r="TGM242" i="143"/>
  <c r="TGN242" i="143"/>
  <c r="TGO242" i="143"/>
  <c r="TGP242" i="143"/>
  <c r="TGQ242" i="143"/>
  <c r="TGR242" i="143"/>
  <c r="TGS242" i="143"/>
  <c r="TGT242" i="143"/>
  <c r="TGU242" i="143"/>
  <c r="TGV242" i="143"/>
  <c r="TGW242" i="143"/>
  <c r="TGX242" i="143"/>
  <c r="TGY242" i="143"/>
  <c r="TGZ242" i="143"/>
  <c r="THA242" i="143"/>
  <c r="THB242" i="143"/>
  <c r="THC242" i="143"/>
  <c r="THD242" i="143"/>
  <c r="THE242" i="143"/>
  <c r="THF242" i="143"/>
  <c r="THG242" i="143"/>
  <c r="THH242" i="143"/>
  <c r="THI242" i="143"/>
  <c r="THJ242" i="143"/>
  <c r="THK242" i="143"/>
  <c r="THL242" i="143"/>
  <c r="THM242" i="143"/>
  <c r="THN242" i="143"/>
  <c r="THO242" i="143"/>
  <c r="THP242" i="143"/>
  <c r="THQ242" i="143"/>
  <c r="THR242" i="143"/>
  <c r="THS242" i="143"/>
  <c r="THT242" i="143"/>
  <c r="THU242" i="143"/>
  <c r="THV242" i="143"/>
  <c r="THW242" i="143"/>
  <c r="THX242" i="143"/>
  <c r="THY242" i="143"/>
  <c r="THZ242" i="143"/>
  <c r="TIA242" i="143"/>
  <c r="TIB242" i="143"/>
  <c r="TIC242" i="143"/>
  <c r="TID242" i="143"/>
  <c r="TIE242" i="143"/>
  <c r="TIF242" i="143"/>
  <c r="TIG242" i="143"/>
  <c r="TIH242" i="143"/>
  <c r="TII242" i="143"/>
  <c r="TIJ242" i="143"/>
  <c r="TIK242" i="143"/>
  <c r="TIL242" i="143"/>
  <c r="TIM242" i="143"/>
  <c r="TIN242" i="143"/>
  <c r="TIO242" i="143"/>
  <c r="TIP242" i="143"/>
  <c r="TIQ242" i="143"/>
  <c r="TIR242" i="143"/>
  <c r="TIS242" i="143"/>
  <c r="TIT242" i="143"/>
  <c r="TIU242" i="143"/>
  <c r="TIV242" i="143"/>
  <c r="TIW242" i="143"/>
  <c r="TIX242" i="143"/>
  <c r="TIY242" i="143"/>
  <c r="TIZ242" i="143"/>
  <c r="TJA242" i="143"/>
  <c r="TJB242" i="143"/>
  <c r="TJC242" i="143"/>
  <c r="TJD242" i="143"/>
  <c r="TJE242" i="143"/>
  <c r="TJF242" i="143"/>
  <c r="TJG242" i="143"/>
  <c r="TJH242" i="143"/>
  <c r="TJI242" i="143"/>
  <c r="TJJ242" i="143"/>
  <c r="TJK242" i="143"/>
  <c r="TJL242" i="143"/>
  <c r="TJM242" i="143"/>
  <c r="TJN242" i="143"/>
  <c r="TJO242" i="143"/>
  <c r="TJP242" i="143"/>
  <c r="TJQ242" i="143"/>
  <c r="TJR242" i="143"/>
  <c r="TJS242" i="143"/>
  <c r="TJT242" i="143"/>
  <c r="TJU242" i="143"/>
  <c r="TJV242" i="143"/>
  <c r="TJW242" i="143"/>
  <c r="TJX242" i="143"/>
  <c r="TJY242" i="143"/>
  <c r="TJZ242" i="143"/>
  <c r="TKA242" i="143"/>
  <c r="TKB242" i="143"/>
  <c r="TKC242" i="143"/>
  <c r="TKD242" i="143"/>
  <c r="TKE242" i="143"/>
  <c r="TKF242" i="143"/>
  <c r="TKG242" i="143"/>
  <c r="TKH242" i="143"/>
  <c r="TKI242" i="143"/>
  <c r="TKJ242" i="143"/>
  <c r="TKK242" i="143"/>
  <c r="TKL242" i="143"/>
  <c r="TKM242" i="143"/>
  <c r="TKN242" i="143"/>
  <c r="TKO242" i="143"/>
  <c r="TKP242" i="143"/>
  <c r="TKQ242" i="143"/>
  <c r="TKR242" i="143"/>
  <c r="TKS242" i="143"/>
  <c r="TKT242" i="143"/>
  <c r="TKU242" i="143"/>
  <c r="TKV242" i="143"/>
  <c r="TKW242" i="143"/>
  <c r="TKX242" i="143"/>
  <c r="TKY242" i="143"/>
  <c r="TKZ242" i="143"/>
  <c r="TLA242" i="143"/>
  <c r="TLB242" i="143"/>
  <c r="TLC242" i="143"/>
  <c r="TLD242" i="143"/>
  <c r="TLE242" i="143"/>
  <c r="TLF242" i="143"/>
  <c r="TLG242" i="143"/>
  <c r="TLH242" i="143"/>
  <c r="TLI242" i="143"/>
  <c r="TLJ242" i="143"/>
  <c r="TLK242" i="143"/>
  <c r="TLL242" i="143"/>
  <c r="TLM242" i="143"/>
  <c r="TLN242" i="143"/>
  <c r="TLO242" i="143"/>
  <c r="TLP242" i="143"/>
  <c r="TLQ242" i="143"/>
  <c r="TLR242" i="143"/>
  <c r="TLS242" i="143"/>
  <c r="TLT242" i="143"/>
  <c r="TLU242" i="143"/>
  <c r="TLV242" i="143"/>
  <c r="TLW242" i="143"/>
  <c r="TLX242" i="143"/>
  <c r="TLY242" i="143"/>
  <c r="TLZ242" i="143"/>
  <c r="TMA242" i="143"/>
  <c r="TMB242" i="143"/>
  <c r="TMC242" i="143"/>
  <c r="TMD242" i="143"/>
  <c r="TME242" i="143"/>
  <c r="TMF242" i="143"/>
  <c r="TMG242" i="143"/>
  <c r="TMH242" i="143"/>
  <c r="TMI242" i="143"/>
  <c r="TMJ242" i="143"/>
  <c r="TMK242" i="143"/>
  <c r="TML242" i="143"/>
  <c r="TMM242" i="143"/>
  <c r="TMN242" i="143"/>
  <c r="TMO242" i="143"/>
  <c r="TMP242" i="143"/>
  <c r="TMQ242" i="143"/>
  <c r="TMR242" i="143"/>
  <c r="TMS242" i="143"/>
  <c r="TMT242" i="143"/>
  <c r="TMU242" i="143"/>
  <c r="TMV242" i="143"/>
  <c r="TMW242" i="143"/>
  <c r="TMX242" i="143"/>
  <c r="TMY242" i="143"/>
  <c r="TMZ242" i="143"/>
  <c r="TNA242" i="143"/>
  <c r="TNB242" i="143"/>
  <c r="TNC242" i="143"/>
  <c r="TND242" i="143"/>
  <c r="TNE242" i="143"/>
  <c r="TNF242" i="143"/>
  <c r="TNG242" i="143"/>
  <c r="TNH242" i="143"/>
  <c r="TNI242" i="143"/>
  <c r="TNJ242" i="143"/>
  <c r="TNK242" i="143"/>
  <c r="TNL242" i="143"/>
  <c r="TNM242" i="143"/>
  <c r="TNN242" i="143"/>
  <c r="TNO242" i="143"/>
  <c r="TNP242" i="143"/>
  <c r="TNQ242" i="143"/>
  <c r="TNR242" i="143"/>
  <c r="TNS242" i="143"/>
  <c r="TNT242" i="143"/>
  <c r="TNU242" i="143"/>
  <c r="TNV242" i="143"/>
  <c r="TNW242" i="143"/>
  <c r="TNX242" i="143"/>
  <c r="TNY242" i="143"/>
  <c r="TNZ242" i="143"/>
  <c r="TOA242" i="143"/>
  <c r="TOB242" i="143"/>
  <c r="TOC242" i="143"/>
  <c r="TOD242" i="143"/>
  <c r="TOE242" i="143"/>
  <c r="TOF242" i="143"/>
  <c r="TOG242" i="143"/>
  <c r="TOH242" i="143"/>
  <c r="TOI242" i="143"/>
  <c r="TOJ242" i="143"/>
  <c r="TOK242" i="143"/>
  <c r="TOL242" i="143"/>
  <c r="TOM242" i="143"/>
  <c r="TON242" i="143"/>
  <c r="TOO242" i="143"/>
  <c r="TOP242" i="143"/>
  <c r="TOQ242" i="143"/>
  <c r="TOR242" i="143"/>
  <c r="TOS242" i="143"/>
  <c r="TOT242" i="143"/>
  <c r="TOU242" i="143"/>
  <c r="TOV242" i="143"/>
  <c r="TOW242" i="143"/>
  <c r="TOX242" i="143"/>
  <c r="TOY242" i="143"/>
  <c r="TOZ242" i="143"/>
  <c r="TPA242" i="143"/>
  <c r="TPB242" i="143"/>
  <c r="TPC242" i="143"/>
  <c r="TPD242" i="143"/>
  <c r="TPE242" i="143"/>
  <c r="TPF242" i="143"/>
  <c r="TPG242" i="143"/>
  <c r="TPH242" i="143"/>
  <c r="TPI242" i="143"/>
  <c r="TPJ242" i="143"/>
  <c r="TPK242" i="143"/>
  <c r="TPL242" i="143"/>
  <c r="TPM242" i="143"/>
  <c r="TPN242" i="143"/>
  <c r="TPO242" i="143"/>
  <c r="TPP242" i="143"/>
  <c r="TPQ242" i="143"/>
  <c r="TPR242" i="143"/>
  <c r="TPS242" i="143"/>
  <c r="TPT242" i="143"/>
  <c r="TPU242" i="143"/>
  <c r="TPV242" i="143"/>
  <c r="TPW242" i="143"/>
  <c r="TPX242" i="143"/>
  <c r="TPY242" i="143"/>
  <c r="TPZ242" i="143"/>
  <c r="TQA242" i="143"/>
  <c r="TQB242" i="143"/>
  <c r="TQC242" i="143"/>
  <c r="TQD242" i="143"/>
  <c r="TQE242" i="143"/>
  <c r="TQF242" i="143"/>
  <c r="TQG242" i="143"/>
  <c r="TQH242" i="143"/>
  <c r="TQI242" i="143"/>
  <c r="TQJ242" i="143"/>
  <c r="TQK242" i="143"/>
  <c r="TQL242" i="143"/>
  <c r="TQM242" i="143"/>
  <c r="TQN242" i="143"/>
  <c r="TQO242" i="143"/>
  <c r="TQP242" i="143"/>
  <c r="TQQ242" i="143"/>
  <c r="TQR242" i="143"/>
  <c r="TQS242" i="143"/>
  <c r="TQT242" i="143"/>
  <c r="TQU242" i="143"/>
  <c r="TQV242" i="143"/>
  <c r="TQW242" i="143"/>
  <c r="TQX242" i="143"/>
  <c r="TQY242" i="143"/>
  <c r="TQZ242" i="143"/>
  <c r="TRA242" i="143"/>
  <c r="TRB242" i="143"/>
  <c r="TRC242" i="143"/>
  <c r="TRD242" i="143"/>
  <c r="TRE242" i="143"/>
  <c r="TRF242" i="143"/>
  <c r="TRG242" i="143"/>
  <c r="TRH242" i="143"/>
  <c r="TRI242" i="143"/>
  <c r="TRJ242" i="143"/>
  <c r="TRK242" i="143"/>
  <c r="TRL242" i="143"/>
  <c r="TRM242" i="143"/>
  <c r="TRN242" i="143"/>
  <c r="TRO242" i="143"/>
  <c r="TRP242" i="143"/>
  <c r="TRQ242" i="143"/>
  <c r="TRR242" i="143"/>
  <c r="TRS242" i="143"/>
  <c r="TRT242" i="143"/>
  <c r="TRU242" i="143"/>
  <c r="TRV242" i="143"/>
  <c r="TRW242" i="143"/>
  <c r="TRX242" i="143"/>
  <c r="TRY242" i="143"/>
  <c r="TRZ242" i="143"/>
  <c r="TSA242" i="143"/>
  <c r="TSB242" i="143"/>
  <c r="TSC242" i="143"/>
  <c r="TSD242" i="143"/>
  <c r="TSE242" i="143"/>
  <c r="TSF242" i="143"/>
  <c r="TSG242" i="143"/>
  <c r="TSH242" i="143"/>
  <c r="TSI242" i="143"/>
  <c r="TSJ242" i="143"/>
  <c r="TSK242" i="143"/>
  <c r="TSL242" i="143"/>
  <c r="TSM242" i="143"/>
  <c r="TSN242" i="143"/>
  <c r="TSO242" i="143"/>
  <c r="TSP242" i="143"/>
  <c r="TSQ242" i="143"/>
  <c r="TSR242" i="143"/>
  <c r="TSS242" i="143"/>
  <c r="TST242" i="143"/>
  <c r="TSU242" i="143"/>
  <c r="TSV242" i="143"/>
  <c r="TSW242" i="143"/>
  <c r="TSX242" i="143"/>
  <c r="TSY242" i="143"/>
  <c r="TSZ242" i="143"/>
  <c r="TTA242" i="143"/>
  <c r="TTB242" i="143"/>
  <c r="TTC242" i="143"/>
  <c r="TTD242" i="143"/>
  <c r="TTE242" i="143"/>
  <c r="TTF242" i="143"/>
  <c r="TTG242" i="143"/>
  <c r="TTH242" i="143"/>
  <c r="TTI242" i="143"/>
  <c r="TTJ242" i="143"/>
  <c r="TTK242" i="143"/>
  <c r="TTL242" i="143"/>
  <c r="TTM242" i="143"/>
  <c r="TTN242" i="143"/>
  <c r="TTO242" i="143"/>
  <c r="TTP242" i="143"/>
  <c r="TTQ242" i="143"/>
  <c r="TTR242" i="143"/>
  <c r="TTS242" i="143"/>
  <c r="TTT242" i="143"/>
  <c r="TTU242" i="143"/>
  <c r="TTV242" i="143"/>
  <c r="TTW242" i="143"/>
  <c r="TTX242" i="143"/>
  <c r="TTY242" i="143"/>
  <c r="TTZ242" i="143"/>
  <c r="TUA242" i="143"/>
  <c r="TUB242" i="143"/>
  <c r="TUC242" i="143"/>
  <c r="TUD242" i="143"/>
  <c r="TUE242" i="143"/>
  <c r="TUF242" i="143"/>
  <c r="TUG242" i="143"/>
  <c r="TUH242" i="143"/>
  <c r="TUI242" i="143"/>
  <c r="TUJ242" i="143"/>
  <c r="TUK242" i="143"/>
  <c r="TUL242" i="143"/>
  <c r="TUM242" i="143"/>
  <c r="TUN242" i="143"/>
  <c r="TUO242" i="143"/>
  <c r="TUP242" i="143"/>
  <c r="TUQ242" i="143"/>
  <c r="TUR242" i="143"/>
  <c r="TUS242" i="143"/>
  <c r="TUT242" i="143"/>
  <c r="TUU242" i="143"/>
  <c r="TUV242" i="143"/>
  <c r="TUW242" i="143"/>
  <c r="TUX242" i="143"/>
  <c r="TUY242" i="143"/>
  <c r="TUZ242" i="143"/>
  <c r="TVA242" i="143"/>
  <c r="TVB242" i="143"/>
  <c r="TVC242" i="143"/>
  <c r="TVD242" i="143"/>
  <c r="TVE242" i="143"/>
  <c r="TVF242" i="143"/>
  <c r="TVG242" i="143"/>
  <c r="TVH242" i="143"/>
  <c r="TVI242" i="143"/>
  <c r="TVJ242" i="143"/>
  <c r="TVK242" i="143"/>
  <c r="TVL242" i="143"/>
  <c r="TVM242" i="143"/>
  <c r="TVN242" i="143"/>
  <c r="TVO242" i="143"/>
  <c r="TVP242" i="143"/>
  <c r="TVQ242" i="143"/>
  <c r="TVR242" i="143"/>
  <c r="TVS242" i="143"/>
  <c r="TVT242" i="143"/>
  <c r="TVU242" i="143"/>
  <c r="TVV242" i="143"/>
  <c r="TVW242" i="143"/>
  <c r="TVX242" i="143"/>
  <c r="TVY242" i="143"/>
  <c r="TVZ242" i="143"/>
  <c r="TWA242" i="143"/>
  <c r="TWB242" i="143"/>
  <c r="TWC242" i="143"/>
  <c r="TWD242" i="143"/>
  <c r="TWE242" i="143"/>
  <c r="TWF242" i="143"/>
  <c r="TWG242" i="143"/>
  <c r="TWH242" i="143"/>
  <c r="TWI242" i="143"/>
  <c r="TWJ242" i="143"/>
  <c r="TWK242" i="143"/>
  <c r="TWL242" i="143"/>
  <c r="TWM242" i="143"/>
  <c r="TWN242" i="143"/>
  <c r="TWO242" i="143"/>
  <c r="TWP242" i="143"/>
  <c r="TWQ242" i="143"/>
  <c r="TWR242" i="143"/>
  <c r="TWS242" i="143"/>
  <c r="TWT242" i="143"/>
  <c r="TWU242" i="143"/>
  <c r="TWV242" i="143"/>
  <c r="TWW242" i="143"/>
  <c r="TWX242" i="143"/>
  <c r="TWY242" i="143"/>
  <c r="TWZ242" i="143"/>
  <c r="TXA242" i="143"/>
  <c r="TXB242" i="143"/>
  <c r="TXC242" i="143"/>
  <c r="TXD242" i="143"/>
  <c r="TXE242" i="143"/>
  <c r="TXF242" i="143"/>
  <c r="TXG242" i="143"/>
  <c r="TXH242" i="143"/>
  <c r="TXI242" i="143"/>
  <c r="TXJ242" i="143"/>
  <c r="TXK242" i="143"/>
  <c r="TXL242" i="143"/>
  <c r="TXM242" i="143"/>
  <c r="TXN242" i="143"/>
  <c r="TXO242" i="143"/>
  <c r="TXP242" i="143"/>
  <c r="TXQ242" i="143"/>
  <c r="TXR242" i="143"/>
  <c r="TXS242" i="143"/>
  <c r="TXT242" i="143"/>
  <c r="TXU242" i="143"/>
  <c r="TXV242" i="143"/>
  <c r="TXW242" i="143"/>
  <c r="TXX242" i="143"/>
  <c r="TXY242" i="143"/>
  <c r="TXZ242" i="143"/>
  <c r="TYA242" i="143"/>
  <c r="TYB242" i="143"/>
  <c r="TYC242" i="143"/>
  <c r="TYD242" i="143"/>
  <c r="TYE242" i="143"/>
  <c r="TYF242" i="143"/>
  <c r="TYG242" i="143"/>
  <c r="TYH242" i="143"/>
  <c r="TYI242" i="143"/>
  <c r="TYJ242" i="143"/>
  <c r="TYK242" i="143"/>
  <c r="TYL242" i="143"/>
  <c r="TYM242" i="143"/>
  <c r="TYN242" i="143"/>
  <c r="TYO242" i="143"/>
  <c r="TYP242" i="143"/>
  <c r="TYQ242" i="143"/>
  <c r="TYR242" i="143"/>
  <c r="TYS242" i="143"/>
  <c r="TYT242" i="143"/>
  <c r="TYU242" i="143"/>
  <c r="TYV242" i="143"/>
  <c r="TYW242" i="143"/>
  <c r="TYX242" i="143"/>
  <c r="TYY242" i="143"/>
  <c r="TYZ242" i="143"/>
  <c r="TZA242" i="143"/>
  <c r="TZB242" i="143"/>
  <c r="TZC242" i="143"/>
  <c r="TZD242" i="143"/>
  <c r="TZE242" i="143"/>
  <c r="TZF242" i="143"/>
  <c r="TZG242" i="143"/>
  <c r="TZH242" i="143"/>
  <c r="TZI242" i="143"/>
  <c r="TZJ242" i="143"/>
  <c r="TZK242" i="143"/>
  <c r="TZL242" i="143"/>
  <c r="TZM242" i="143"/>
  <c r="TZN242" i="143"/>
  <c r="TZO242" i="143"/>
  <c r="TZP242" i="143"/>
  <c r="TZQ242" i="143"/>
  <c r="TZR242" i="143"/>
  <c r="TZS242" i="143"/>
  <c r="TZT242" i="143"/>
  <c r="TZU242" i="143"/>
  <c r="TZV242" i="143"/>
  <c r="TZW242" i="143"/>
  <c r="TZX242" i="143"/>
  <c r="TZY242" i="143"/>
  <c r="TZZ242" i="143"/>
  <c r="UAA242" i="143"/>
  <c r="UAB242" i="143"/>
  <c r="UAC242" i="143"/>
  <c r="UAD242" i="143"/>
  <c r="UAE242" i="143"/>
  <c r="UAF242" i="143"/>
  <c r="UAG242" i="143"/>
  <c r="UAH242" i="143"/>
  <c r="UAI242" i="143"/>
  <c r="UAJ242" i="143"/>
  <c r="UAK242" i="143"/>
  <c r="UAL242" i="143"/>
  <c r="UAM242" i="143"/>
  <c r="UAN242" i="143"/>
  <c r="UAO242" i="143"/>
  <c r="UAP242" i="143"/>
  <c r="UAQ242" i="143"/>
  <c r="UAR242" i="143"/>
  <c r="UAS242" i="143"/>
  <c r="UAT242" i="143"/>
  <c r="UAU242" i="143"/>
  <c r="UAV242" i="143"/>
  <c r="UAW242" i="143"/>
  <c r="UAX242" i="143"/>
  <c r="UAY242" i="143"/>
  <c r="UAZ242" i="143"/>
  <c r="UBA242" i="143"/>
  <c r="UBB242" i="143"/>
  <c r="UBC242" i="143"/>
  <c r="UBD242" i="143"/>
  <c r="UBE242" i="143"/>
  <c r="UBF242" i="143"/>
  <c r="UBG242" i="143"/>
  <c r="UBH242" i="143"/>
  <c r="UBI242" i="143"/>
  <c r="UBJ242" i="143"/>
  <c r="UBK242" i="143"/>
  <c r="UBL242" i="143"/>
  <c r="UBM242" i="143"/>
  <c r="UBN242" i="143"/>
  <c r="UBO242" i="143"/>
  <c r="UBP242" i="143"/>
  <c r="UBQ242" i="143"/>
  <c r="UBR242" i="143"/>
  <c r="UBS242" i="143"/>
  <c r="UBT242" i="143"/>
  <c r="UBU242" i="143"/>
  <c r="UBV242" i="143"/>
  <c r="UBW242" i="143"/>
  <c r="UBX242" i="143"/>
  <c r="UBY242" i="143"/>
  <c r="UBZ242" i="143"/>
  <c r="UCA242" i="143"/>
  <c r="UCB242" i="143"/>
  <c r="UCC242" i="143"/>
  <c r="UCD242" i="143"/>
  <c r="UCE242" i="143"/>
  <c r="UCF242" i="143"/>
  <c r="UCG242" i="143"/>
  <c r="UCH242" i="143"/>
  <c r="UCI242" i="143"/>
  <c r="UCJ242" i="143"/>
  <c r="UCK242" i="143"/>
  <c r="UCL242" i="143"/>
  <c r="UCM242" i="143"/>
  <c r="UCN242" i="143"/>
  <c r="UCO242" i="143"/>
  <c r="UCP242" i="143"/>
  <c r="UCQ242" i="143"/>
  <c r="UCR242" i="143"/>
  <c r="UCS242" i="143"/>
  <c r="UCT242" i="143"/>
  <c r="UCU242" i="143"/>
  <c r="UCV242" i="143"/>
  <c r="UCW242" i="143"/>
  <c r="UCX242" i="143"/>
  <c r="UCY242" i="143"/>
  <c r="UCZ242" i="143"/>
  <c r="UDA242" i="143"/>
  <c r="UDB242" i="143"/>
  <c r="UDC242" i="143"/>
  <c r="UDD242" i="143"/>
  <c r="UDE242" i="143"/>
  <c r="UDF242" i="143"/>
  <c r="UDG242" i="143"/>
  <c r="UDH242" i="143"/>
  <c r="UDI242" i="143"/>
  <c r="UDJ242" i="143"/>
  <c r="UDK242" i="143"/>
  <c r="UDL242" i="143"/>
  <c r="UDM242" i="143"/>
  <c r="UDN242" i="143"/>
  <c r="UDO242" i="143"/>
  <c r="UDP242" i="143"/>
  <c r="UDQ242" i="143"/>
  <c r="UDR242" i="143"/>
  <c r="UDS242" i="143"/>
  <c r="UDT242" i="143"/>
  <c r="UDU242" i="143"/>
  <c r="UDV242" i="143"/>
  <c r="UDW242" i="143"/>
  <c r="UDX242" i="143"/>
  <c r="UDY242" i="143"/>
  <c r="UDZ242" i="143"/>
  <c r="UEA242" i="143"/>
  <c r="UEB242" i="143"/>
  <c r="UEC242" i="143"/>
  <c r="UED242" i="143"/>
  <c r="UEE242" i="143"/>
  <c r="UEF242" i="143"/>
  <c r="UEG242" i="143"/>
  <c r="UEH242" i="143"/>
  <c r="UEI242" i="143"/>
  <c r="UEJ242" i="143"/>
  <c r="UEK242" i="143"/>
  <c r="UEL242" i="143"/>
  <c r="UEM242" i="143"/>
  <c r="UEN242" i="143"/>
  <c r="UEO242" i="143"/>
  <c r="UEP242" i="143"/>
  <c r="UEQ242" i="143"/>
  <c r="UER242" i="143"/>
  <c r="UES242" i="143"/>
  <c r="UET242" i="143"/>
  <c r="UEU242" i="143"/>
  <c r="UEV242" i="143"/>
  <c r="UEW242" i="143"/>
  <c r="UEX242" i="143"/>
  <c r="UEY242" i="143"/>
  <c r="UEZ242" i="143"/>
  <c r="UFA242" i="143"/>
  <c r="UFB242" i="143"/>
  <c r="UFC242" i="143"/>
  <c r="UFD242" i="143"/>
  <c r="UFE242" i="143"/>
  <c r="UFF242" i="143"/>
  <c r="UFG242" i="143"/>
  <c r="UFH242" i="143"/>
  <c r="UFI242" i="143"/>
  <c r="UFJ242" i="143"/>
  <c r="UFK242" i="143"/>
  <c r="UFL242" i="143"/>
  <c r="UFM242" i="143"/>
  <c r="UFN242" i="143"/>
  <c r="UFO242" i="143"/>
  <c r="UFP242" i="143"/>
  <c r="UFQ242" i="143"/>
  <c r="UFR242" i="143"/>
  <c r="UFS242" i="143"/>
  <c r="UFT242" i="143"/>
  <c r="UFU242" i="143"/>
  <c r="UFV242" i="143"/>
  <c r="UFW242" i="143"/>
  <c r="UFX242" i="143"/>
  <c r="UFY242" i="143"/>
  <c r="UFZ242" i="143"/>
  <c r="UGA242" i="143"/>
  <c r="UGB242" i="143"/>
  <c r="UGC242" i="143"/>
  <c r="UGD242" i="143"/>
  <c r="UGE242" i="143"/>
  <c r="UGF242" i="143"/>
  <c r="UGG242" i="143"/>
  <c r="UGH242" i="143"/>
  <c r="UGI242" i="143"/>
  <c r="UGJ242" i="143"/>
  <c r="UGK242" i="143"/>
  <c r="UGL242" i="143"/>
  <c r="UGM242" i="143"/>
  <c r="UGN242" i="143"/>
  <c r="UGO242" i="143"/>
  <c r="UGP242" i="143"/>
  <c r="UGQ242" i="143"/>
  <c r="UGR242" i="143"/>
  <c r="UGS242" i="143"/>
  <c r="UGT242" i="143"/>
  <c r="UGU242" i="143"/>
  <c r="UGV242" i="143"/>
  <c r="UGW242" i="143"/>
  <c r="UGX242" i="143"/>
  <c r="UGY242" i="143"/>
  <c r="UGZ242" i="143"/>
  <c r="UHA242" i="143"/>
  <c r="UHB242" i="143"/>
  <c r="UHC242" i="143"/>
  <c r="UHD242" i="143"/>
  <c r="UHE242" i="143"/>
  <c r="UHF242" i="143"/>
  <c r="UHG242" i="143"/>
  <c r="UHH242" i="143"/>
  <c r="UHI242" i="143"/>
  <c r="UHJ242" i="143"/>
  <c r="UHK242" i="143"/>
  <c r="UHL242" i="143"/>
  <c r="UHM242" i="143"/>
  <c r="UHN242" i="143"/>
  <c r="UHO242" i="143"/>
  <c r="UHP242" i="143"/>
  <c r="UHQ242" i="143"/>
  <c r="UHR242" i="143"/>
  <c r="UHS242" i="143"/>
  <c r="UHT242" i="143"/>
  <c r="UHU242" i="143"/>
  <c r="UHV242" i="143"/>
  <c r="UHW242" i="143"/>
  <c r="UHX242" i="143"/>
  <c r="UHY242" i="143"/>
  <c r="UHZ242" i="143"/>
  <c r="UIA242" i="143"/>
  <c r="UIB242" i="143"/>
  <c r="UIC242" i="143"/>
  <c r="UID242" i="143"/>
  <c r="UIE242" i="143"/>
  <c r="UIF242" i="143"/>
  <c r="UIG242" i="143"/>
  <c r="UIH242" i="143"/>
  <c r="UII242" i="143"/>
  <c r="UIJ242" i="143"/>
  <c r="UIK242" i="143"/>
  <c r="UIL242" i="143"/>
  <c r="UIM242" i="143"/>
  <c r="UIN242" i="143"/>
  <c r="UIO242" i="143"/>
  <c r="UIP242" i="143"/>
  <c r="UIQ242" i="143"/>
  <c r="UIR242" i="143"/>
  <c r="UIS242" i="143"/>
  <c r="UIT242" i="143"/>
  <c r="UIU242" i="143"/>
  <c r="UIV242" i="143"/>
  <c r="UIW242" i="143"/>
  <c r="UIX242" i="143"/>
  <c r="UIY242" i="143"/>
  <c r="UIZ242" i="143"/>
  <c r="UJA242" i="143"/>
  <c r="UJB242" i="143"/>
  <c r="UJC242" i="143"/>
  <c r="UJD242" i="143"/>
  <c r="UJE242" i="143"/>
  <c r="UJF242" i="143"/>
  <c r="UJG242" i="143"/>
  <c r="UJH242" i="143"/>
  <c r="UJI242" i="143"/>
  <c r="UJJ242" i="143"/>
  <c r="UJK242" i="143"/>
  <c r="UJL242" i="143"/>
  <c r="UJM242" i="143"/>
  <c r="UJN242" i="143"/>
  <c r="UJO242" i="143"/>
  <c r="UJP242" i="143"/>
  <c r="UJQ242" i="143"/>
  <c r="UJR242" i="143"/>
  <c r="UJS242" i="143"/>
  <c r="UJT242" i="143"/>
  <c r="UJU242" i="143"/>
  <c r="UJV242" i="143"/>
  <c r="UJW242" i="143"/>
  <c r="UJX242" i="143"/>
  <c r="UJY242" i="143"/>
  <c r="UJZ242" i="143"/>
  <c r="UKA242" i="143"/>
  <c r="UKB242" i="143"/>
  <c r="UKC242" i="143"/>
  <c r="UKD242" i="143"/>
  <c r="UKE242" i="143"/>
  <c r="UKF242" i="143"/>
  <c r="UKG242" i="143"/>
  <c r="UKH242" i="143"/>
  <c r="UKI242" i="143"/>
  <c r="UKJ242" i="143"/>
  <c r="UKK242" i="143"/>
  <c r="UKL242" i="143"/>
  <c r="UKM242" i="143"/>
  <c r="UKN242" i="143"/>
  <c r="UKO242" i="143"/>
  <c r="UKP242" i="143"/>
  <c r="UKQ242" i="143"/>
  <c r="UKR242" i="143"/>
  <c r="UKS242" i="143"/>
  <c r="UKT242" i="143"/>
  <c r="UKU242" i="143"/>
  <c r="UKV242" i="143"/>
  <c r="UKW242" i="143"/>
  <c r="UKX242" i="143"/>
  <c r="UKY242" i="143"/>
  <c r="UKZ242" i="143"/>
  <c r="ULA242" i="143"/>
  <c r="ULB242" i="143"/>
  <c r="ULC242" i="143"/>
  <c r="ULD242" i="143"/>
  <c r="ULE242" i="143"/>
  <c r="ULF242" i="143"/>
  <c r="ULG242" i="143"/>
  <c r="ULH242" i="143"/>
  <c r="ULI242" i="143"/>
  <c r="ULJ242" i="143"/>
  <c r="ULK242" i="143"/>
  <c r="ULL242" i="143"/>
  <c r="ULM242" i="143"/>
  <c r="ULN242" i="143"/>
  <c r="ULO242" i="143"/>
  <c r="ULP242" i="143"/>
  <c r="ULQ242" i="143"/>
  <c r="ULR242" i="143"/>
  <c r="ULS242" i="143"/>
  <c r="ULT242" i="143"/>
  <c r="ULU242" i="143"/>
  <c r="ULV242" i="143"/>
  <c r="ULW242" i="143"/>
  <c r="ULX242" i="143"/>
  <c r="ULY242" i="143"/>
  <c r="ULZ242" i="143"/>
  <c r="UMA242" i="143"/>
  <c r="UMB242" i="143"/>
  <c r="UMC242" i="143"/>
  <c r="UMD242" i="143"/>
  <c r="UME242" i="143"/>
  <c r="UMF242" i="143"/>
  <c r="UMG242" i="143"/>
  <c r="UMH242" i="143"/>
  <c r="UMI242" i="143"/>
  <c r="UMJ242" i="143"/>
  <c r="UMK242" i="143"/>
  <c r="UML242" i="143"/>
  <c r="UMM242" i="143"/>
  <c r="UMN242" i="143"/>
  <c r="UMO242" i="143"/>
  <c r="UMP242" i="143"/>
  <c r="UMQ242" i="143"/>
  <c r="UMR242" i="143"/>
  <c r="UMS242" i="143"/>
  <c r="UMT242" i="143"/>
  <c r="UMU242" i="143"/>
  <c r="UMV242" i="143"/>
  <c r="UMW242" i="143"/>
  <c r="UMX242" i="143"/>
  <c r="UMY242" i="143"/>
  <c r="UMZ242" i="143"/>
  <c r="UNA242" i="143"/>
  <c r="UNB242" i="143"/>
  <c r="UNC242" i="143"/>
  <c r="UND242" i="143"/>
  <c r="UNE242" i="143"/>
  <c r="UNF242" i="143"/>
  <c r="UNG242" i="143"/>
  <c r="UNH242" i="143"/>
  <c r="UNI242" i="143"/>
  <c r="UNJ242" i="143"/>
  <c r="UNK242" i="143"/>
  <c r="UNL242" i="143"/>
  <c r="UNM242" i="143"/>
  <c r="UNN242" i="143"/>
  <c r="UNO242" i="143"/>
  <c r="UNP242" i="143"/>
  <c r="UNQ242" i="143"/>
  <c r="UNR242" i="143"/>
  <c r="UNS242" i="143"/>
  <c r="UNT242" i="143"/>
  <c r="UNU242" i="143"/>
  <c r="UNV242" i="143"/>
  <c r="UNW242" i="143"/>
  <c r="UNX242" i="143"/>
  <c r="UNY242" i="143"/>
  <c r="UNZ242" i="143"/>
  <c r="UOA242" i="143"/>
  <c r="UOB242" i="143"/>
  <c r="UOC242" i="143"/>
  <c r="UOD242" i="143"/>
  <c r="UOE242" i="143"/>
  <c r="UOF242" i="143"/>
  <c r="UOG242" i="143"/>
  <c r="UOH242" i="143"/>
  <c r="UOI242" i="143"/>
  <c r="UOJ242" i="143"/>
  <c r="UOK242" i="143"/>
  <c r="UOL242" i="143"/>
  <c r="UOM242" i="143"/>
  <c r="UON242" i="143"/>
  <c r="UOO242" i="143"/>
  <c r="UOP242" i="143"/>
  <c r="UOQ242" i="143"/>
  <c r="UOR242" i="143"/>
  <c r="UOS242" i="143"/>
  <c r="UOT242" i="143"/>
  <c r="UOU242" i="143"/>
  <c r="UOV242" i="143"/>
  <c r="UOW242" i="143"/>
  <c r="UOX242" i="143"/>
  <c r="UOY242" i="143"/>
  <c r="UOZ242" i="143"/>
  <c r="UPA242" i="143"/>
  <c r="UPB242" i="143"/>
  <c r="UPC242" i="143"/>
  <c r="UPD242" i="143"/>
  <c r="UPE242" i="143"/>
  <c r="UPF242" i="143"/>
  <c r="UPG242" i="143"/>
  <c r="UPH242" i="143"/>
  <c r="UPI242" i="143"/>
  <c r="UPJ242" i="143"/>
  <c r="UPK242" i="143"/>
  <c r="UPL242" i="143"/>
  <c r="UPM242" i="143"/>
  <c r="UPN242" i="143"/>
  <c r="UPO242" i="143"/>
  <c r="UPP242" i="143"/>
  <c r="UPQ242" i="143"/>
  <c r="UPR242" i="143"/>
  <c r="UPS242" i="143"/>
  <c r="UPT242" i="143"/>
  <c r="UPU242" i="143"/>
  <c r="UPV242" i="143"/>
  <c r="UPW242" i="143"/>
  <c r="UPX242" i="143"/>
  <c r="UPY242" i="143"/>
  <c r="UPZ242" i="143"/>
  <c r="UQA242" i="143"/>
  <c r="UQB242" i="143"/>
  <c r="UQC242" i="143"/>
  <c r="UQD242" i="143"/>
  <c r="UQE242" i="143"/>
  <c r="UQF242" i="143"/>
  <c r="UQG242" i="143"/>
  <c r="UQH242" i="143"/>
  <c r="UQI242" i="143"/>
  <c r="UQJ242" i="143"/>
  <c r="UQK242" i="143"/>
  <c r="UQL242" i="143"/>
  <c r="UQM242" i="143"/>
  <c r="UQN242" i="143"/>
  <c r="UQO242" i="143"/>
  <c r="UQP242" i="143"/>
  <c r="UQQ242" i="143"/>
  <c r="UQR242" i="143"/>
  <c r="UQS242" i="143"/>
  <c r="UQT242" i="143"/>
  <c r="UQU242" i="143"/>
  <c r="UQV242" i="143"/>
  <c r="UQW242" i="143"/>
  <c r="UQX242" i="143"/>
  <c r="UQY242" i="143"/>
  <c r="UQZ242" i="143"/>
  <c r="URA242" i="143"/>
  <c r="URB242" i="143"/>
  <c r="URC242" i="143"/>
  <c r="URD242" i="143"/>
  <c r="URE242" i="143"/>
  <c r="URF242" i="143"/>
  <c r="URG242" i="143"/>
  <c r="URH242" i="143"/>
  <c r="URI242" i="143"/>
  <c r="URJ242" i="143"/>
  <c r="URK242" i="143"/>
  <c r="URL242" i="143"/>
  <c r="URM242" i="143"/>
  <c r="URN242" i="143"/>
  <c r="URO242" i="143"/>
  <c r="URP242" i="143"/>
  <c r="URQ242" i="143"/>
  <c r="URR242" i="143"/>
  <c r="URS242" i="143"/>
  <c r="URT242" i="143"/>
  <c r="URU242" i="143"/>
  <c r="URV242" i="143"/>
  <c r="URW242" i="143"/>
  <c r="URX242" i="143"/>
  <c r="URY242" i="143"/>
  <c r="URZ242" i="143"/>
  <c r="USA242" i="143"/>
  <c r="USB242" i="143"/>
  <c r="USC242" i="143"/>
  <c r="USD242" i="143"/>
  <c r="USE242" i="143"/>
  <c r="USF242" i="143"/>
  <c r="USG242" i="143"/>
  <c r="USH242" i="143"/>
  <c r="USI242" i="143"/>
  <c r="USJ242" i="143"/>
  <c r="USK242" i="143"/>
  <c r="USL242" i="143"/>
  <c r="USM242" i="143"/>
  <c r="USN242" i="143"/>
  <c r="USO242" i="143"/>
  <c r="USP242" i="143"/>
  <c r="USQ242" i="143"/>
  <c r="USR242" i="143"/>
  <c r="USS242" i="143"/>
  <c r="UST242" i="143"/>
  <c r="USU242" i="143"/>
  <c r="USV242" i="143"/>
  <c r="USW242" i="143"/>
  <c r="USX242" i="143"/>
  <c r="USY242" i="143"/>
  <c r="USZ242" i="143"/>
  <c r="UTA242" i="143"/>
  <c r="UTB242" i="143"/>
  <c r="UTC242" i="143"/>
  <c r="UTD242" i="143"/>
  <c r="UTE242" i="143"/>
  <c r="UTF242" i="143"/>
  <c r="UTG242" i="143"/>
  <c r="UTH242" i="143"/>
  <c r="UTI242" i="143"/>
  <c r="UTJ242" i="143"/>
  <c r="UTK242" i="143"/>
  <c r="UTL242" i="143"/>
  <c r="UTM242" i="143"/>
  <c r="UTN242" i="143"/>
  <c r="UTO242" i="143"/>
  <c r="UTP242" i="143"/>
  <c r="UTQ242" i="143"/>
  <c r="UTR242" i="143"/>
  <c r="UTS242" i="143"/>
  <c r="UTT242" i="143"/>
  <c r="UTU242" i="143"/>
  <c r="UTV242" i="143"/>
  <c r="UTW242" i="143"/>
  <c r="UTX242" i="143"/>
  <c r="UTY242" i="143"/>
  <c r="UTZ242" i="143"/>
  <c r="UUA242" i="143"/>
  <c r="UUB242" i="143"/>
  <c r="UUC242" i="143"/>
  <c r="UUD242" i="143"/>
  <c r="UUE242" i="143"/>
  <c r="UUF242" i="143"/>
  <c r="UUG242" i="143"/>
  <c r="UUH242" i="143"/>
  <c r="UUI242" i="143"/>
  <c r="UUJ242" i="143"/>
  <c r="UUK242" i="143"/>
  <c r="UUL242" i="143"/>
  <c r="UUM242" i="143"/>
  <c r="UUN242" i="143"/>
  <c r="UUO242" i="143"/>
  <c r="UUP242" i="143"/>
  <c r="UUQ242" i="143"/>
  <c r="UUR242" i="143"/>
  <c r="UUS242" i="143"/>
  <c r="UUT242" i="143"/>
  <c r="UUU242" i="143"/>
  <c r="UUV242" i="143"/>
  <c r="UUW242" i="143"/>
  <c r="UUX242" i="143"/>
  <c r="UUY242" i="143"/>
  <c r="UUZ242" i="143"/>
  <c r="UVA242" i="143"/>
  <c r="UVB242" i="143"/>
  <c r="UVC242" i="143"/>
  <c r="UVD242" i="143"/>
  <c r="UVE242" i="143"/>
  <c r="UVF242" i="143"/>
  <c r="UVG242" i="143"/>
  <c r="UVH242" i="143"/>
  <c r="UVI242" i="143"/>
  <c r="UVJ242" i="143"/>
  <c r="UVK242" i="143"/>
  <c r="UVL242" i="143"/>
  <c r="UVM242" i="143"/>
  <c r="UVN242" i="143"/>
  <c r="UVO242" i="143"/>
  <c r="UVP242" i="143"/>
  <c r="UVQ242" i="143"/>
  <c r="UVR242" i="143"/>
  <c r="UVS242" i="143"/>
  <c r="UVT242" i="143"/>
  <c r="UVU242" i="143"/>
  <c r="UVV242" i="143"/>
  <c r="UVW242" i="143"/>
  <c r="UVX242" i="143"/>
  <c r="UVY242" i="143"/>
  <c r="UVZ242" i="143"/>
  <c r="UWA242" i="143"/>
  <c r="UWB242" i="143"/>
  <c r="UWC242" i="143"/>
  <c r="UWD242" i="143"/>
  <c r="UWE242" i="143"/>
  <c r="UWF242" i="143"/>
  <c r="UWG242" i="143"/>
  <c r="UWH242" i="143"/>
  <c r="UWI242" i="143"/>
  <c r="UWJ242" i="143"/>
  <c r="UWK242" i="143"/>
  <c r="UWL242" i="143"/>
  <c r="UWM242" i="143"/>
  <c r="UWN242" i="143"/>
  <c r="UWO242" i="143"/>
  <c r="UWP242" i="143"/>
  <c r="UWQ242" i="143"/>
  <c r="UWR242" i="143"/>
  <c r="UWS242" i="143"/>
  <c r="UWT242" i="143"/>
  <c r="UWU242" i="143"/>
  <c r="UWV242" i="143"/>
  <c r="UWW242" i="143"/>
  <c r="UWX242" i="143"/>
  <c r="UWY242" i="143"/>
  <c r="UWZ242" i="143"/>
  <c r="UXA242" i="143"/>
  <c r="UXB242" i="143"/>
  <c r="UXC242" i="143"/>
  <c r="UXD242" i="143"/>
  <c r="UXE242" i="143"/>
  <c r="UXF242" i="143"/>
  <c r="UXG242" i="143"/>
  <c r="UXH242" i="143"/>
  <c r="UXI242" i="143"/>
  <c r="UXJ242" i="143"/>
  <c r="UXK242" i="143"/>
  <c r="UXL242" i="143"/>
  <c r="UXM242" i="143"/>
  <c r="UXN242" i="143"/>
  <c r="UXO242" i="143"/>
  <c r="UXP242" i="143"/>
  <c r="UXQ242" i="143"/>
  <c r="UXR242" i="143"/>
  <c r="UXS242" i="143"/>
  <c r="UXT242" i="143"/>
  <c r="UXU242" i="143"/>
  <c r="UXV242" i="143"/>
  <c r="UXW242" i="143"/>
  <c r="UXX242" i="143"/>
  <c r="UXY242" i="143"/>
  <c r="UXZ242" i="143"/>
  <c r="UYA242" i="143"/>
  <c r="UYB242" i="143"/>
  <c r="UYC242" i="143"/>
  <c r="UYD242" i="143"/>
  <c r="UYE242" i="143"/>
  <c r="UYF242" i="143"/>
  <c r="UYG242" i="143"/>
  <c r="UYH242" i="143"/>
  <c r="UYI242" i="143"/>
  <c r="UYJ242" i="143"/>
  <c r="UYK242" i="143"/>
  <c r="UYL242" i="143"/>
  <c r="UYM242" i="143"/>
  <c r="UYN242" i="143"/>
  <c r="UYO242" i="143"/>
  <c r="UYP242" i="143"/>
  <c r="UYQ242" i="143"/>
  <c r="UYR242" i="143"/>
  <c r="UYS242" i="143"/>
  <c r="UYT242" i="143"/>
  <c r="UYU242" i="143"/>
  <c r="UYV242" i="143"/>
  <c r="UYW242" i="143"/>
  <c r="UYX242" i="143"/>
  <c r="UYY242" i="143"/>
  <c r="UYZ242" i="143"/>
  <c r="UZA242" i="143"/>
  <c r="UZB242" i="143"/>
  <c r="UZC242" i="143"/>
  <c r="UZD242" i="143"/>
  <c r="UZE242" i="143"/>
  <c r="UZF242" i="143"/>
  <c r="UZG242" i="143"/>
  <c r="UZH242" i="143"/>
  <c r="UZI242" i="143"/>
  <c r="UZJ242" i="143"/>
  <c r="UZK242" i="143"/>
  <c r="UZL242" i="143"/>
  <c r="UZM242" i="143"/>
  <c r="UZN242" i="143"/>
  <c r="UZO242" i="143"/>
  <c r="UZP242" i="143"/>
  <c r="UZQ242" i="143"/>
  <c r="UZR242" i="143"/>
  <c r="UZS242" i="143"/>
  <c r="UZT242" i="143"/>
  <c r="UZU242" i="143"/>
  <c r="UZV242" i="143"/>
  <c r="UZW242" i="143"/>
  <c r="UZX242" i="143"/>
  <c r="UZY242" i="143"/>
  <c r="UZZ242" i="143"/>
  <c r="VAA242" i="143"/>
  <c r="VAB242" i="143"/>
  <c r="VAC242" i="143"/>
  <c r="VAD242" i="143"/>
  <c r="VAE242" i="143"/>
  <c r="VAF242" i="143"/>
  <c r="VAG242" i="143"/>
  <c r="VAH242" i="143"/>
  <c r="VAI242" i="143"/>
  <c r="VAJ242" i="143"/>
  <c r="VAK242" i="143"/>
  <c r="VAL242" i="143"/>
  <c r="VAM242" i="143"/>
  <c r="VAN242" i="143"/>
  <c r="VAO242" i="143"/>
  <c r="VAP242" i="143"/>
  <c r="VAQ242" i="143"/>
  <c r="VAR242" i="143"/>
  <c r="VAS242" i="143"/>
  <c r="VAT242" i="143"/>
  <c r="VAU242" i="143"/>
  <c r="VAV242" i="143"/>
  <c r="VAW242" i="143"/>
  <c r="VAX242" i="143"/>
  <c r="VAY242" i="143"/>
  <c r="VAZ242" i="143"/>
  <c r="VBA242" i="143"/>
  <c r="VBB242" i="143"/>
  <c r="VBC242" i="143"/>
  <c r="VBD242" i="143"/>
  <c r="VBE242" i="143"/>
  <c r="VBF242" i="143"/>
  <c r="VBG242" i="143"/>
  <c r="VBH242" i="143"/>
  <c r="VBI242" i="143"/>
  <c r="VBJ242" i="143"/>
  <c r="VBK242" i="143"/>
  <c r="VBL242" i="143"/>
  <c r="VBM242" i="143"/>
  <c r="VBN242" i="143"/>
  <c r="VBO242" i="143"/>
  <c r="VBP242" i="143"/>
  <c r="VBQ242" i="143"/>
  <c r="VBR242" i="143"/>
  <c r="VBS242" i="143"/>
  <c r="VBT242" i="143"/>
  <c r="VBU242" i="143"/>
  <c r="VBV242" i="143"/>
  <c r="VBW242" i="143"/>
  <c r="VBX242" i="143"/>
  <c r="VBY242" i="143"/>
  <c r="VBZ242" i="143"/>
  <c r="VCA242" i="143"/>
  <c r="VCB242" i="143"/>
  <c r="VCC242" i="143"/>
  <c r="VCD242" i="143"/>
  <c r="VCE242" i="143"/>
  <c r="VCF242" i="143"/>
  <c r="VCG242" i="143"/>
  <c r="VCH242" i="143"/>
  <c r="VCI242" i="143"/>
  <c r="VCJ242" i="143"/>
  <c r="VCK242" i="143"/>
  <c r="VCL242" i="143"/>
  <c r="VCM242" i="143"/>
  <c r="VCN242" i="143"/>
  <c r="VCO242" i="143"/>
  <c r="VCP242" i="143"/>
  <c r="VCQ242" i="143"/>
  <c r="VCR242" i="143"/>
  <c r="VCS242" i="143"/>
  <c r="VCT242" i="143"/>
  <c r="VCU242" i="143"/>
  <c r="VCV242" i="143"/>
  <c r="VCW242" i="143"/>
  <c r="VCX242" i="143"/>
  <c r="VCY242" i="143"/>
  <c r="VCZ242" i="143"/>
  <c r="VDA242" i="143"/>
  <c r="VDB242" i="143"/>
  <c r="VDC242" i="143"/>
  <c r="VDD242" i="143"/>
  <c r="VDE242" i="143"/>
  <c r="VDF242" i="143"/>
  <c r="VDG242" i="143"/>
  <c r="VDH242" i="143"/>
  <c r="VDI242" i="143"/>
  <c r="VDJ242" i="143"/>
  <c r="VDK242" i="143"/>
  <c r="VDL242" i="143"/>
  <c r="VDM242" i="143"/>
  <c r="VDN242" i="143"/>
  <c r="VDO242" i="143"/>
  <c r="VDP242" i="143"/>
  <c r="VDQ242" i="143"/>
  <c r="VDR242" i="143"/>
  <c r="VDS242" i="143"/>
  <c r="VDT242" i="143"/>
  <c r="VDU242" i="143"/>
  <c r="VDV242" i="143"/>
  <c r="VDW242" i="143"/>
  <c r="VDX242" i="143"/>
  <c r="VDY242" i="143"/>
  <c r="VDZ242" i="143"/>
  <c r="VEA242" i="143"/>
  <c r="VEB242" i="143"/>
  <c r="VEC242" i="143"/>
  <c r="VED242" i="143"/>
  <c r="VEE242" i="143"/>
  <c r="VEF242" i="143"/>
  <c r="VEG242" i="143"/>
  <c r="VEH242" i="143"/>
  <c r="VEI242" i="143"/>
  <c r="VEJ242" i="143"/>
  <c r="VEK242" i="143"/>
  <c r="VEL242" i="143"/>
  <c r="VEM242" i="143"/>
  <c r="VEN242" i="143"/>
  <c r="VEO242" i="143"/>
  <c r="VEP242" i="143"/>
  <c r="VEQ242" i="143"/>
  <c r="VER242" i="143"/>
  <c r="VES242" i="143"/>
  <c r="VET242" i="143"/>
  <c r="VEU242" i="143"/>
  <c r="VEV242" i="143"/>
  <c r="VEW242" i="143"/>
  <c r="VEX242" i="143"/>
  <c r="VEY242" i="143"/>
  <c r="VEZ242" i="143"/>
  <c r="VFA242" i="143"/>
  <c r="VFB242" i="143"/>
  <c r="VFC242" i="143"/>
  <c r="VFD242" i="143"/>
  <c r="VFE242" i="143"/>
  <c r="VFF242" i="143"/>
  <c r="VFG242" i="143"/>
  <c r="VFH242" i="143"/>
  <c r="VFI242" i="143"/>
  <c r="VFJ242" i="143"/>
  <c r="VFK242" i="143"/>
  <c r="VFL242" i="143"/>
  <c r="VFM242" i="143"/>
  <c r="VFN242" i="143"/>
  <c r="VFO242" i="143"/>
  <c r="VFP242" i="143"/>
  <c r="VFQ242" i="143"/>
  <c r="VFR242" i="143"/>
  <c r="VFS242" i="143"/>
  <c r="VFT242" i="143"/>
  <c r="VFU242" i="143"/>
  <c r="VFV242" i="143"/>
  <c r="VFW242" i="143"/>
  <c r="VFX242" i="143"/>
  <c r="VFY242" i="143"/>
  <c r="VFZ242" i="143"/>
  <c r="VGA242" i="143"/>
  <c r="VGB242" i="143"/>
  <c r="VGC242" i="143"/>
  <c r="VGD242" i="143"/>
  <c r="VGE242" i="143"/>
  <c r="VGF242" i="143"/>
  <c r="VGG242" i="143"/>
  <c r="VGH242" i="143"/>
  <c r="VGI242" i="143"/>
  <c r="VGJ242" i="143"/>
  <c r="VGK242" i="143"/>
  <c r="VGL242" i="143"/>
  <c r="VGM242" i="143"/>
  <c r="VGN242" i="143"/>
  <c r="VGO242" i="143"/>
  <c r="VGP242" i="143"/>
  <c r="VGQ242" i="143"/>
  <c r="VGR242" i="143"/>
  <c r="VGS242" i="143"/>
  <c r="VGT242" i="143"/>
  <c r="VGU242" i="143"/>
  <c r="VGV242" i="143"/>
  <c r="VGW242" i="143"/>
  <c r="VGX242" i="143"/>
  <c r="VGY242" i="143"/>
  <c r="VGZ242" i="143"/>
  <c r="VHA242" i="143"/>
  <c r="VHB242" i="143"/>
  <c r="VHC242" i="143"/>
  <c r="VHD242" i="143"/>
  <c r="VHE242" i="143"/>
  <c r="VHF242" i="143"/>
  <c r="VHG242" i="143"/>
  <c r="VHH242" i="143"/>
  <c r="VHI242" i="143"/>
  <c r="VHJ242" i="143"/>
  <c r="VHK242" i="143"/>
  <c r="VHL242" i="143"/>
  <c r="VHM242" i="143"/>
  <c r="VHN242" i="143"/>
  <c r="VHO242" i="143"/>
  <c r="VHP242" i="143"/>
  <c r="VHQ242" i="143"/>
  <c r="VHR242" i="143"/>
  <c r="VHS242" i="143"/>
  <c r="VHT242" i="143"/>
  <c r="VHU242" i="143"/>
  <c r="VHV242" i="143"/>
  <c r="VHW242" i="143"/>
  <c r="VHX242" i="143"/>
  <c r="VHY242" i="143"/>
  <c r="VHZ242" i="143"/>
  <c r="VIA242" i="143"/>
  <c r="VIB242" i="143"/>
  <c r="VIC242" i="143"/>
  <c r="VID242" i="143"/>
  <c r="VIE242" i="143"/>
  <c r="VIF242" i="143"/>
  <c r="VIG242" i="143"/>
  <c r="VIH242" i="143"/>
  <c r="VII242" i="143"/>
  <c r="VIJ242" i="143"/>
  <c r="VIK242" i="143"/>
  <c r="VIL242" i="143"/>
  <c r="VIM242" i="143"/>
  <c r="VIN242" i="143"/>
  <c r="VIO242" i="143"/>
  <c r="VIP242" i="143"/>
  <c r="VIQ242" i="143"/>
  <c r="VIR242" i="143"/>
  <c r="VIS242" i="143"/>
  <c r="VIT242" i="143"/>
  <c r="VIU242" i="143"/>
  <c r="VIV242" i="143"/>
  <c r="VIW242" i="143"/>
  <c r="VIX242" i="143"/>
  <c r="VIY242" i="143"/>
  <c r="VIZ242" i="143"/>
  <c r="VJA242" i="143"/>
  <c r="VJB242" i="143"/>
  <c r="VJC242" i="143"/>
  <c r="VJD242" i="143"/>
  <c r="VJE242" i="143"/>
  <c r="VJF242" i="143"/>
  <c r="VJG242" i="143"/>
  <c r="VJH242" i="143"/>
  <c r="VJI242" i="143"/>
  <c r="VJJ242" i="143"/>
  <c r="VJK242" i="143"/>
  <c r="VJL242" i="143"/>
  <c r="VJM242" i="143"/>
  <c r="VJN242" i="143"/>
  <c r="VJO242" i="143"/>
  <c r="VJP242" i="143"/>
  <c r="VJQ242" i="143"/>
  <c r="VJR242" i="143"/>
  <c r="VJS242" i="143"/>
  <c r="VJT242" i="143"/>
  <c r="VJU242" i="143"/>
  <c r="VJV242" i="143"/>
  <c r="VJW242" i="143"/>
  <c r="VJX242" i="143"/>
  <c r="VJY242" i="143"/>
  <c r="VJZ242" i="143"/>
  <c r="VKA242" i="143"/>
  <c r="VKB242" i="143"/>
  <c r="VKC242" i="143"/>
  <c r="VKD242" i="143"/>
  <c r="VKE242" i="143"/>
  <c r="VKF242" i="143"/>
  <c r="VKG242" i="143"/>
  <c r="VKH242" i="143"/>
  <c r="VKI242" i="143"/>
  <c r="VKJ242" i="143"/>
  <c r="VKK242" i="143"/>
  <c r="VKL242" i="143"/>
  <c r="VKM242" i="143"/>
  <c r="VKN242" i="143"/>
  <c r="VKO242" i="143"/>
  <c r="VKP242" i="143"/>
  <c r="VKQ242" i="143"/>
  <c r="VKR242" i="143"/>
  <c r="VKS242" i="143"/>
  <c r="VKT242" i="143"/>
  <c r="VKU242" i="143"/>
  <c r="VKV242" i="143"/>
  <c r="VKW242" i="143"/>
  <c r="VKX242" i="143"/>
  <c r="VKY242" i="143"/>
  <c r="VKZ242" i="143"/>
  <c r="VLA242" i="143"/>
  <c r="VLB242" i="143"/>
  <c r="VLC242" i="143"/>
  <c r="VLD242" i="143"/>
  <c r="VLE242" i="143"/>
  <c r="VLF242" i="143"/>
  <c r="VLG242" i="143"/>
  <c r="VLH242" i="143"/>
  <c r="VLI242" i="143"/>
  <c r="VLJ242" i="143"/>
  <c r="VLK242" i="143"/>
  <c r="VLL242" i="143"/>
  <c r="VLM242" i="143"/>
  <c r="VLN242" i="143"/>
  <c r="VLO242" i="143"/>
  <c r="VLP242" i="143"/>
  <c r="VLQ242" i="143"/>
  <c r="VLR242" i="143"/>
  <c r="VLS242" i="143"/>
  <c r="VLT242" i="143"/>
  <c r="VLU242" i="143"/>
  <c r="VLV242" i="143"/>
  <c r="VLW242" i="143"/>
  <c r="VLX242" i="143"/>
  <c r="VLY242" i="143"/>
  <c r="VLZ242" i="143"/>
  <c r="VMA242" i="143"/>
  <c r="VMB242" i="143"/>
  <c r="VMC242" i="143"/>
  <c r="VMD242" i="143"/>
  <c r="VME242" i="143"/>
  <c r="VMF242" i="143"/>
  <c r="VMG242" i="143"/>
  <c r="VMH242" i="143"/>
  <c r="VMI242" i="143"/>
  <c r="VMJ242" i="143"/>
  <c r="VMK242" i="143"/>
  <c r="VML242" i="143"/>
  <c r="VMM242" i="143"/>
  <c r="VMN242" i="143"/>
  <c r="VMO242" i="143"/>
  <c r="VMP242" i="143"/>
  <c r="VMQ242" i="143"/>
  <c r="VMR242" i="143"/>
  <c r="VMS242" i="143"/>
  <c r="VMT242" i="143"/>
  <c r="VMU242" i="143"/>
  <c r="VMV242" i="143"/>
  <c r="VMW242" i="143"/>
  <c r="VMX242" i="143"/>
  <c r="VMY242" i="143"/>
  <c r="VMZ242" i="143"/>
  <c r="VNA242" i="143"/>
  <c r="VNB242" i="143"/>
  <c r="VNC242" i="143"/>
  <c r="VND242" i="143"/>
  <c r="VNE242" i="143"/>
  <c r="VNF242" i="143"/>
  <c r="VNG242" i="143"/>
  <c r="VNH242" i="143"/>
  <c r="VNI242" i="143"/>
  <c r="VNJ242" i="143"/>
  <c r="VNK242" i="143"/>
  <c r="VNL242" i="143"/>
  <c r="VNM242" i="143"/>
  <c r="VNN242" i="143"/>
  <c r="VNO242" i="143"/>
  <c r="VNP242" i="143"/>
  <c r="VNQ242" i="143"/>
  <c r="VNR242" i="143"/>
  <c r="VNS242" i="143"/>
  <c r="VNT242" i="143"/>
  <c r="VNU242" i="143"/>
  <c r="VNV242" i="143"/>
  <c r="VNW242" i="143"/>
  <c r="VNX242" i="143"/>
  <c r="VNY242" i="143"/>
  <c r="VNZ242" i="143"/>
  <c r="VOA242" i="143"/>
  <c r="VOB242" i="143"/>
  <c r="VOC242" i="143"/>
  <c r="VOD242" i="143"/>
  <c r="VOE242" i="143"/>
  <c r="VOF242" i="143"/>
  <c r="VOG242" i="143"/>
  <c r="VOH242" i="143"/>
  <c r="VOI242" i="143"/>
  <c r="VOJ242" i="143"/>
  <c r="VOK242" i="143"/>
  <c r="VOL242" i="143"/>
  <c r="VOM242" i="143"/>
  <c r="VON242" i="143"/>
  <c r="VOO242" i="143"/>
  <c r="VOP242" i="143"/>
  <c r="VOQ242" i="143"/>
  <c r="VOR242" i="143"/>
  <c r="VOS242" i="143"/>
  <c r="VOT242" i="143"/>
  <c r="VOU242" i="143"/>
  <c r="VOV242" i="143"/>
  <c r="VOW242" i="143"/>
  <c r="VOX242" i="143"/>
  <c r="VOY242" i="143"/>
  <c r="VOZ242" i="143"/>
  <c r="VPA242" i="143"/>
  <c r="VPB242" i="143"/>
  <c r="VPC242" i="143"/>
  <c r="VPD242" i="143"/>
  <c r="VPE242" i="143"/>
  <c r="VPF242" i="143"/>
  <c r="VPG242" i="143"/>
  <c r="VPH242" i="143"/>
  <c r="VPI242" i="143"/>
  <c r="VPJ242" i="143"/>
  <c r="VPK242" i="143"/>
  <c r="VPL242" i="143"/>
  <c r="VPM242" i="143"/>
  <c r="VPN242" i="143"/>
  <c r="VPO242" i="143"/>
  <c r="VPP242" i="143"/>
  <c r="VPQ242" i="143"/>
  <c r="VPR242" i="143"/>
  <c r="VPS242" i="143"/>
  <c r="VPT242" i="143"/>
  <c r="VPU242" i="143"/>
  <c r="VPV242" i="143"/>
  <c r="VPW242" i="143"/>
  <c r="VPX242" i="143"/>
  <c r="VPY242" i="143"/>
  <c r="VPZ242" i="143"/>
  <c r="VQA242" i="143"/>
  <c r="VQB242" i="143"/>
  <c r="VQC242" i="143"/>
  <c r="VQD242" i="143"/>
  <c r="VQE242" i="143"/>
  <c r="VQF242" i="143"/>
  <c r="VQG242" i="143"/>
  <c r="VQH242" i="143"/>
  <c r="VQI242" i="143"/>
  <c r="VQJ242" i="143"/>
  <c r="VQK242" i="143"/>
  <c r="VQL242" i="143"/>
  <c r="VQM242" i="143"/>
  <c r="VQN242" i="143"/>
  <c r="VQO242" i="143"/>
  <c r="VQP242" i="143"/>
  <c r="VQQ242" i="143"/>
  <c r="VQR242" i="143"/>
  <c r="VQS242" i="143"/>
  <c r="VQT242" i="143"/>
  <c r="VQU242" i="143"/>
  <c r="VQV242" i="143"/>
  <c r="VQW242" i="143"/>
  <c r="VQX242" i="143"/>
  <c r="VQY242" i="143"/>
  <c r="VQZ242" i="143"/>
  <c r="VRA242" i="143"/>
  <c r="VRB242" i="143"/>
  <c r="VRC242" i="143"/>
  <c r="VRD242" i="143"/>
  <c r="VRE242" i="143"/>
  <c r="VRF242" i="143"/>
  <c r="VRG242" i="143"/>
  <c r="VRH242" i="143"/>
  <c r="VRI242" i="143"/>
  <c r="VRJ242" i="143"/>
  <c r="VRK242" i="143"/>
  <c r="VRL242" i="143"/>
  <c r="VRM242" i="143"/>
  <c r="VRN242" i="143"/>
  <c r="VRO242" i="143"/>
  <c r="VRP242" i="143"/>
  <c r="VRQ242" i="143"/>
  <c r="VRR242" i="143"/>
  <c r="VRS242" i="143"/>
  <c r="VRT242" i="143"/>
  <c r="VRU242" i="143"/>
  <c r="VRV242" i="143"/>
  <c r="VRW242" i="143"/>
  <c r="VRX242" i="143"/>
  <c r="VRY242" i="143"/>
  <c r="VRZ242" i="143"/>
  <c r="VSA242" i="143"/>
  <c r="VSB242" i="143"/>
  <c r="VSC242" i="143"/>
  <c r="VSD242" i="143"/>
  <c r="VSE242" i="143"/>
  <c r="VSF242" i="143"/>
  <c r="VSG242" i="143"/>
  <c r="VSH242" i="143"/>
  <c r="VSI242" i="143"/>
  <c r="VSJ242" i="143"/>
  <c r="VSK242" i="143"/>
  <c r="VSL242" i="143"/>
  <c r="VSM242" i="143"/>
  <c r="VSN242" i="143"/>
  <c r="VSO242" i="143"/>
  <c r="VSP242" i="143"/>
  <c r="VSQ242" i="143"/>
  <c r="VSR242" i="143"/>
  <c r="VSS242" i="143"/>
  <c r="VST242" i="143"/>
  <c r="VSU242" i="143"/>
  <c r="VSV242" i="143"/>
  <c r="VSW242" i="143"/>
  <c r="VSX242" i="143"/>
  <c r="VSY242" i="143"/>
  <c r="VSZ242" i="143"/>
  <c r="VTA242" i="143"/>
  <c r="VTB242" i="143"/>
  <c r="VTC242" i="143"/>
  <c r="VTD242" i="143"/>
  <c r="VTE242" i="143"/>
  <c r="VTF242" i="143"/>
  <c r="VTG242" i="143"/>
  <c r="VTH242" i="143"/>
  <c r="VTI242" i="143"/>
  <c r="VTJ242" i="143"/>
  <c r="VTK242" i="143"/>
  <c r="VTL242" i="143"/>
  <c r="VTM242" i="143"/>
  <c r="VTN242" i="143"/>
  <c r="VTO242" i="143"/>
  <c r="VTP242" i="143"/>
  <c r="VTQ242" i="143"/>
  <c r="VTR242" i="143"/>
  <c r="VTS242" i="143"/>
  <c r="VTT242" i="143"/>
  <c r="VTU242" i="143"/>
  <c r="VTV242" i="143"/>
  <c r="VTW242" i="143"/>
  <c r="VTX242" i="143"/>
  <c r="VTY242" i="143"/>
  <c r="VTZ242" i="143"/>
  <c r="VUA242" i="143"/>
  <c r="VUB242" i="143"/>
  <c r="VUC242" i="143"/>
  <c r="VUD242" i="143"/>
  <c r="VUE242" i="143"/>
  <c r="VUF242" i="143"/>
  <c r="VUG242" i="143"/>
  <c r="VUH242" i="143"/>
  <c r="VUI242" i="143"/>
  <c r="VUJ242" i="143"/>
  <c r="VUK242" i="143"/>
  <c r="VUL242" i="143"/>
  <c r="VUM242" i="143"/>
  <c r="VUN242" i="143"/>
  <c r="VUO242" i="143"/>
  <c r="VUP242" i="143"/>
  <c r="VUQ242" i="143"/>
  <c r="VUR242" i="143"/>
  <c r="VUS242" i="143"/>
  <c r="VUT242" i="143"/>
  <c r="VUU242" i="143"/>
  <c r="VUV242" i="143"/>
  <c r="VUW242" i="143"/>
  <c r="VUX242" i="143"/>
  <c r="VUY242" i="143"/>
  <c r="VUZ242" i="143"/>
  <c r="VVA242" i="143"/>
  <c r="VVB242" i="143"/>
  <c r="VVC242" i="143"/>
  <c r="VVD242" i="143"/>
  <c r="VVE242" i="143"/>
  <c r="VVF242" i="143"/>
  <c r="VVG242" i="143"/>
  <c r="VVH242" i="143"/>
  <c r="VVI242" i="143"/>
  <c r="VVJ242" i="143"/>
  <c r="VVK242" i="143"/>
  <c r="VVL242" i="143"/>
  <c r="VVM242" i="143"/>
  <c r="VVN242" i="143"/>
  <c r="VVO242" i="143"/>
  <c r="VVP242" i="143"/>
  <c r="VVQ242" i="143"/>
  <c r="VVR242" i="143"/>
  <c r="VVS242" i="143"/>
  <c r="VVT242" i="143"/>
  <c r="VVU242" i="143"/>
  <c r="VVV242" i="143"/>
  <c r="VVW242" i="143"/>
  <c r="VVX242" i="143"/>
  <c r="VVY242" i="143"/>
  <c r="VVZ242" i="143"/>
  <c r="VWA242" i="143"/>
  <c r="VWB242" i="143"/>
  <c r="VWC242" i="143"/>
  <c r="VWD242" i="143"/>
  <c r="VWE242" i="143"/>
  <c r="VWF242" i="143"/>
  <c r="VWG242" i="143"/>
  <c r="VWH242" i="143"/>
  <c r="VWI242" i="143"/>
  <c r="VWJ242" i="143"/>
  <c r="VWK242" i="143"/>
  <c r="VWL242" i="143"/>
  <c r="VWM242" i="143"/>
  <c r="VWN242" i="143"/>
  <c r="VWO242" i="143"/>
  <c r="VWP242" i="143"/>
  <c r="VWQ242" i="143"/>
  <c r="VWR242" i="143"/>
  <c r="VWS242" i="143"/>
  <c r="VWT242" i="143"/>
  <c r="VWU242" i="143"/>
  <c r="VWV242" i="143"/>
  <c r="VWW242" i="143"/>
  <c r="VWX242" i="143"/>
  <c r="VWY242" i="143"/>
  <c r="VWZ242" i="143"/>
  <c r="VXA242" i="143"/>
  <c r="VXB242" i="143"/>
  <c r="VXC242" i="143"/>
  <c r="VXD242" i="143"/>
  <c r="VXE242" i="143"/>
  <c r="VXF242" i="143"/>
  <c r="VXG242" i="143"/>
  <c r="VXH242" i="143"/>
  <c r="VXI242" i="143"/>
  <c r="VXJ242" i="143"/>
  <c r="VXK242" i="143"/>
  <c r="VXL242" i="143"/>
  <c r="VXM242" i="143"/>
  <c r="VXN242" i="143"/>
  <c r="VXO242" i="143"/>
  <c r="VXP242" i="143"/>
  <c r="VXQ242" i="143"/>
  <c r="VXR242" i="143"/>
  <c r="VXS242" i="143"/>
  <c r="VXT242" i="143"/>
  <c r="VXU242" i="143"/>
  <c r="VXV242" i="143"/>
  <c r="VXW242" i="143"/>
  <c r="VXX242" i="143"/>
  <c r="VXY242" i="143"/>
  <c r="VXZ242" i="143"/>
  <c r="VYA242" i="143"/>
  <c r="VYB242" i="143"/>
  <c r="VYC242" i="143"/>
  <c r="VYD242" i="143"/>
  <c r="VYE242" i="143"/>
  <c r="VYF242" i="143"/>
  <c r="VYG242" i="143"/>
  <c r="VYH242" i="143"/>
  <c r="VYI242" i="143"/>
  <c r="VYJ242" i="143"/>
  <c r="VYK242" i="143"/>
  <c r="VYL242" i="143"/>
  <c r="VYM242" i="143"/>
  <c r="VYN242" i="143"/>
  <c r="VYO242" i="143"/>
  <c r="VYP242" i="143"/>
  <c r="VYQ242" i="143"/>
  <c r="VYR242" i="143"/>
  <c r="VYS242" i="143"/>
  <c r="VYT242" i="143"/>
  <c r="VYU242" i="143"/>
  <c r="VYV242" i="143"/>
  <c r="VYW242" i="143"/>
  <c r="VYX242" i="143"/>
  <c r="VYY242" i="143"/>
  <c r="VYZ242" i="143"/>
  <c r="VZA242" i="143"/>
  <c r="VZB242" i="143"/>
  <c r="VZC242" i="143"/>
  <c r="VZD242" i="143"/>
  <c r="VZE242" i="143"/>
  <c r="VZF242" i="143"/>
  <c r="VZG242" i="143"/>
  <c r="VZH242" i="143"/>
  <c r="VZI242" i="143"/>
  <c r="VZJ242" i="143"/>
  <c r="VZK242" i="143"/>
  <c r="VZL242" i="143"/>
  <c r="VZM242" i="143"/>
  <c r="VZN242" i="143"/>
  <c r="VZO242" i="143"/>
  <c r="VZP242" i="143"/>
  <c r="VZQ242" i="143"/>
  <c r="VZR242" i="143"/>
  <c r="VZS242" i="143"/>
  <c r="VZT242" i="143"/>
  <c r="VZU242" i="143"/>
  <c r="VZV242" i="143"/>
  <c r="VZW242" i="143"/>
  <c r="VZX242" i="143"/>
  <c r="VZY242" i="143"/>
  <c r="VZZ242" i="143"/>
  <c r="WAA242" i="143"/>
  <c r="WAB242" i="143"/>
  <c r="WAC242" i="143"/>
  <c r="WAD242" i="143"/>
  <c r="WAE242" i="143"/>
  <c r="WAF242" i="143"/>
  <c r="WAG242" i="143"/>
  <c r="WAH242" i="143"/>
  <c r="WAI242" i="143"/>
  <c r="WAJ242" i="143"/>
  <c r="WAK242" i="143"/>
  <c r="WAL242" i="143"/>
  <c r="WAM242" i="143"/>
  <c r="WAN242" i="143"/>
  <c r="WAO242" i="143"/>
  <c r="WAP242" i="143"/>
  <c r="WAQ242" i="143"/>
  <c r="WAR242" i="143"/>
  <c r="WAS242" i="143"/>
  <c r="WAT242" i="143"/>
  <c r="WAU242" i="143"/>
  <c r="WAV242" i="143"/>
  <c r="WAW242" i="143"/>
  <c r="WAX242" i="143"/>
  <c r="WAY242" i="143"/>
  <c r="WAZ242" i="143"/>
  <c r="WBA242" i="143"/>
  <c r="WBB242" i="143"/>
  <c r="WBC242" i="143"/>
  <c r="WBD242" i="143"/>
  <c r="WBE242" i="143"/>
  <c r="WBF242" i="143"/>
  <c r="WBG242" i="143"/>
  <c r="WBH242" i="143"/>
  <c r="WBI242" i="143"/>
  <c r="WBJ242" i="143"/>
  <c r="WBK242" i="143"/>
  <c r="WBL242" i="143"/>
  <c r="WBM242" i="143"/>
  <c r="WBN242" i="143"/>
  <c r="WBO242" i="143"/>
  <c r="WBP242" i="143"/>
  <c r="WBQ242" i="143"/>
  <c r="WBR242" i="143"/>
  <c r="WBS242" i="143"/>
  <c r="WBT242" i="143"/>
  <c r="WBU242" i="143"/>
  <c r="WBV242" i="143"/>
  <c r="WBW242" i="143"/>
  <c r="WBX242" i="143"/>
  <c r="WBY242" i="143"/>
  <c r="WBZ242" i="143"/>
  <c r="WCA242" i="143"/>
  <c r="WCB242" i="143"/>
  <c r="WCC242" i="143"/>
  <c r="WCD242" i="143"/>
  <c r="WCE242" i="143"/>
  <c r="WCF242" i="143"/>
  <c r="WCG242" i="143"/>
  <c r="WCH242" i="143"/>
  <c r="WCI242" i="143"/>
  <c r="WCJ242" i="143"/>
  <c r="WCK242" i="143"/>
  <c r="WCL242" i="143"/>
  <c r="WCM242" i="143"/>
  <c r="WCN242" i="143"/>
  <c r="WCO242" i="143"/>
  <c r="WCP242" i="143"/>
  <c r="WCQ242" i="143"/>
  <c r="WCR242" i="143"/>
  <c r="WCS242" i="143"/>
  <c r="WCT242" i="143"/>
  <c r="WCU242" i="143"/>
  <c r="WCV242" i="143"/>
  <c r="WCW242" i="143"/>
  <c r="WCX242" i="143"/>
  <c r="WCY242" i="143"/>
  <c r="WCZ242" i="143"/>
  <c r="WDA242" i="143"/>
  <c r="WDB242" i="143"/>
  <c r="WDC242" i="143"/>
  <c r="WDD242" i="143"/>
  <c r="WDE242" i="143"/>
  <c r="WDF242" i="143"/>
  <c r="WDG242" i="143"/>
  <c r="WDH242" i="143"/>
  <c r="WDI242" i="143"/>
  <c r="WDJ242" i="143"/>
  <c r="WDK242" i="143"/>
  <c r="WDL242" i="143"/>
  <c r="WDM242" i="143"/>
  <c r="WDN242" i="143"/>
  <c r="WDO242" i="143"/>
  <c r="WDP242" i="143"/>
  <c r="WDQ242" i="143"/>
  <c r="WDR242" i="143"/>
  <c r="WDS242" i="143"/>
  <c r="WDT242" i="143"/>
  <c r="WDU242" i="143"/>
  <c r="WDV242" i="143"/>
  <c r="WDW242" i="143"/>
  <c r="WDX242" i="143"/>
  <c r="WDY242" i="143"/>
  <c r="WDZ242" i="143"/>
  <c r="WEA242" i="143"/>
  <c r="WEB242" i="143"/>
  <c r="WEC242" i="143"/>
  <c r="WED242" i="143"/>
  <c r="WEE242" i="143"/>
  <c r="WEF242" i="143"/>
  <c r="WEG242" i="143"/>
  <c r="WEH242" i="143"/>
  <c r="WEI242" i="143"/>
  <c r="WEJ242" i="143"/>
  <c r="WEK242" i="143"/>
  <c r="WEL242" i="143"/>
  <c r="WEM242" i="143"/>
  <c r="WEN242" i="143"/>
  <c r="WEO242" i="143"/>
  <c r="WEP242" i="143"/>
  <c r="WEQ242" i="143"/>
  <c r="WER242" i="143"/>
  <c r="WES242" i="143"/>
  <c r="WET242" i="143"/>
  <c r="WEU242" i="143"/>
  <c r="WEV242" i="143"/>
  <c r="WEW242" i="143"/>
  <c r="WEX242" i="143"/>
  <c r="WEY242" i="143"/>
  <c r="WEZ242" i="143"/>
  <c r="WFA242" i="143"/>
  <c r="WFB242" i="143"/>
  <c r="WFC242" i="143"/>
  <c r="WFD242" i="143"/>
  <c r="WFE242" i="143"/>
  <c r="WFF242" i="143"/>
  <c r="WFG242" i="143"/>
  <c r="WFH242" i="143"/>
  <c r="WFI242" i="143"/>
  <c r="WFJ242" i="143"/>
  <c r="WFK242" i="143"/>
  <c r="WFL242" i="143"/>
  <c r="WFM242" i="143"/>
  <c r="WFN242" i="143"/>
  <c r="WFO242" i="143"/>
  <c r="WFP242" i="143"/>
  <c r="WFQ242" i="143"/>
  <c r="WFR242" i="143"/>
  <c r="WFS242" i="143"/>
  <c r="WFT242" i="143"/>
  <c r="WFU242" i="143"/>
  <c r="WFV242" i="143"/>
  <c r="WFW242" i="143"/>
  <c r="WFX242" i="143"/>
  <c r="WFY242" i="143"/>
  <c r="WFZ242" i="143"/>
  <c r="WGA242" i="143"/>
  <c r="WGB242" i="143"/>
  <c r="WGC242" i="143"/>
  <c r="WGD242" i="143"/>
  <c r="WGE242" i="143"/>
  <c r="WGF242" i="143"/>
  <c r="WGG242" i="143"/>
  <c r="WGH242" i="143"/>
  <c r="WGI242" i="143"/>
  <c r="WGJ242" i="143"/>
  <c r="WGK242" i="143"/>
  <c r="WGL242" i="143"/>
  <c r="WGM242" i="143"/>
  <c r="WGN242" i="143"/>
  <c r="WGO242" i="143"/>
  <c r="WGP242" i="143"/>
  <c r="WGQ242" i="143"/>
  <c r="WGR242" i="143"/>
  <c r="WGS242" i="143"/>
  <c r="WGT242" i="143"/>
  <c r="WGU242" i="143"/>
  <c r="WGV242" i="143"/>
  <c r="WGW242" i="143"/>
  <c r="WGX242" i="143"/>
  <c r="WGY242" i="143"/>
  <c r="WGZ242" i="143"/>
  <c r="WHA242" i="143"/>
  <c r="WHB242" i="143"/>
  <c r="WHC242" i="143"/>
  <c r="WHD242" i="143"/>
  <c r="WHE242" i="143"/>
  <c r="WHF242" i="143"/>
  <c r="WHG242" i="143"/>
  <c r="WHH242" i="143"/>
  <c r="WHI242" i="143"/>
  <c r="WHJ242" i="143"/>
  <c r="WHK242" i="143"/>
  <c r="WHL242" i="143"/>
  <c r="WHM242" i="143"/>
  <c r="WHN242" i="143"/>
  <c r="WHO242" i="143"/>
  <c r="WHP242" i="143"/>
  <c r="WHQ242" i="143"/>
  <c r="WHR242" i="143"/>
  <c r="WHS242" i="143"/>
  <c r="WHT242" i="143"/>
  <c r="WHU242" i="143"/>
  <c r="WHV242" i="143"/>
  <c r="WHW242" i="143"/>
  <c r="WHX242" i="143"/>
  <c r="WHY242" i="143"/>
  <c r="WHZ242" i="143"/>
  <c r="WIA242" i="143"/>
  <c r="WIB242" i="143"/>
  <c r="WIC242" i="143"/>
  <c r="WID242" i="143"/>
  <c r="WIE242" i="143"/>
  <c r="WIF242" i="143"/>
  <c r="WIG242" i="143"/>
  <c r="WIH242" i="143"/>
  <c r="WII242" i="143"/>
  <c r="WIJ242" i="143"/>
  <c r="WIK242" i="143"/>
  <c r="WIL242" i="143"/>
  <c r="WIM242" i="143"/>
  <c r="WIN242" i="143"/>
  <c r="WIO242" i="143"/>
  <c r="WIP242" i="143"/>
  <c r="WIQ242" i="143"/>
  <c r="WIR242" i="143"/>
  <c r="WIS242" i="143"/>
  <c r="WIT242" i="143"/>
  <c r="WIU242" i="143"/>
  <c r="WIV242" i="143"/>
  <c r="WIW242" i="143"/>
  <c r="WIX242" i="143"/>
  <c r="WIY242" i="143"/>
  <c r="WIZ242" i="143"/>
  <c r="WJA242" i="143"/>
  <c r="WJB242" i="143"/>
  <c r="WJC242" i="143"/>
  <c r="WJD242" i="143"/>
  <c r="WJE242" i="143"/>
  <c r="WJF242" i="143"/>
  <c r="WJG242" i="143"/>
  <c r="WJH242" i="143"/>
  <c r="WJI242" i="143"/>
  <c r="WJJ242" i="143"/>
  <c r="WJK242" i="143"/>
  <c r="WJL242" i="143"/>
  <c r="WJM242" i="143"/>
  <c r="WJN242" i="143"/>
  <c r="WJO242" i="143"/>
  <c r="WJP242" i="143"/>
  <c r="WJQ242" i="143"/>
  <c r="WJR242" i="143"/>
  <c r="WJS242" i="143"/>
  <c r="WJT242" i="143"/>
  <c r="WJU242" i="143"/>
  <c r="WJV242" i="143"/>
  <c r="WJW242" i="143"/>
  <c r="WJX242" i="143"/>
  <c r="WJY242" i="143"/>
  <c r="WJZ242" i="143"/>
  <c r="WKA242" i="143"/>
  <c r="WKB242" i="143"/>
  <c r="WKC242" i="143"/>
  <c r="WKD242" i="143"/>
  <c r="WKE242" i="143"/>
  <c r="WKF242" i="143"/>
  <c r="WKG242" i="143"/>
  <c r="WKH242" i="143"/>
  <c r="WKI242" i="143"/>
  <c r="WKJ242" i="143"/>
  <c r="WKK242" i="143"/>
  <c r="WKL242" i="143"/>
  <c r="WKM242" i="143"/>
  <c r="WKN242" i="143"/>
  <c r="WKO242" i="143"/>
  <c r="WKP242" i="143"/>
  <c r="WKQ242" i="143"/>
  <c r="WKR242" i="143"/>
  <c r="WKS242" i="143"/>
  <c r="WKT242" i="143"/>
  <c r="WKU242" i="143"/>
  <c r="WKV242" i="143"/>
  <c r="WKW242" i="143"/>
  <c r="WKX242" i="143"/>
  <c r="WKY242" i="143"/>
  <c r="WKZ242" i="143"/>
  <c r="WLA242" i="143"/>
  <c r="WLB242" i="143"/>
  <c r="WLC242" i="143"/>
  <c r="WLD242" i="143"/>
  <c r="WLE242" i="143"/>
  <c r="WLF242" i="143"/>
  <c r="WLG242" i="143"/>
  <c r="WLH242" i="143"/>
  <c r="WLI242" i="143"/>
  <c r="WLJ242" i="143"/>
  <c r="WLK242" i="143"/>
  <c r="WLL242" i="143"/>
  <c r="WLM242" i="143"/>
  <c r="WLN242" i="143"/>
  <c r="WLO242" i="143"/>
  <c r="WLP242" i="143"/>
  <c r="WLQ242" i="143"/>
  <c r="WLR242" i="143"/>
  <c r="WLS242" i="143"/>
  <c r="WLT242" i="143"/>
  <c r="WLU242" i="143"/>
  <c r="WLV242" i="143"/>
  <c r="WLW242" i="143"/>
  <c r="WLX242" i="143"/>
  <c r="WLY242" i="143"/>
  <c r="WLZ242" i="143"/>
  <c r="WMA242" i="143"/>
  <c r="WMB242" i="143"/>
  <c r="WMC242" i="143"/>
  <c r="WMD242" i="143"/>
  <c r="WME242" i="143"/>
  <c r="WMF242" i="143"/>
  <c r="WMG242" i="143"/>
  <c r="WMH242" i="143"/>
  <c r="WMI242" i="143"/>
  <c r="WMJ242" i="143"/>
  <c r="WMK242" i="143"/>
  <c r="WML242" i="143"/>
  <c r="WMM242" i="143"/>
  <c r="WMN242" i="143"/>
  <c r="WMO242" i="143"/>
  <c r="WMP242" i="143"/>
  <c r="WMQ242" i="143"/>
  <c r="WMR242" i="143"/>
  <c r="WMS242" i="143"/>
  <c r="WMT242" i="143"/>
  <c r="WMU242" i="143"/>
  <c r="WMV242" i="143"/>
  <c r="WMW242" i="143"/>
  <c r="WMX242" i="143"/>
  <c r="WMY242" i="143"/>
  <c r="WMZ242" i="143"/>
  <c r="WNA242" i="143"/>
  <c r="WNB242" i="143"/>
  <c r="WNC242" i="143"/>
  <c r="WND242" i="143"/>
  <c r="WNE242" i="143"/>
  <c r="WNF242" i="143"/>
  <c r="WNG242" i="143"/>
  <c r="WNH242" i="143"/>
  <c r="WNI242" i="143"/>
  <c r="WNJ242" i="143"/>
  <c r="WNK242" i="143"/>
  <c r="WNL242" i="143"/>
  <c r="WNM242" i="143"/>
  <c r="WNN242" i="143"/>
  <c r="WNO242" i="143"/>
  <c r="WNP242" i="143"/>
  <c r="WNQ242" i="143"/>
  <c r="WNR242" i="143"/>
  <c r="WNS242" i="143"/>
  <c r="WNT242" i="143"/>
  <c r="WNU242" i="143"/>
  <c r="WNV242" i="143"/>
  <c r="WNW242" i="143"/>
  <c r="WNX242" i="143"/>
  <c r="WNY242" i="143"/>
  <c r="WNZ242" i="143"/>
  <c r="WOA242" i="143"/>
  <c r="WOB242" i="143"/>
  <c r="WOC242" i="143"/>
  <c r="WOD242" i="143"/>
  <c r="WOE242" i="143"/>
  <c r="WOF242" i="143"/>
  <c r="WOG242" i="143"/>
  <c r="WOH242" i="143"/>
  <c r="WOI242" i="143"/>
  <c r="WOJ242" i="143"/>
  <c r="WOK242" i="143"/>
  <c r="WOL242" i="143"/>
  <c r="WOM242" i="143"/>
  <c r="WON242" i="143"/>
  <c r="WOO242" i="143"/>
  <c r="WOP242" i="143"/>
  <c r="WOQ242" i="143"/>
  <c r="WOR242" i="143"/>
  <c r="WOS242" i="143"/>
  <c r="WOT242" i="143"/>
  <c r="WOU242" i="143"/>
  <c r="WOV242" i="143"/>
  <c r="WOW242" i="143"/>
  <c r="WOX242" i="143"/>
  <c r="WOY242" i="143"/>
  <c r="WOZ242" i="143"/>
  <c r="WPA242" i="143"/>
  <c r="WPB242" i="143"/>
  <c r="WPC242" i="143"/>
  <c r="WPD242" i="143"/>
  <c r="WPE242" i="143"/>
  <c r="WPF242" i="143"/>
  <c r="WPG242" i="143"/>
  <c r="WPH242" i="143"/>
  <c r="WPI242" i="143"/>
  <c r="WPJ242" i="143"/>
  <c r="WPK242" i="143"/>
  <c r="WPL242" i="143"/>
  <c r="WPM242" i="143"/>
  <c r="WPN242" i="143"/>
  <c r="WPO242" i="143"/>
  <c r="WPP242" i="143"/>
  <c r="WPQ242" i="143"/>
  <c r="WPR242" i="143"/>
  <c r="WPS242" i="143"/>
  <c r="WPT242" i="143"/>
  <c r="WPU242" i="143"/>
  <c r="WPV242" i="143"/>
  <c r="WPW242" i="143"/>
  <c r="WPX242" i="143"/>
  <c r="WPY242" i="143"/>
  <c r="WPZ242" i="143"/>
  <c r="WQA242" i="143"/>
  <c r="WQB242" i="143"/>
  <c r="WQC242" i="143"/>
  <c r="WQD242" i="143"/>
  <c r="WQE242" i="143"/>
  <c r="WQF242" i="143"/>
  <c r="WQG242" i="143"/>
  <c r="WQH242" i="143"/>
  <c r="WQI242" i="143"/>
  <c r="WQJ242" i="143"/>
  <c r="WQK242" i="143"/>
  <c r="WQL242" i="143"/>
  <c r="WQM242" i="143"/>
  <c r="WQN242" i="143"/>
  <c r="WQO242" i="143"/>
  <c r="WQP242" i="143"/>
  <c r="WQQ242" i="143"/>
  <c r="WQR242" i="143"/>
  <c r="WQS242" i="143"/>
  <c r="WQT242" i="143"/>
  <c r="WQU242" i="143"/>
  <c r="WQV242" i="143"/>
  <c r="WQW242" i="143"/>
  <c r="WQX242" i="143"/>
  <c r="WQY242" i="143"/>
  <c r="WQZ242" i="143"/>
  <c r="WRA242" i="143"/>
  <c r="WRB242" i="143"/>
  <c r="WRC242" i="143"/>
  <c r="WRD242" i="143"/>
  <c r="WRE242" i="143"/>
  <c r="WRF242" i="143"/>
  <c r="WRG242" i="143"/>
  <c r="WRH242" i="143"/>
  <c r="WRI242" i="143"/>
  <c r="WRJ242" i="143"/>
  <c r="WRK242" i="143"/>
  <c r="WRL242" i="143"/>
  <c r="WRM242" i="143"/>
  <c r="WRN242" i="143"/>
  <c r="WRO242" i="143"/>
  <c r="WRP242" i="143"/>
  <c r="WRQ242" i="143"/>
  <c r="WRR242" i="143"/>
  <c r="WRS242" i="143"/>
  <c r="WRT242" i="143"/>
  <c r="WRU242" i="143"/>
  <c r="WRV242" i="143"/>
  <c r="WRW242" i="143"/>
  <c r="WRX242" i="143"/>
  <c r="WRY242" i="143"/>
  <c r="WRZ242" i="143"/>
  <c r="WSA242" i="143"/>
  <c r="WSB242" i="143"/>
  <c r="WSC242" i="143"/>
  <c r="WSD242" i="143"/>
  <c r="WSE242" i="143"/>
  <c r="WSF242" i="143"/>
  <c r="WSG242" i="143"/>
  <c r="WSH242" i="143"/>
  <c r="WSI242" i="143"/>
  <c r="WSJ242" i="143"/>
  <c r="WSK242" i="143"/>
  <c r="WSL242" i="143"/>
  <c r="WSM242" i="143"/>
  <c r="WSN242" i="143"/>
  <c r="WSO242" i="143"/>
  <c r="WSP242" i="143"/>
  <c r="WSQ242" i="143"/>
  <c r="WSR242" i="143"/>
  <c r="WSS242" i="143"/>
  <c r="WST242" i="143"/>
  <c r="WSU242" i="143"/>
  <c r="WSV242" i="143"/>
  <c r="WSW242" i="143"/>
  <c r="WSX242" i="143"/>
  <c r="WSY242" i="143"/>
  <c r="WSZ242" i="143"/>
  <c r="WTA242" i="143"/>
  <c r="WTB242" i="143"/>
  <c r="WTC242" i="143"/>
  <c r="WTD242" i="143"/>
  <c r="WTE242" i="143"/>
  <c r="WTF242" i="143"/>
  <c r="WTG242" i="143"/>
  <c r="WTH242" i="143"/>
  <c r="WTI242" i="143"/>
  <c r="WTJ242" i="143"/>
  <c r="WTK242" i="143"/>
  <c r="WTL242" i="143"/>
  <c r="WTM242" i="143"/>
  <c r="WTN242" i="143"/>
  <c r="WTO242" i="143"/>
  <c r="WTP242" i="143"/>
  <c r="WTQ242" i="143"/>
  <c r="WTR242" i="143"/>
  <c r="WTS242" i="143"/>
  <c r="WTT242" i="143"/>
  <c r="WTU242" i="143"/>
  <c r="WTV242" i="143"/>
  <c r="WTW242" i="143"/>
  <c r="WTX242" i="143"/>
  <c r="WTY242" i="143"/>
  <c r="WTZ242" i="143"/>
  <c r="WUA242" i="143"/>
  <c r="WUB242" i="143"/>
  <c r="WUC242" i="143"/>
  <c r="WUD242" i="143"/>
  <c r="WUE242" i="143"/>
  <c r="WUF242" i="143"/>
  <c r="WUG242" i="143"/>
  <c r="WUH242" i="143"/>
  <c r="WUI242" i="143"/>
  <c r="WUJ242" i="143"/>
  <c r="WUK242" i="143"/>
  <c r="WUL242" i="143"/>
  <c r="WUM242" i="143"/>
  <c r="WUN242" i="143"/>
  <c r="WUO242" i="143"/>
  <c r="WUP242" i="143"/>
  <c r="WUQ242" i="143"/>
  <c r="WUR242" i="143"/>
  <c r="WUS242" i="143"/>
  <c r="WUT242" i="143"/>
  <c r="WUU242" i="143"/>
  <c r="WUV242" i="143"/>
  <c r="WUW242" i="143"/>
  <c r="WUX242" i="143"/>
  <c r="WUY242" i="143"/>
  <c r="WUZ242" i="143"/>
  <c r="WVA242" i="143"/>
  <c r="WVB242" i="143"/>
  <c r="WVC242" i="143"/>
  <c r="WVD242" i="143"/>
  <c r="WVE242" i="143"/>
  <c r="WVF242" i="143"/>
  <c r="WVG242" i="143"/>
  <c r="WVH242" i="143"/>
  <c r="WVI242" i="143"/>
  <c r="WVJ242" i="143"/>
  <c r="WVK242" i="143"/>
  <c r="WVL242" i="143"/>
  <c r="WVM242" i="143"/>
  <c r="WVN242" i="143"/>
  <c r="WVO242" i="143"/>
  <c r="WVP242" i="143"/>
  <c r="WVQ242" i="143"/>
  <c r="WVR242" i="143"/>
  <c r="WVS242" i="143"/>
  <c r="WVT242" i="143"/>
  <c r="WVU242" i="143"/>
  <c r="WVV242" i="143"/>
  <c r="WVW242" i="143"/>
  <c r="WVX242" i="143"/>
  <c r="WVY242" i="143"/>
  <c r="WVZ242" i="143"/>
  <c r="WWA242" i="143"/>
  <c r="WWB242" i="143"/>
  <c r="WWC242" i="143"/>
  <c r="WWD242" i="143"/>
  <c r="WWE242" i="143"/>
  <c r="WWF242" i="143"/>
  <c r="WWG242" i="143"/>
  <c r="WWH242" i="143"/>
  <c r="WWI242" i="143"/>
  <c r="WWJ242" i="143"/>
  <c r="WWK242" i="143"/>
  <c r="WWL242" i="143"/>
  <c r="WWM242" i="143"/>
  <c r="WWN242" i="143"/>
  <c r="WWO242" i="143"/>
  <c r="WWP242" i="143"/>
  <c r="WWQ242" i="143"/>
  <c r="WWR242" i="143"/>
  <c r="WWS242" i="143"/>
  <c r="WWT242" i="143"/>
  <c r="WWU242" i="143"/>
  <c r="WWV242" i="143"/>
  <c r="WWW242" i="143"/>
  <c r="WWX242" i="143"/>
  <c r="WWY242" i="143"/>
  <c r="WWZ242" i="143"/>
  <c r="WXA242" i="143"/>
  <c r="WXB242" i="143"/>
  <c r="WXC242" i="143"/>
  <c r="WXD242" i="143"/>
  <c r="WXE242" i="143"/>
  <c r="WXF242" i="143"/>
  <c r="WXG242" i="143"/>
  <c r="WXH242" i="143"/>
  <c r="WXI242" i="143"/>
  <c r="WXJ242" i="143"/>
  <c r="WXK242" i="143"/>
  <c r="WXL242" i="143"/>
  <c r="WXM242" i="143"/>
  <c r="WXN242" i="143"/>
  <c r="WXO242" i="143"/>
  <c r="WXP242" i="143"/>
  <c r="WXQ242" i="143"/>
  <c r="WXR242" i="143"/>
  <c r="WXS242" i="143"/>
  <c r="WXT242" i="143"/>
  <c r="WXU242" i="143"/>
  <c r="WXV242" i="143"/>
  <c r="WXW242" i="143"/>
  <c r="WXX242" i="143"/>
  <c r="WXY242" i="143"/>
  <c r="WXZ242" i="143"/>
  <c r="WYA242" i="143"/>
  <c r="WYB242" i="143"/>
  <c r="WYC242" i="143"/>
  <c r="WYD242" i="143"/>
  <c r="WYE242" i="143"/>
  <c r="WYF242" i="143"/>
  <c r="WYG242" i="143"/>
  <c r="WYH242" i="143"/>
  <c r="WYI242" i="143"/>
  <c r="WYJ242" i="143"/>
  <c r="WYK242" i="143"/>
  <c r="WYL242" i="143"/>
  <c r="WYM242" i="143"/>
  <c r="WYN242" i="143"/>
  <c r="WYO242" i="143"/>
  <c r="WYP242" i="143"/>
  <c r="WYQ242" i="143"/>
  <c r="WYR242" i="143"/>
  <c r="WYS242" i="143"/>
  <c r="WYT242" i="143"/>
  <c r="WYU242" i="143"/>
  <c r="WYV242" i="143"/>
  <c r="WYW242" i="143"/>
  <c r="WYX242" i="143"/>
  <c r="WYY242" i="143"/>
  <c r="WYZ242" i="143"/>
  <c r="WZA242" i="143"/>
  <c r="WZB242" i="143"/>
  <c r="WZC242" i="143"/>
  <c r="WZD242" i="143"/>
  <c r="WZE242" i="143"/>
  <c r="WZF242" i="143"/>
  <c r="WZG242" i="143"/>
  <c r="WZH242" i="143"/>
  <c r="WZI242" i="143"/>
  <c r="WZJ242" i="143"/>
  <c r="WZK242" i="143"/>
  <c r="WZL242" i="143"/>
  <c r="WZM242" i="143"/>
  <c r="WZN242" i="143"/>
  <c r="WZO242" i="143"/>
  <c r="WZP242" i="143"/>
  <c r="WZQ242" i="143"/>
  <c r="WZR242" i="143"/>
  <c r="WZS242" i="143"/>
  <c r="WZT242" i="143"/>
  <c r="WZU242" i="143"/>
  <c r="WZV242" i="143"/>
  <c r="WZW242" i="143"/>
  <c r="WZX242" i="143"/>
  <c r="WZY242" i="143"/>
  <c r="WZZ242" i="143"/>
  <c r="XAA242" i="143"/>
  <c r="XAB242" i="143"/>
  <c r="XAC242" i="143"/>
  <c r="XAD242" i="143"/>
  <c r="XAE242" i="143"/>
  <c r="XAF242" i="143"/>
  <c r="XAG242" i="143"/>
  <c r="XAH242" i="143"/>
  <c r="XAI242" i="143"/>
  <c r="XAJ242" i="143"/>
  <c r="XAK242" i="143"/>
  <c r="XAL242" i="143"/>
  <c r="XAM242" i="143"/>
  <c r="XAN242" i="143"/>
  <c r="XAO242" i="143"/>
  <c r="XAP242" i="143"/>
  <c r="XAQ242" i="143"/>
  <c r="XAR242" i="143"/>
  <c r="XAS242" i="143"/>
  <c r="XAT242" i="143"/>
  <c r="XAU242" i="143"/>
  <c r="XAV242" i="143"/>
  <c r="XAW242" i="143"/>
  <c r="XAX242" i="143"/>
  <c r="XAY242" i="143"/>
  <c r="XAZ242" i="143"/>
  <c r="XBA242" i="143"/>
  <c r="XBB242" i="143"/>
  <c r="XBC242" i="143"/>
  <c r="XBD242" i="143"/>
  <c r="XBE242" i="143"/>
  <c r="XBF242" i="143"/>
  <c r="XBG242" i="143"/>
  <c r="XBH242" i="143"/>
  <c r="XBI242" i="143"/>
  <c r="XBJ242" i="143"/>
  <c r="XBK242" i="143"/>
  <c r="XBL242" i="143"/>
  <c r="XBM242" i="143"/>
  <c r="XBN242" i="143"/>
  <c r="XBO242" i="143"/>
  <c r="XBP242" i="143"/>
  <c r="XBQ242" i="143"/>
  <c r="XBR242" i="143"/>
  <c r="XBS242" i="143"/>
  <c r="XBT242" i="143"/>
  <c r="XBU242" i="143"/>
  <c r="XBV242" i="143"/>
  <c r="XBW242" i="143"/>
  <c r="XBX242" i="143"/>
  <c r="XBY242" i="143"/>
  <c r="XBZ242" i="143"/>
  <c r="XCA242" i="143"/>
  <c r="XCB242" i="143"/>
  <c r="XCC242" i="143"/>
  <c r="XCD242" i="143"/>
  <c r="XCE242" i="143"/>
  <c r="XCF242" i="143"/>
  <c r="XCG242" i="143"/>
  <c r="XCH242" i="143"/>
  <c r="XCI242" i="143"/>
  <c r="XCJ242" i="143"/>
  <c r="XCK242" i="143"/>
  <c r="XCL242" i="143"/>
  <c r="XCM242" i="143"/>
  <c r="XCN242" i="143"/>
  <c r="XCO242" i="143"/>
  <c r="XCP242" i="143"/>
  <c r="XCQ242" i="143"/>
  <c r="XCR242" i="143"/>
  <c r="XCS242" i="143"/>
  <c r="XCT242" i="143"/>
  <c r="XCU242" i="143"/>
  <c r="XCV242" i="143"/>
  <c r="XCW242" i="143"/>
  <c r="XCX242" i="143"/>
  <c r="XCY242" i="143"/>
  <c r="XCZ242" i="143"/>
  <c r="XDA242" i="143"/>
  <c r="XDB242" i="143"/>
  <c r="XDC242" i="143"/>
  <c r="XDD242" i="143"/>
  <c r="XDE242" i="143"/>
  <c r="XDF242" i="143"/>
  <c r="XDG242" i="143"/>
  <c r="XDH242" i="143"/>
  <c r="XDI242" i="143"/>
  <c r="XDJ242" i="143"/>
  <c r="XDK242" i="143"/>
  <c r="XDL242" i="143"/>
  <c r="XDM242" i="143"/>
  <c r="XDN242" i="143"/>
  <c r="XDO242" i="143"/>
  <c r="XDP242" i="143"/>
  <c r="XDQ242" i="143"/>
  <c r="XDR242" i="143"/>
  <c r="XDS242" i="143"/>
  <c r="XDT242" i="143"/>
  <c r="XDU242" i="143"/>
  <c r="XDV242" i="143"/>
  <c r="XDW242" i="143"/>
  <c r="XDX242" i="143"/>
  <c r="XDY242" i="143"/>
  <c r="XDZ242" i="143"/>
  <c r="XEA242" i="143"/>
  <c r="XEB242" i="143"/>
  <c r="XEC242" i="143"/>
  <c r="XED242" i="143"/>
  <c r="XEE242" i="143"/>
  <c r="XEF242" i="143"/>
  <c r="XEG242" i="143"/>
  <c r="XEH242" i="143"/>
  <c r="XEI242" i="143"/>
  <c r="XEJ242" i="143"/>
  <c r="XEK242" i="143"/>
  <c r="XEL242" i="143"/>
  <c r="XEM242" i="143"/>
  <c r="XEN242" i="143"/>
  <c r="XEO242" i="143"/>
  <c r="XEP242" i="143"/>
  <c r="XEQ242" i="143"/>
  <c r="XER242" i="143"/>
  <c r="XES242" i="143"/>
  <c r="XET242" i="143"/>
  <c r="XEU242" i="143"/>
  <c r="XEV242" i="143"/>
  <c r="XEW242" i="143"/>
  <c r="XEX242" i="143"/>
  <c r="XEY242" i="143"/>
  <c r="XEZ242" i="143"/>
  <c r="XFA242" i="143"/>
  <c r="XFB242" i="143"/>
  <c r="XFC242" i="143"/>
  <c r="XFD242" i="143"/>
  <c r="E19" i="144" l="1"/>
  <c r="G2" i="139"/>
  <c r="G2" i="17"/>
  <c r="G2" i="141"/>
  <c r="G2" i="66"/>
  <c r="G2" i="143"/>
  <c r="G2" i="151"/>
  <c r="G2" i="153"/>
  <c r="G2" i="140"/>
  <c r="E20" i="153"/>
  <c r="G20" i="153"/>
  <c r="E19" i="153"/>
  <c r="G19" i="153"/>
  <c r="E18" i="153"/>
  <c r="G18" i="153"/>
  <c r="E17" i="153"/>
  <c r="G17" i="153"/>
  <c r="E16" i="153"/>
  <c r="G16" i="153"/>
  <c r="E5" i="153"/>
  <c r="E4" i="153"/>
  <c r="E3" i="153"/>
  <c r="E2" i="153"/>
  <c r="A1" i="153"/>
  <c r="R17" i="151"/>
  <c r="I100" i="140"/>
  <c r="G100" i="140"/>
  <c r="F100" i="140"/>
  <c r="I99" i="140"/>
  <c r="G99" i="140"/>
  <c r="F99" i="140"/>
  <c r="I98" i="140"/>
  <c r="G98" i="140"/>
  <c r="F98" i="140"/>
  <c r="I97" i="140"/>
  <c r="G97" i="140"/>
  <c r="F97" i="140"/>
  <c r="I96" i="140"/>
  <c r="G96" i="140"/>
  <c r="F96" i="140"/>
  <c r="I95" i="140"/>
  <c r="G95" i="140"/>
  <c r="F95" i="140"/>
  <c r="I94" i="140"/>
  <c r="G94" i="140"/>
  <c r="F94" i="140"/>
  <c r="I93" i="140"/>
  <c r="G93" i="140"/>
  <c r="F93" i="140"/>
  <c r="I92" i="140"/>
  <c r="G92" i="140"/>
  <c r="F92" i="140"/>
  <c r="I91" i="140"/>
  <c r="G91" i="140"/>
  <c r="F91" i="140"/>
  <c r="I90" i="140"/>
  <c r="G90" i="140"/>
  <c r="F90" i="140"/>
  <c r="I89" i="140"/>
  <c r="G89" i="140"/>
  <c r="F89" i="140"/>
  <c r="I88" i="140"/>
  <c r="G88" i="140"/>
  <c r="F88" i="140"/>
  <c r="I87" i="140"/>
  <c r="G87" i="140"/>
  <c r="F87" i="140"/>
  <c r="I86" i="140"/>
  <c r="G86" i="140"/>
  <c r="F86" i="140"/>
  <c r="I85" i="140"/>
  <c r="G85" i="140"/>
  <c r="F85" i="140"/>
  <c r="I84" i="140"/>
  <c r="G84" i="140"/>
  <c r="F84" i="140"/>
  <c r="I83" i="140"/>
  <c r="G83" i="140"/>
  <c r="F83" i="140"/>
  <c r="E100" i="140"/>
  <c r="E99" i="140"/>
  <c r="E98" i="140"/>
  <c r="E97" i="140"/>
  <c r="E96" i="140"/>
  <c r="E95" i="140"/>
  <c r="E94" i="140"/>
  <c r="E93" i="140"/>
  <c r="E92" i="140"/>
  <c r="E91" i="140"/>
  <c r="E90" i="140"/>
  <c r="E89" i="140"/>
  <c r="E88" i="140"/>
  <c r="E87" i="140"/>
  <c r="E86" i="140"/>
  <c r="E85" i="140"/>
  <c r="E84" i="140"/>
  <c r="E83" i="140"/>
  <c r="I135" i="151"/>
  <c r="G135" i="151"/>
  <c r="F135" i="151"/>
  <c r="I134" i="151"/>
  <c r="G134" i="151"/>
  <c r="F134" i="151"/>
  <c r="E135" i="151"/>
  <c r="E134" i="151"/>
  <c r="V120" i="151"/>
  <c r="U120" i="151"/>
  <c r="T120" i="151"/>
  <c r="S120" i="151"/>
  <c r="R120" i="151"/>
  <c r="Q120" i="151"/>
  <c r="P120" i="151"/>
  <c r="O120" i="151"/>
  <c r="N120" i="151"/>
  <c r="M120" i="151"/>
  <c r="L120" i="151"/>
  <c r="K120" i="151"/>
  <c r="J120" i="151"/>
  <c r="I120" i="151"/>
  <c r="H120" i="151"/>
  <c r="G120" i="151"/>
  <c r="V119" i="151"/>
  <c r="U119" i="151"/>
  <c r="T119" i="151"/>
  <c r="S119" i="151"/>
  <c r="R119" i="151"/>
  <c r="Q119" i="151"/>
  <c r="P119" i="151"/>
  <c r="O119" i="151"/>
  <c r="N119" i="151"/>
  <c r="M119" i="151"/>
  <c r="L119" i="151"/>
  <c r="K119" i="151"/>
  <c r="J119" i="151"/>
  <c r="I119" i="151"/>
  <c r="H119" i="151"/>
  <c r="G119" i="151"/>
  <c r="E120" i="151"/>
  <c r="E119" i="151"/>
  <c r="I116" i="151"/>
  <c r="I128" i="151" s="1"/>
  <c r="G116" i="151"/>
  <c r="G128" i="151" s="1"/>
  <c r="F116" i="151"/>
  <c r="F128" i="151" s="1"/>
  <c r="V115" i="151"/>
  <c r="U115" i="151"/>
  <c r="T115" i="151"/>
  <c r="S115" i="151"/>
  <c r="R115" i="151"/>
  <c r="Q115" i="151"/>
  <c r="P115" i="151"/>
  <c r="O115" i="151"/>
  <c r="N115" i="151"/>
  <c r="M115" i="151"/>
  <c r="L115" i="151"/>
  <c r="K115" i="151"/>
  <c r="J115" i="151"/>
  <c r="I115" i="151"/>
  <c r="H115" i="151"/>
  <c r="G115" i="151"/>
  <c r="E116" i="151"/>
  <c r="E128" i="151" s="1"/>
  <c r="E115" i="151"/>
  <c r="V100" i="151"/>
  <c r="U100" i="151"/>
  <c r="T100" i="151"/>
  <c r="S100" i="151"/>
  <c r="R100" i="151"/>
  <c r="Q100" i="151"/>
  <c r="P100" i="151"/>
  <c r="O100" i="151"/>
  <c r="N100" i="151"/>
  <c r="M100" i="151"/>
  <c r="L100" i="151"/>
  <c r="K100" i="151"/>
  <c r="J100" i="151"/>
  <c r="I100" i="151"/>
  <c r="H100" i="151"/>
  <c r="G100" i="151"/>
  <c r="V99" i="151"/>
  <c r="U99" i="151"/>
  <c r="T99" i="151"/>
  <c r="S99" i="151"/>
  <c r="R99" i="151"/>
  <c r="Q99" i="151"/>
  <c r="P99" i="151"/>
  <c r="O99" i="151"/>
  <c r="N99" i="151"/>
  <c r="M99" i="151"/>
  <c r="L99" i="151"/>
  <c r="K99" i="151"/>
  <c r="J99" i="151"/>
  <c r="I99" i="151"/>
  <c r="H99" i="151"/>
  <c r="G99" i="151"/>
  <c r="E100" i="151"/>
  <c r="E99" i="151"/>
  <c r="I96" i="151"/>
  <c r="I108" i="151" s="1"/>
  <c r="G96" i="151"/>
  <c r="G108" i="151" s="1"/>
  <c r="F96" i="151"/>
  <c r="V95" i="151"/>
  <c r="U95" i="151"/>
  <c r="T95" i="151"/>
  <c r="S95" i="151"/>
  <c r="R95" i="151"/>
  <c r="Q95" i="151"/>
  <c r="P95" i="151"/>
  <c r="O95" i="151"/>
  <c r="N95" i="151"/>
  <c r="M95" i="151"/>
  <c r="L95" i="151"/>
  <c r="K95" i="151"/>
  <c r="J95" i="151"/>
  <c r="I95" i="151"/>
  <c r="H95" i="151"/>
  <c r="G95" i="151"/>
  <c r="E96" i="151"/>
  <c r="E108" i="151" s="1"/>
  <c r="E95" i="151"/>
  <c r="V77" i="151"/>
  <c r="U77" i="151"/>
  <c r="T77" i="151"/>
  <c r="S77" i="151"/>
  <c r="R77" i="151"/>
  <c r="Q77" i="151"/>
  <c r="P77" i="151"/>
  <c r="O77" i="151"/>
  <c r="N77" i="151"/>
  <c r="M77" i="151"/>
  <c r="L77" i="151"/>
  <c r="K77" i="151"/>
  <c r="J77" i="151"/>
  <c r="I77" i="151"/>
  <c r="H77" i="151"/>
  <c r="G77" i="151"/>
  <c r="V76" i="151"/>
  <c r="U76" i="151"/>
  <c r="T76" i="151"/>
  <c r="S76" i="151"/>
  <c r="R76" i="151"/>
  <c r="Q76" i="151"/>
  <c r="P76" i="151"/>
  <c r="O76" i="151"/>
  <c r="N76" i="151"/>
  <c r="M76" i="151"/>
  <c r="L76" i="151"/>
  <c r="K76" i="151"/>
  <c r="J76" i="151"/>
  <c r="I76" i="151"/>
  <c r="H76" i="151"/>
  <c r="G76" i="151"/>
  <c r="V75" i="151"/>
  <c r="U75" i="151"/>
  <c r="T75" i="151"/>
  <c r="S75" i="151"/>
  <c r="R75" i="151"/>
  <c r="Q75" i="151"/>
  <c r="P75" i="151"/>
  <c r="O75" i="151"/>
  <c r="N75" i="151"/>
  <c r="M75" i="151"/>
  <c r="L75" i="151"/>
  <c r="K75" i="151"/>
  <c r="J75" i="151"/>
  <c r="I75" i="151"/>
  <c r="H75" i="151"/>
  <c r="G75" i="151"/>
  <c r="V74" i="151"/>
  <c r="U74" i="151"/>
  <c r="T74" i="151"/>
  <c r="S74" i="151"/>
  <c r="R74" i="151"/>
  <c r="Q74" i="151"/>
  <c r="P74" i="151"/>
  <c r="O74" i="151"/>
  <c r="N74" i="151"/>
  <c r="M74" i="151"/>
  <c r="L74" i="151"/>
  <c r="K74" i="151"/>
  <c r="J74" i="151"/>
  <c r="I74" i="151"/>
  <c r="H74" i="151"/>
  <c r="G74" i="151"/>
  <c r="V73" i="151"/>
  <c r="U73" i="151"/>
  <c r="T73" i="151"/>
  <c r="S73" i="151"/>
  <c r="R73" i="151"/>
  <c r="Q73" i="151"/>
  <c r="P73" i="151"/>
  <c r="O73" i="151"/>
  <c r="N73" i="151"/>
  <c r="M73" i="151"/>
  <c r="L73" i="151"/>
  <c r="K73" i="151"/>
  <c r="J73" i="151"/>
  <c r="I73" i="151"/>
  <c r="H73" i="151"/>
  <c r="G73" i="151"/>
  <c r="E77" i="151"/>
  <c r="E76" i="151"/>
  <c r="E75" i="151"/>
  <c r="E74" i="151"/>
  <c r="E73" i="151"/>
  <c r="I70" i="151"/>
  <c r="G70" i="151"/>
  <c r="G88" i="151" s="1"/>
  <c r="F70" i="151"/>
  <c r="F88" i="151" s="1"/>
  <c r="V69" i="151"/>
  <c r="U69" i="151"/>
  <c r="T69" i="151"/>
  <c r="S69" i="151"/>
  <c r="R69" i="151"/>
  <c r="Q69" i="151"/>
  <c r="P69" i="151"/>
  <c r="O69" i="151"/>
  <c r="N69" i="151"/>
  <c r="M69" i="151"/>
  <c r="L69" i="151"/>
  <c r="K69" i="151"/>
  <c r="J69" i="151"/>
  <c r="I69" i="151"/>
  <c r="H69" i="151"/>
  <c r="G69" i="151"/>
  <c r="E70" i="151"/>
  <c r="E88" i="151" s="1"/>
  <c r="E69" i="151"/>
  <c r="K9" i="151"/>
  <c r="F62" i="151"/>
  <c r="U45" i="151"/>
  <c r="V48" i="151"/>
  <c r="U48" i="151"/>
  <c r="T48" i="151"/>
  <c r="S48" i="151"/>
  <c r="R48" i="151"/>
  <c r="Q48" i="151"/>
  <c r="P48" i="151"/>
  <c r="O48" i="151"/>
  <c r="N48" i="151"/>
  <c r="M48" i="151"/>
  <c r="L48" i="151"/>
  <c r="K48" i="151"/>
  <c r="J48" i="151"/>
  <c r="I48" i="151"/>
  <c r="H48" i="151"/>
  <c r="G48" i="151"/>
  <c r="V47" i="151"/>
  <c r="U47" i="151"/>
  <c r="T47" i="151"/>
  <c r="S47" i="151"/>
  <c r="R47" i="151"/>
  <c r="Q47" i="151"/>
  <c r="P47" i="151"/>
  <c r="O47" i="151"/>
  <c r="N47" i="151"/>
  <c r="M47" i="151"/>
  <c r="L47" i="151"/>
  <c r="K47" i="151"/>
  <c r="J47" i="151"/>
  <c r="I47" i="151"/>
  <c r="H47" i="151"/>
  <c r="G47" i="151"/>
  <c r="V46" i="151"/>
  <c r="U46" i="151"/>
  <c r="T46" i="151"/>
  <c r="S46" i="151"/>
  <c r="R46" i="151"/>
  <c r="Q46" i="151"/>
  <c r="P46" i="151"/>
  <c r="O46" i="151"/>
  <c r="N46" i="151"/>
  <c r="M46" i="151"/>
  <c r="L46" i="151"/>
  <c r="K46" i="151"/>
  <c r="J46" i="151"/>
  <c r="I46" i="151"/>
  <c r="H46" i="151"/>
  <c r="G46" i="151"/>
  <c r="V45" i="151"/>
  <c r="T45" i="151"/>
  <c r="S45" i="151"/>
  <c r="R45" i="151"/>
  <c r="Q45" i="151"/>
  <c r="P45" i="151"/>
  <c r="O45" i="151"/>
  <c r="N45" i="151"/>
  <c r="M45" i="151"/>
  <c r="L45" i="151"/>
  <c r="K45" i="151"/>
  <c r="J45" i="151"/>
  <c r="I45" i="151"/>
  <c r="H45" i="151"/>
  <c r="G45" i="151"/>
  <c r="V44" i="151"/>
  <c r="U44" i="151"/>
  <c r="T44" i="151"/>
  <c r="S44" i="151"/>
  <c r="R44" i="151"/>
  <c r="Q44" i="151"/>
  <c r="P44" i="151"/>
  <c r="O44" i="151"/>
  <c r="N44" i="151"/>
  <c r="M44" i="151"/>
  <c r="L44" i="151"/>
  <c r="K44" i="151"/>
  <c r="J44" i="151"/>
  <c r="I44" i="151"/>
  <c r="H44" i="151"/>
  <c r="G44" i="151"/>
  <c r="E48" i="151"/>
  <c r="E47" i="151"/>
  <c r="E46" i="151"/>
  <c r="E45" i="151"/>
  <c r="E44" i="151"/>
  <c r="V41" i="151"/>
  <c r="U41" i="151"/>
  <c r="T41" i="151"/>
  <c r="S41" i="151"/>
  <c r="R41" i="151"/>
  <c r="Q41" i="151"/>
  <c r="P41" i="151"/>
  <c r="O41" i="151"/>
  <c r="N41" i="151"/>
  <c r="M41" i="151"/>
  <c r="L41" i="151"/>
  <c r="K41" i="151"/>
  <c r="J41" i="151"/>
  <c r="I41" i="151"/>
  <c r="H41" i="151"/>
  <c r="G41" i="151"/>
  <c r="V40" i="151"/>
  <c r="U40" i="151"/>
  <c r="U42" i="151" s="1"/>
  <c r="U49" i="151" s="1"/>
  <c r="T40" i="151"/>
  <c r="T42" i="151" s="1"/>
  <c r="T49" i="151" s="1"/>
  <c r="S40" i="151"/>
  <c r="S42" i="151" s="1"/>
  <c r="S49" i="151" s="1"/>
  <c r="R40" i="151"/>
  <c r="R42" i="151" s="1"/>
  <c r="R49" i="151" s="1"/>
  <c r="Q40" i="151"/>
  <c r="Q42" i="151" s="1"/>
  <c r="Q49" i="151" s="1"/>
  <c r="P40" i="151"/>
  <c r="P42" i="151" s="1"/>
  <c r="P49" i="151" s="1"/>
  <c r="O40" i="151"/>
  <c r="O42" i="151" s="1"/>
  <c r="O49" i="151" s="1"/>
  <c r="N40" i="151"/>
  <c r="N42" i="151" s="1"/>
  <c r="N49" i="151" s="1"/>
  <c r="M40" i="151"/>
  <c r="M42" i="151" s="1"/>
  <c r="M49" i="151" s="1"/>
  <c r="L40" i="151"/>
  <c r="L42" i="151" s="1"/>
  <c r="L49" i="151" s="1"/>
  <c r="K40" i="151"/>
  <c r="J40" i="151"/>
  <c r="J42" i="151" s="1"/>
  <c r="I40" i="151"/>
  <c r="H40" i="151"/>
  <c r="G40" i="151"/>
  <c r="E41" i="151"/>
  <c r="E40" i="151"/>
  <c r="I37" i="151"/>
  <c r="I61" i="151" s="1"/>
  <c r="G37" i="151"/>
  <c r="G61" i="151" s="1"/>
  <c r="F37" i="151"/>
  <c r="F61" i="151" s="1"/>
  <c r="V36" i="151"/>
  <c r="U36" i="151"/>
  <c r="T36" i="151"/>
  <c r="S36" i="151"/>
  <c r="R36" i="151"/>
  <c r="Q36" i="151"/>
  <c r="P36" i="151"/>
  <c r="O36" i="151"/>
  <c r="N36" i="151"/>
  <c r="M36" i="151"/>
  <c r="L36" i="151"/>
  <c r="K36" i="151"/>
  <c r="J36" i="151"/>
  <c r="I36" i="151"/>
  <c r="H36" i="151"/>
  <c r="G36" i="151"/>
  <c r="E37" i="151"/>
  <c r="E61" i="151" s="1"/>
  <c r="E36" i="151"/>
  <c r="I49" i="151"/>
  <c r="G49" i="151"/>
  <c r="E49" i="151"/>
  <c r="I19" i="151"/>
  <c r="G19" i="151"/>
  <c r="E19" i="151"/>
  <c r="V14" i="151"/>
  <c r="U14" i="151"/>
  <c r="T14" i="151"/>
  <c r="S14" i="151"/>
  <c r="R14" i="151"/>
  <c r="Q14" i="151"/>
  <c r="P14" i="151"/>
  <c r="O14" i="151"/>
  <c r="N14" i="151"/>
  <c r="M14" i="151"/>
  <c r="L14" i="151"/>
  <c r="K14" i="151"/>
  <c r="J14" i="151"/>
  <c r="I14" i="151"/>
  <c r="H14" i="151"/>
  <c r="G14" i="151"/>
  <c r="V13" i="151"/>
  <c r="V15" i="151" s="1"/>
  <c r="V19" i="151" s="1"/>
  <c r="U13" i="151"/>
  <c r="T13" i="151"/>
  <c r="S13" i="151"/>
  <c r="S15" i="151" s="1"/>
  <c r="S19" i="151" s="1"/>
  <c r="R13" i="151"/>
  <c r="R15" i="151" s="1"/>
  <c r="R19" i="151" s="1"/>
  <c r="Q13" i="151"/>
  <c r="P13" i="151"/>
  <c r="O13" i="151"/>
  <c r="O15" i="151" s="1"/>
  <c r="O19" i="151" s="1"/>
  <c r="N13" i="151"/>
  <c r="N15" i="151" s="1"/>
  <c r="N19" i="151" s="1"/>
  <c r="M13" i="151"/>
  <c r="L13" i="151"/>
  <c r="K13" i="151"/>
  <c r="K15" i="151" s="1"/>
  <c r="J13" i="151"/>
  <c r="I13" i="151"/>
  <c r="H13" i="151"/>
  <c r="G13" i="151"/>
  <c r="V18" i="151"/>
  <c r="U18" i="151"/>
  <c r="T18" i="151"/>
  <c r="S18" i="151"/>
  <c r="R18" i="151"/>
  <c r="Q18" i="151"/>
  <c r="P18" i="151"/>
  <c r="O18" i="151"/>
  <c r="N18" i="151"/>
  <c r="M18" i="151"/>
  <c r="L18" i="151"/>
  <c r="K18" i="151"/>
  <c r="J18" i="151"/>
  <c r="I18" i="151"/>
  <c r="H18" i="151"/>
  <c r="G18" i="151"/>
  <c r="V17" i="151"/>
  <c r="U17" i="151"/>
  <c r="T17" i="151"/>
  <c r="S17" i="151"/>
  <c r="Q17" i="151"/>
  <c r="P17" i="151"/>
  <c r="O17" i="151"/>
  <c r="N17" i="151"/>
  <c r="M17" i="151"/>
  <c r="L17" i="151"/>
  <c r="K17" i="151"/>
  <c r="J17" i="151"/>
  <c r="I17" i="151"/>
  <c r="H17" i="151"/>
  <c r="G17" i="151"/>
  <c r="E14" i="151"/>
  <c r="E13" i="151"/>
  <c r="E18" i="151"/>
  <c r="E17" i="151"/>
  <c r="I10" i="151"/>
  <c r="G10" i="151"/>
  <c r="G28" i="151" s="1"/>
  <c r="F10" i="151"/>
  <c r="F28" i="151" s="1"/>
  <c r="E10" i="151"/>
  <c r="E28" i="151" s="1"/>
  <c r="V9" i="151"/>
  <c r="U9" i="151"/>
  <c r="T9" i="151"/>
  <c r="S9" i="151"/>
  <c r="R9" i="151"/>
  <c r="Q9" i="151"/>
  <c r="P9" i="151"/>
  <c r="O9" i="151"/>
  <c r="N9" i="151"/>
  <c r="M9" i="151"/>
  <c r="L9" i="151"/>
  <c r="J9" i="151"/>
  <c r="I9" i="151"/>
  <c r="H9" i="151"/>
  <c r="G9" i="151"/>
  <c r="E9" i="151"/>
  <c r="E5" i="151"/>
  <c r="E4" i="151"/>
  <c r="E3" i="151"/>
  <c r="E2" i="151"/>
  <c r="A1" i="151"/>
  <c r="L48" i="115" s="1"/>
  <c r="I129" i="151"/>
  <c r="G129" i="151"/>
  <c r="F129" i="151"/>
  <c r="E129" i="151"/>
  <c r="I109" i="151"/>
  <c r="G109" i="151"/>
  <c r="F109" i="151"/>
  <c r="E109" i="151"/>
  <c r="I29" i="151"/>
  <c r="G29" i="151"/>
  <c r="F29" i="151"/>
  <c r="I28" i="151"/>
  <c r="E29" i="151"/>
  <c r="I62" i="151"/>
  <c r="G62" i="151"/>
  <c r="E62" i="151"/>
  <c r="I89" i="151"/>
  <c r="G89" i="151"/>
  <c r="F89" i="151"/>
  <c r="E89" i="151"/>
  <c r="I122" i="151"/>
  <c r="H122" i="151"/>
  <c r="G122" i="151"/>
  <c r="F122" i="151"/>
  <c r="E122" i="151"/>
  <c r="I102" i="151"/>
  <c r="H102" i="151"/>
  <c r="G102" i="151"/>
  <c r="F102" i="151"/>
  <c r="E102" i="151"/>
  <c r="F108" i="151"/>
  <c r="I79" i="151"/>
  <c r="H79" i="151"/>
  <c r="G79" i="151"/>
  <c r="F79" i="151"/>
  <c r="E79" i="151"/>
  <c r="I88" i="151"/>
  <c r="I51" i="151"/>
  <c r="H51" i="151"/>
  <c r="G51" i="151"/>
  <c r="F51" i="151"/>
  <c r="E51" i="151"/>
  <c r="V42" i="151"/>
  <c r="V49" i="151" s="1"/>
  <c r="K42" i="151"/>
  <c r="K49" i="151" s="1"/>
  <c r="I21" i="151"/>
  <c r="H21" i="151"/>
  <c r="G21" i="151"/>
  <c r="F21" i="151"/>
  <c r="E21" i="151"/>
  <c r="J15" i="151" l="1"/>
  <c r="J19" i="151" s="1"/>
  <c r="P15" i="151"/>
  <c r="P19" i="151" s="1"/>
  <c r="K19" i="151"/>
  <c r="J49" i="151"/>
  <c r="H42" i="151"/>
  <c r="H49" i="151" s="1"/>
  <c r="L15" i="151"/>
  <c r="L19" i="151" s="1"/>
  <c r="T15" i="151"/>
  <c r="T19" i="151" s="1"/>
  <c r="M15" i="151"/>
  <c r="M19" i="151" s="1"/>
  <c r="Q15" i="151"/>
  <c r="Q19" i="151" s="1"/>
  <c r="U15" i="151"/>
  <c r="U19" i="151" s="1"/>
  <c r="K98" i="147"/>
  <c r="J98" i="147"/>
  <c r="I98" i="147"/>
  <c r="H98" i="147"/>
  <c r="G98" i="147"/>
  <c r="F98" i="147"/>
  <c r="K97" i="147"/>
  <c r="J97" i="147"/>
  <c r="I97" i="147"/>
  <c r="H97" i="147"/>
  <c r="G97" i="147"/>
  <c r="F97" i="147"/>
  <c r="H15" i="151" l="1"/>
  <c r="H19" i="151" s="1"/>
  <c r="A215" i="143" l="1"/>
  <c r="A214" i="143"/>
  <c r="A213" i="143"/>
  <c r="A212" i="143"/>
  <c r="A211" i="143"/>
  <c r="A210" i="143"/>
  <c r="A209" i="143"/>
  <c r="A169" i="143"/>
  <c r="A167" i="143"/>
  <c r="A166" i="143"/>
  <c r="A165" i="143"/>
  <c r="A164" i="143"/>
  <c r="A163" i="143"/>
  <c r="A162" i="143"/>
  <c r="A161" i="143"/>
  <c r="A159" i="143"/>
  <c r="A158" i="143"/>
  <c r="A157" i="143"/>
  <c r="A156" i="143"/>
  <c r="A155" i="143"/>
  <c r="A154" i="143"/>
  <c r="A153" i="143"/>
  <c r="A108" i="143"/>
  <c r="A107" i="143"/>
  <c r="A106" i="143"/>
  <c r="A105" i="143"/>
  <c r="A104" i="143"/>
  <c r="A103" i="143"/>
  <c r="A102" i="143"/>
  <c r="A83" i="143"/>
  <c r="A82" i="143"/>
  <c r="A81" i="143"/>
  <c r="A80" i="143"/>
  <c r="A79" i="143"/>
  <c r="A78" i="143"/>
  <c r="A77" i="143"/>
  <c r="A57" i="143"/>
  <c r="A19" i="143"/>
  <c r="A23" i="143"/>
  <c r="A21" i="143"/>
  <c r="A20" i="143"/>
  <c r="A18" i="143"/>
  <c r="A17" i="143"/>
  <c r="A16" i="143"/>
  <c r="A15" i="143"/>
  <c r="A12" i="143"/>
  <c r="A11" i="143"/>
  <c r="A10" i="143"/>
  <c r="A9" i="143"/>
  <c r="A149" i="66"/>
  <c r="A148" i="66"/>
  <c r="A147" i="66"/>
  <c r="A146" i="66"/>
  <c r="A145" i="66"/>
  <c r="A144" i="66"/>
  <c r="A143" i="66"/>
  <c r="A142" i="66"/>
  <c r="A141" i="66"/>
  <c r="A140" i="66"/>
  <c r="A139" i="66"/>
  <c r="A138" i="66"/>
  <c r="A137" i="66"/>
  <c r="A136" i="66"/>
  <c r="A135" i="66"/>
  <c r="A134" i="66"/>
  <c r="A133" i="66"/>
  <c r="A132" i="66"/>
  <c r="A131" i="66"/>
  <c r="A130" i="66"/>
  <c r="A129" i="66"/>
  <c r="A128" i="66"/>
  <c r="A127" i="66"/>
  <c r="A126" i="66"/>
  <c r="A125" i="66"/>
  <c r="A124" i="66"/>
  <c r="A78" i="140"/>
  <c r="A77" i="140"/>
  <c r="A76" i="140"/>
  <c r="A75" i="140"/>
  <c r="A74" i="140"/>
  <c r="A73" i="140"/>
  <c r="A72" i="140"/>
  <c r="A67" i="140"/>
  <c r="A66" i="140"/>
  <c r="A65" i="140"/>
  <c r="A64" i="140"/>
  <c r="A63" i="140"/>
  <c r="A62" i="140"/>
  <c r="A61" i="140"/>
  <c r="A10" i="140" l="1"/>
  <c r="A191" i="66"/>
  <c r="A202" i="66"/>
  <c r="A23" i="140"/>
  <c r="A19" i="140"/>
  <c r="A226" i="66"/>
  <c r="A192" i="66"/>
  <c r="A15" i="140"/>
  <c r="A206" i="66"/>
  <c r="A11" i="140"/>
  <c r="A227" i="66"/>
  <c r="A26" i="140"/>
  <c r="A186" i="66"/>
  <c r="A35" i="140"/>
  <c r="A193" i="66"/>
  <c r="A22" i="140"/>
  <c r="A197" i="66"/>
  <c r="A29" i="140"/>
  <c r="A208" i="66"/>
  <c r="A17" i="140"/>
  <c r="A214" i="66"/>
  <c r="A47" i="140"/>
  <c r="A221" i="66"/>
  <c r="A53" i="140"/>
  <c r="A184" i="66"/>
  <c r="A14" i="140"/>
  <c r="A36" i="140"/>
  <c r="A195" i="66"/>
  <c r="A207" i="66"/>
  <c r="A44" i="140"/>
  <c r="A219" i="66"/>
  <c r="A18" i="140"/>
  <c r="A185" i="66"/>
  <c r="A21" i="140"/>
  <c r="A196" i="66"/>
  <c r="A38" i="140"/>
  <c r="A210" i="66"/>
  <c r="A41" i="140"/>
  <c r="A220" i="66"/>
  <c r="A25" i="140"/>
  <c r="A187" i="66"/>
  <c r="A37" i="140"/>
  <c r="A194" i="66"/>
  <c r="A32" i="140"/>
  <c r="A201" i="66"/>
  <c r="A16" i="140"/>
  <c r="A24" i="140"/>
  <c r="A209" i="66"/>
  <c r="A215" i="66"/>
  <c r="A50" i="140"/>
  <c r="A222" i="66"/>
  <c r="A56" i="140"/>
  <c r="F38" i="147"/>
  <c r="F37" i="147"/>
  <c r="F36" i="147"/>
  <c r="F35" i="147"/>
  <c r="F34" i="147"/>
  <c r="F33" i="147"/>
  <c r="F32" i="147"/>
  <c r="F31" i="147"/>
  <c r="F30" i="147"/>
  <c r="F29" i="147"/>
  <c r="F28" i="147"/>
  <c r="F27" i="147"/>
  <c r="F26" i="147"/>
  <c r="F25" i="147"/>
  <c r="F24" i="147"/>
  <c r="F23" i="147"/>
  <c r="A127" i="139"/>
  <c r="A114" i="66" s="1"/>
  <c r="A126" i="139"/>
  <c r="A113" i="66" s="1"/>
  <c r="A122" i="139"/>
  <c r="A99" i="66" s="1"/>
  <c r="A121" i="139"/>
  <c r="A98" i="66" s="1"/>
  <c r="A120" i="139"/>
  <c r="A97" i="66" s="1"/>
  <c r="A119" i="139"/>
  <c r="A96" i="66" s="1"/>
  <c r="A115" i="139"/>
  <c r="A87" i="66" s="1"/>
  <c r="A114" i="139"/>
  <c r="A81" i="66" s="1"/>
  <c r="A111" i="139"/>
  <c r="A75" i="66" s="1"/>
  <c r="A110" i="139"/>
  <c r="A66" i="66" s="1"/>
  <c r="A109" i="139"/>
  <c r="A65" i="66" s="1"/>
  <c r="A108" i="139"/>
  <c r="A64" i="66" s="1"/>
  <c r="A107" i="139"/>
  <c r="A63" i="66" s="1"/>
  <c r="A104" i="139"/>
  <c r="A55" i="66" s="1"/>
  <c r="A103" i="139"/>
  <c r="A54" i="66" s="1"/>
  <c r="A98" i="139"/>
  <c r="A41" i="66" s="1"/>
  <c r="A97" i="139"/>
  <c r="A40" i="66" s="1"/>
  <c r="A96" i="139"/>
  <c r="A39" i="66" s="1"/>
  <c r="A95" i="139"/>
  <c r="A30" i="66" s="1"/>
  <c r="A94" i="139"/>
  <c r="A29" i="66" s="1"/>
  <c r="A93" i="139"/>
  <c r="A28" i="66" s="1"/>
  <c r="A92" i="139"/>
  <c r="A27" i="66" s="1"/>
  <c r="A89" i="139"/>
  <c r="A19" i="66" s="1"/>
  <c r="A88" i="139"/>
  <c r="A18" i="66" s="1"/>
  <c r="A87" i="139"/>
  <c r="A11" i="66" s="1"/>
  <c r="A86" i="139"/>
  <c r="A5" i="139" l="1"/>
  <c r="F15" i="153" s="1"/>
  <c r="A10" i="66"/>
  <c r="F22" i="147"/>
  <c r="F21" i="147"/>
  <c r="F20" i="147"/>
  <c r="F19" i="147"/>
  <c r="F18" i="147"/>
  <c r="F17" i="147"/>
  <c r="F16" i="147"/>
  <c r="F15" i="147"/>
  <c r="F14" i="147"/>
  <c r="F13" i="147"/>
  <c r="F11" i="147"/>
  <c r="F10" i="147"/>
  <c r="F9" i="147"/>
  <c r="F8" i="147"/>
  <c r="F7" i="147"/>
  <c r="F5" i="147"/>
  <c r="F6" i="147"/>
  <c r="F4" i="147"/>
  <c r="D50" i="148" l="1"/>
  <c r="D49" i="148"/>
  <c r="E12" i="148"/>
  <c r="G87" i="66" l="1"/>
  <c r="F87" i="66"/>
  <c r="G50" i="140"/>
  <c r="E50" i="140"/>
  <c r="G215" i="66"/>
  <c r="E215" i="66"/>
  <c r="G143" i="66"/>
  <c r="E143" i="66"/>
  <c r="E87" i="66"/>
  <c r="G88" i="66"/>
  <c r="E76" i="140"/>
  <c r="F76" i="140"/>
  <c r="G76" i="140"/>
  <c r="I76" i="140"/>
  <c r="E186" i="143"/>
  <c r="E237" i="143" s="1"/>
  <c r="F186" i="143"/>
  <c r="F237" i="143" s="1"/>
  <c r="G186" i="143"/>
  <c r="G237" i="143" s="1"/>
  <c r="I186" i="143"/>
  <c r="I237" i="143" s="1"/>
  <c r="E221" i="143"/>
  <c r="F221" i="143"/>
  <c r="G221" i="143"/>
  <c r="I221" i="143"/>
  <c r="E213" i="143"/>
  <c r="F213" i="143"/>
  <c r="G213" i="143"/>
  <c r="E194" i="143"/>
  <c r="F194" i="143"/>
  <c r="G194" i="143"/>
  <c r="I194" i="143"/>
  <c r="G165" i="143"/>
  <c r="F165" i="143"/>
  <c r="E165" i="143"/>
  <c r="G157" i="143"/>
  <c r="E157" i="143"/>
  <c r="E140" i="143"/>
  <c r="F140" i="143"/>
  <c r="G140" i="143"/>
  <c r="I140" i="143"/>
  <c r="I132" i="143"/>
  <c r="I229" i="143" s="1"/>
  <c r="G132" i="143"/>
  <c r="G229" i="143" s="1"/>
  <c r="F132" i="143"/>
  <c r="F229" i="143" s="1"/>
  <c r="E132" i="143"/>
  <c r="E229" i="143" s="1"/>
  <c r="G114" i="143"/>
  <c r="E114" i="143"/>
  <c r="G106" i="143"/>
  <c r="E106" i="143"/>
  <c r="E89" i="143"/>
  <c r="F89" i="143"/>
  <c r="G89" i="143"/>
  <c r="H89" i="143"/>
  <c r="I89" i="143"/>
  <c r="G81" i="143"/>
  <c r="E81" i="143"/>
  <c r="E65" i="143"/>
  <c r="F65" i="143"/>
  <c r="G65" i="143"/>
  <c r="I65" i="143"/>
  <c r="E40" i="143"/>
  <c r="F40" i="143"/>
  <c r="G40" i="143"/>
  <c r="I40" i="143"/>
  <c r="G19" i="143"/>
  <c r="F19" i="143"/>
  <c r="E19" i="143"/>
  <c r="G65" i="140"/>
  <c r="E65" i="140"/>
  <c r="G214" i="66"/>
  <c r="E214" i="66"/>
  <c r="G47" i="140"/>
  <c r="E47" i="140"/>
  <c r="G142" i="66"/>
  <c r="G83" i="66"/>
  <c r="G81" i="66"/>
  <c r="F81" i="66"/>
  <c r="E81" i="66"/>
  <c r="E85" i="66" s="1"/>
  <c r="E142" i="66" s="1"/>
  <c r="I223" i="143"/>
  <c r="G223" i="143"/>
  <c r="F223" i="143"/>
  <c r="E223" i="143"/>
  <c r="G44" i="140"/>
  <c r="E44" i="140"/>
  <c r="G207" i="66"/>
  <c r="E207" i="66"/>
  <c r="G140" i="66"/>
  <c r="G26" i="140"/>
  <c r="G19" i="140"/>
  <c r="G56" i="140"/>
  <c r="G53" i="140"/>
  <c r="G25" i="140"/>
  <c r="G18" i="140"/>
  <c r="G41" i="140"/>
  <c r="G24" i="140"/>
  <c r="G17" i="140"/>
  <c r="G11" i="140"/>
  <c r="G23" i="140"/>
  <c r="G16" i="140"/>
  <c r="G29" i="140"/>
  <c r="G38" i="140"/>
  <c r="G36" i="140"/>
  <c r="G32" i="140"/>
  <c r="G22" i="140"/>
  <c r="G15" i="140"/>
  <c r="G10" i="140"/>
  <c r="G37" i="140"/>
  <c r="G35" i="140"/>
  <c r="G21" i="140"/>
  <c r="G14" i="140"/>
  <c r="E26" i="140"/>
  <c r="E19" i="140"/>
  <c r="E56" i="140"/>
  <c r="E53" i="140"/>
  <c r="E25" i="140"/>
  <c r="E18" i="140"/>
  <c r="E41" i="140"/>
  <c r="E24" i="140"/>
  <c r="E17" i="140"/>
  <c r="E11" i="140"/>
  <c r="E23" i="140"/>
  <c r="E16" i="140"/>
  <c r="E29" i="140"/>
  <c r="E38" i="140"/>
  <c r="E36" i="140"/>
  <c r="E32" i="140"/>
  <c r="E22" i="140"/>
  <c r="E15" i="140"/>
  <c r="E10" i="140"/>
  <c r="E37" i="140"/>
  <c r="E35" i="140"/>
  <c r="E21" i="140"/>
  <c r="E14" i="140"/>
  <c r="G67" i="140"/>
  <c r="G63" i="140"/>
  <c r="E67" i="140"/>
  <c r="E63" i="140"/>
  <c r="I74" i="140"/>
  <c r="G74" i="140"/>
  <c r="F74" i="140"/>
  <c r="E74" i="140"/>
  <c r="I78" i="140"/>
  <c r="G78" i="140"/>
  <c r="F78" i="140"/>
  <c r="E78" i="140"/>
  <c r="I219" i="143"/>
  <c r="G219" i="143"/>
  <c r="F219" i="143"/>
  <c r="E219" i="143"/>
  <c r="G215" i="143"/>
  <c r="F215" i="143"/>
  <c r="E215" i="143"/>
  <c r="G211" i="143"/>
  <c r="F211" i="143"/>
  <c r="E211" i="143"/>
  <c r="I196" i="143"/>
  <c r="G196" i="143"/>
  <c r="F196" i="143"/>
  <c r="E196" i="143"/>
  <c r="I192" i="143"/>
  <c r="G192" i="143"/>
  <c r="F192" i="143"/>
  <c r="E192" i="143"/>
  <c r="I188" i="143"/>
  <c r="I239" i="143" s="1"/>
  <c r="G188" i="143"/>
  <c r="G239" i="143" s="1"/>
  <c r="F188" i="143"/>
  <c r="F239" i="143" s="1"/>
  <c r="E188" i="143"/>
  <c r="E239" i="143" s="1"/>
  <c r="I184" i="143"/>
  <c r="I235" i="143" s="1"/>
  <c r="G184" i="143"/>
  <c r="G235" i="143" s="1"/>
  <c r="F184" i="143"/>
  <c r="F235" i="143" s="1"/>
  <c r="E184" i="143"/>
  <c r="E235" i="143" s="1"/>
  <c r="G167" i="143"/>
  <c r="F167" i="143"/>
  <c r="E167" i="143"/>
  <c r="G163" i="143"/>
  <c r="F163" i="143"/>
  <c r="E163" i="143"/>
  <c r="G159" i="143"/>
  <c r="G155" i="143"/>
  <c r="E159" i="143"/>
  <c r="E155" i="143"/>
  <c r="I142" i="143"/>
  <c r="G142" i="143"/>
  <c r="F142" i="143"/>
  <c r="E142" i="143"/>
  <c r="I138" i="143"/>
  <c r="G138" i="143"/>
  <c r="F138" i="143"/>
  <c r="E138" i="143"/>
  <c r="I134" i="143"/>
  <c r="I231" i="143" s="1"/>
  <c r="G134" i="143"/>
  <c r="G231" i="143" s="1"/>
  <c r="F134" i="143"/>
  <c r="F231" i="143" s="1"/>
  <c r="E134" i="143"/>
  <c r="E231" i="143" s="1"/>
  <c r="I130" i="143"/>
  <c r="I227" i="143" s="1"/>
  <c r="G130" i="143"/>
  <c r="G227" i="143" s="1"/>
  <c r="F130" i="143"/>
  <c r="F227" i="143" s="1"/>
  <c r="E130" i="143"/>
  <c r="E227" i="143" s="1"/>
  <c r="G116" i="143"/>
  <c r="E116" i="143"/>
  <c r="G112" i="143"/>
  <c r="E112" i="143"/>
  <c r="G108" i="143"/>
  <c r="G104" i="143"/>
  <c r="E108" i="143"/>
  <c r="E104" i="143"/>
  <c r="I91" i="143"/>
  <c r="H91" i="143"/>
  <c r="G91" i="143"/>
  <c r="F91" i="143"/>
  <c r="I87" i="143"/>
  <c r="H87" i="143"/>
  <c r="G87" i="143"/>
  <c r="F87" i="143"/>
  <c r="E91" i="143"/>
  <c r="E87" i="143"/>
  <c r="G83" i="143"/>
  <c r="G79" i="143"/>
  <c r="E83" i="143"/>
  <c r="E79" i="143"/>
  <c r="I67" i="143"/>
  <c r="G67" i="143"/>
  <c r="F67" i="143"/>
  <c r="I63" i="143"/>
  <c r="G63" i="143"/>
  <c r="F63" i="143"/>
  <c r="E67" i="143"/>
  <c r="E63" i="143"/>
  <c r="I42" i="143"/>
  <c r="G42" i="143"/>
  <c r="F42" i="143"/>
  <c r="I38" i="143"/>
  <c r="G38" i="143"/>
  <c r="F38" i="143"/>
  <c r="E42" i="143"/>
  <c r="E38" i="143"/>
  <c r="G21" i="143"/>
  <c r="F21" i="143"/>
  <c r="G17" i="143"/>
  <c r="F17" i="143"/>
  <c r="E21" i="143"/>
  <c r="E17" i="143"/>
  <c r="G222" i="66"/>
  <c r="G221" i="66"/>
  <c r="G220" i="66"/>
  <c r="G219" i="66"/>
  <c r="E227" i="66"/>
  <c r="E226" i="66"/>
  <c r="E222" i="66"/>
  <c r="E221" i="66"/>
  <c r="E220" i="66"/>
  <c r="E219" i="66"/>
  <c r="G210" i="66"/>
  <c r="G209" i="66"/>
  <c r="G208" i="66"/>
  <c r="G206" i="66"/>
  <c r="E210" i="66"/>
  <c r="E209" i="66"/>
  <c r="E208" i="66"/>
  <c r="E206" i="66"/>
  <c r="G202" i="66"/>
  <c r="G201" i="66"/>
  <c r="E202" i="66"/>
  <c r="E201" i="66"/>
  <c r="G197" i="66"/>
  <c r="G196" i="66"/>
  <c r="G195" i="66"/>
  <c r="G194" i="66"/>
  <c r="G193" i="66"/>
  <c r="G192" i="66"/>
  <c r="G191" i="66"/>
  <c r="E197" i="66"/>
  <c r="E196" i="66"/>
  <c r="E195" i="66"/>
  <c r="E194" i="66"/>
  <c r="E193" i="66"/>
  <c r="E192" i="66"/>
  <c r="E191" i="66"/>
  <c r="G187" i="66"/>
  <c r="G186" i="66"/>
  <c r="G185" i="66"/>
  <c r="G184" i="66"/>
  <c r="E187" i="66"/>
  <c r="E186" i="66"/>
  <c r="E185" i="66"/>
  <c r="E184" i="66"/>
  <c r="E37" i="66"/>
  <c r="E131" i="66" s="1"/>
  <c r="G149" i="66"/>
  <c r="G148" i="66"/>
  <c r="G147" i="66"/>
  <c r="G146" i="66"/>
  <c r="G145" i="66"/>
  <c r="G144" i="66"/>
  <c r="G141" i="66"/>
  <c r="G139" i="66"/>
  <c r="G138" i="66"/>
  <c r="G137" i="66"/>
  <c r="G136" i="66"/>
  <c r="G135" i="66"/>
  <c r="G134" i="66"/>
  <c r="G133" i="66"/>
  <c r="G132" i="66"/>
  <c r="G131" i="66"/>
  <c r="G130" i="66"/>
  <c r="G129" i="66"/>
  <c r="G128" i="66"/>
  <c r="G127" i="66"/>
  <c r="G126" i="66"/>
  <c r="G125" i="66"/>
  <c r="G124" i="66"/>
  <c r="E141" i="66"/>
  <c r="E134" i="66"/>
  <c r="E133" i="66"/>
  <c r="E132" i="66"/>
  <c r="E127" i="66"/>
  <c r="G114" i="66"/>
  <c r="F114" i="66"/>
  <c r="G113" i="66"/>
  <c r="F113" i="66"/>
  <c r="G116" i="66"/>
  <c r="E114" i="66"/>
  <c r="E119" i="66" s="1"/>
  <c r="E149" i="66" s="1"/>
  <c r="E113" i="66"/>
  <c r="E118" i="66" s="1"/>
  <c r="E148" i="66" s="1"/>
  <c r="G101" i="66"/>
  <c r="G97" i="66"/>
  <c r="F97" i="66"/>
  <c r="G96" i="66"/>
  <c r="F96" i="66"/>
  <c r="E97" i="66"/>
  <c r="E106" i="66" s="1"/>
  <c r="E145" i="66" s="1"/>
  <c r="E96" i="66"/>
  <c r="E105" i="66" s="1"/>
  <c r="E144" i="66" s="1"/>
  <c r="G65" i="66"/>
  <c r="F65" i="66"/>
  <c r="E65" i="66"/>
  <c r="E72" i="66" s="1"/>
  <c r="E139" i="66" s="1"/>
  <c r="G55" i="66"/>
  <c r="F55" i="66"/>
  <c r="G54" i="66"/>
  <c r="F54" i="66"/>
  <c r="G57" i="66"/>
  <c r="E55" i="66"/>
  <c r="E60" i="66" s="1"/>
  <c r="E136" i="66" s="1"/>
  <c r="E54" i="66"/>
  <c r="E59" i="66" s="1"/>
  <c r="E135" i="66" s="1"/>
  <c r="G29" i="66"/>
  <c r="F29" i="66"/>
  <c r="E29" i="66"/>
  <c r="E36" i="66" s="1"/>
  <c r="E130" i="66" s="1"/>
  <c r="G11" i="66"/>
  <c r="F11" i="66"/>
  <c r="E11" i="66"/>
  <c r="E16" i="66" s="1"/>
  <c r="E125" i="66" s="1"/>
  <c r="G10" i="66"/>
  <c r="F10" i="66"/>
  <c r="E10" i="66"/>
  <c r="E15" i="66" s="1"/>
  <c r="E124" i="66" s="1"/>
  <c r="G13" i="66"/>
  <c r="G40" i="66"/>
  <c r="F40" i="66"/>
  <c r="E40" i="66"/>
  <c r="G19" i="66"/>
  <c r="F19" i="66"/>
  <c r="E19" i="66"/>
  <c r="E109" i="141"/>
  <c r="I109" i="141"/>
  <c r="H109" i="141"/>
  <c r="G109" i="141"/>
  <c r="F109" i="141"/>
  <c r="D5" i="144"/>
  <c r="A1" i="144"/>
  <c r="I195" i="143"/>
  <c r="G195" i="143"/>
  <c r="F195" i="143"/>
  <c r="E195" i="143"/>
  <c r="I193" i="143"/>
  <c r="G193" i="143"/>
  <c r="F193" i="143"/>
  <c r="E193" i="143"/>
  <c r="I191" i="143"/>
  <c r="G191" i="143"/>
  <c r="F191" i="143"/>
  <c r="E191" i="143"/>
  <c r="E141" i="143"/>
  <c r="F141" i="143"/>
  <c r="G141" i="143"/>
  <c r="I141" i="143"/>
  <c r="E139" i="143"/>
  <c r="F139" i="143"/>
  <c r="G139" i="143"/>
  <c r="I139" i="143"/>
  <c r="E137" i="143"/>
  <c r="F137" i="143"/>
  <c r="G137" i="143"/>
  <c r="I137" i="143"/>
  <c r="E90" i="143"/>
  <c r="F90" i="143"/>
  <c r="G90" i="143"/>
  <c r="H90" i="143"/>
  <c r="I90" i="143"/>
  <c r="E88" i="143"/>
  <c r="F88" i="143"/>
  <c r="G88" i="143"/>
  <c r="H88" i="143"/>
  <c r="I88" i="143"/>
  <c r="E86" i="143"/>
  <c r="F86" i="143"/>
  <c r="G86" i="143"/>
  <c r="H86" i="143"/>
  <c r="I86" i="143"/>
  <c r="E77" i="143"/>
  <c r="I66" i="143"/>
  <c r="G66" i="143"/>
  <c r="F66" i="143"/>
  <c r="E66" i="143"/>
  <c r="I64" i="143"/>
  <c r="G64" i="143"/>
  <c r="F64" i="143"/>
  <c r="E64" i="143"/>
  <c r="I62" i="143"/>
  <c r="G62" i="143"/>
  <c r="F62" i="143"/>
  <c r="E62" i="143"/>
  <c r="E115" i="143"/>
  <c r="G115" i="143"/>
  <c r="E113" i="143"/>
  <c r="G113" i="143"/>
  <c r="E111" i="143"/>
  <c r="G111" i="143"/>
  <c r="E166" i="143"/>
  <c r="F166" i="143"/>
  <c r="G166" i="143"/>
  <c r="E164" i="143"/>
  <c r="F164" i="143"/>
  <c r="G164" i="143"/>
  <c r="E162" i="143"/>
  <c r="F162" i="143"/>
  <c r="G162" i="143"/>
  <c r="E41" i="143"/>
  <c r="F41" i="143"/>
  <c r="G41" i="143"/>
  <c r="I41" i="143"/>
  <c r="E39" i="143"/>
  <c r="F39" i="143"/>
  <c r="G39" i="143"/>
  <c r="I39" i="143"/>
  <c r="E37" i="143"/>
  <c r="F37" i="143"/>
  <c r="G37" i="143"/>
  <c r="I37" i="143"/>
  <c r="E36" i="143"/>
  <c r="F36" i="143"/>
  <c r="G36" i="143"/>
  <c r="I36" i="143"/>
  <c r="E20" i="143"/>
  <c r="F20" i="143"/>
  <c r="G20" i="143"/>
  <c r="E18" i="143"/>
  <c r="F18" i="143"/>
  <c r="G18" i="143"/>
  <c r="E16" i="143"/>
  <c r="F16" i="143"/>
  <c r="G16" i="143"/>
  <c r="I172" i="143"/>
  <c r="G172" i="143"/>
  <c r="F172" i="143"/>
  <c r="E172" i="143"/>
  <c r="F128" i="143"/>
  <c r="F225" i="143" s="1"/>
  <c r="F129" i="143"/>
  <c r="F226" i="143" s="1"/>
  <c r="F131" i="143"/>
  <c r="F228" i="143" s="1"/>
  <c r="F133" i="143"/>
  <c r="F230" i="143" s="1"/>
  <c r="I133" i="143"/>
  <c r="I230" i="143" s="1"/>
  <c r="G133" i="143"/>
  <c r="G230" i="143" s="1"/>
  <c r="I131" i="143"/>
  <c r="I228" i="143" s="1"/>
  <c r="G131" i="143"/>
  <c r="G228" i="143" s="1"/>
  <c r="I129" i="143"/>
  <c r="I226" i="143" s="1"/>
  <c r="G129" i="143"/>
  <c r="G226" i="143" s="1"/>
  <c r="I128" i="143"/>
  <c r="I225" i="143" s="1"/>
  <c r="G128" i="143"/>
  <c r="G225" i="143" s="1"/>
  <c r="I118" i="143"/>
  <c r="G118" i="143"/>
  <c r="F118" i="143"/>
  <c r="E118" i="143"/>
  <c r="E75" i="66"/>
  <c r="F75" i="66"/>
  <c r="G75" i="66"/>
  <c r="G76" i="66"/>
  <c r="E12" i="143"/>
  <c r="F12" i="143"/>
  <c r="G12" i="143"/>
  <c r="I12" i="143"/>
  <c r="V57" i="141"/>
  <c r="U57" i="141"/>
  <c r="T57" i="141"/>
  <c r="S57" i="141"/>
  <c r="R57" i="141"/>
  <c r="Q57" i="141"/>
  <c r="V55" i="141"/>
  <c r="U55" i="141"/>
  <c r="T55" i="141"/>
  <c r="S55" i="141"/>
  <c r="R55" i="141"/>
  <c r="Q55" i="141"/>
  <c r="V54" i="141"/>
  <c r="U54" i="141"/>
  <c r="T54" i="141"/>
  <c r="S54" i="141"/>
  <c r="R54" i="141"/>
  <c r="Q54" i="141"/>
  <c r="V53" i="141"/>
  <c r="U53" i="141"/>
  <c r="T53" i="141"/>
  <c r="S53" i="141"/>
  <c r="R53" i="141"/>
  <c r="Q53" i="141"/>
  <c r="V52" i="141"/>
  <c r="U52" i="141"/>
  <c r="T52" i="141"/>
  <c r="S52" i="141"/>
  <c r="R52" i="141"/>
  <c r="Q52" i="141"/>
  <c r="V51" i="141"/>
  <c r="U51" i="141"/>
  <c r="T51" i="141"/>
  <c r="S51" i="141"/>
  <c r="R51" i="141"/>
  <c r="Q51" i="141"/>
  <c r="V50" i="141"/>
  <c r="U50" i="141"/>
  <c r="T50" i="141"/>
  <c r="S50" i="141"/>
  <c r="R50" i="141"/>
  <c r="Q50" i="141"/>
  <c r="V49" i="141"/>
  <c r="U49" i="141"/>
  <c r="T49" i="141"/>
  <c r="S49" i="141"/>
  <c r="R49" i="141"/>
  <c r="Q49" i="141"/>
  <c r="V48" i="141"/>
  <c r="U48" i="141"/>
  <c r="T48" i="141"/>
  <c r="S48" i="141"/>
  <c r="R48" i="141"/>
  <c r="Q48" i="141"/>
  <c r="V47" i="141"/>
  <c r="U47" i="141"/>
  <c r="T47" i="141"/>
  <c r="S47" i="141"/>
  <c r="R47" i="141"/>
  <c r="Q47" i="141"/>
  <c r="V46" i="141"/>
  <c r="U46" i="141"/>
  <c r="T46" i="141"/>
  <c r="S46" i="141"/>
  <c r="R46" i="141"/>
  <c r="Q46" i="141"/>
  <c r="V45" i="141"/>
  <c r="U45" i="141"/>
  <c r="T45" i="141"/>
  <c r="S45" i="141"/>
  <c r="R45" i="141"/>
  <c r="Q45" i="141"/>
  <c r="V44" i="141"/>
  <c r="U44" i="141"/>
  <c r="T44" i="141"/>
  <c r="S44" i="141"/>
  <c r="R44" i="141"/>
  <c r="Q44" i="141"/>
  <c r="V23" i="141"/>
  <c r="U23" i="141"/>
  <c r="T23" i="141"/>
  <c r="S23" i="141"/>
  <c r="R23" i="141"/>
  <c r="Q23" i="141"/>
  <c r="V21" i="141"/>
  <c r="U21" i="141"/>
  <c r="T21" i="141"/>
  <c r="S21" i="141"/>
  <c r="R21" i="141"/>
  <c r="Q21" i="141"/>
  <c r="V20" i="141"/>
  <c r="U20" i="141"/>
  <c r="T20" i="141"/>
  <c r="S20" i="141"/>
  <c r="R20" i="141"/>
  <c r="Q20" i="141"/>
  <c r="V19" i="141"/>
  <c r="U19" i="141"/>
  <c r="T19" i="141"/>
  <c r="S19" i="141"/>
  <c r="R19" i="141"/>
  <c r="Q19" i="141"/>
  <c r="V18" i="141"/>
  <c r="U18" i="141"/>
  <c r="T18" i="141"/>
  <c r="S18" i="141"/>
  <c r="R18" i="141"/>
  <c r="Q18" i="141"/>
  <c r="V17" i="141"/>
  <c r="U17" i="141"/>
  <c r="T17" i="141"/>
  <c r="S17" i="141"/>
  <c r="R17" i="141"/>
  <c r="Q17" i="141"/>
  <c r="V16" i="141"/>
  <c r="U16" i="141"/>
  <c r="T16" i="141"/>
  <c r="S16" i="141"/>
  <c r="R16" i="141"/>
  <c r="Q16" i="141"/>
  <c r="V15" i="141"/>
  <c r="U15" i="141"/>
  <c r="T15" i="141"/>
  <c r="S15" i="141"/>
  <c r="R15" i="141"/>
  <c r="Q15" i="141"/>
  <c r="V14" i="141"/>
  <c r="U14" i="141"/>
  <c r="T14" i="141"/>
  <c r="S14" i="141"/>
  <c r="R14" i="141"/>
  <c r="Q14" i="141"/>
  <c r="V13" i="141"/>
  <c r="U13" i="141"/>
  <c r="T13" i="141"/>
  <c r="S13" i="141"/>
  <c r="R13" i="141"/>
  <c r="Q13" i="141"/>
  <c r="V12" i="141"/>
  <c r="U12" i="141"/>
  <c r="T12" i="141"/>
  <c r="S12" i="141"/>
  <c r="R12" i="141"/>
  <c r="Q12" i="141"/>
  <c r="V11" i="141"/>
  <c r="U11" i="141"/>
  <c r="T11" i="141"/>
  <c r="S11" i="141"/>
  <c r="R11" i="141"/>
  <c r="Q11" i="141"/>
  <c r="V10" i="141"/>
  <c r="U10" i="141"/>
  <c r="T10" i="141"/>
  <c r="S10" i="141"/>
  <c r="R10" i="141"/>
  <c r="Q10" i="141"/>
  <c r="E66" i="140"/>
  <c r="G66" i="140"/>
  <c r="E64" i="140"/>
  <c r="G64" i="140"/>
  <c r="E62" i="140"/>
  <c r="G62" i="140"/>
  <c r="E61" i="140"/>
  <c r="G61" i="140"/>
  <c r="G158" i="143"/>
  <c r="E158" i="143"/>
  <c r="G156" i="143"/>
  <c r="E156" i="143"/>
  <c r="G154" i="143"/>
  <c r="E154" i="143"/>
  <c r="G153" i="143"/>
  <c r="E153" i="143"/>
  <c r="G107" i="143"/>
  <c r="E107" i="143"/>
  <c r="G105" i="143"/>
  <c r="E105" i="143"/>
  <c r="G103" i="143"/>
  <c r="E103" i="143"/>
  <c r="G102" i="143"/>
  <c r="E102" i="143"/>
  <c r="E82" i="143"/>
  <c r="G82" i="143"/>
  <c r="E80" i="143"/>
  <c r="G80" i="143"/>
  <c r="E78" i="143"/>
  <c r="G78" i="143"/>
  <c r="G77" i="143"/>
  <c r="E214" i="143"/>
  <c r="F214" i="143"/>
  <c r="G214" i="143"/>
  <c r="E212" i="143"/>
  <c r="F212" i="143"/>
  <c r="G212" i="143"/>
  <c r="E210" i="143"/>
  <c r="F210" i="143"/>
  <c r="G210" i="143"/>
  <c r="E209" i="143"/>
  <c r="F209" i="143"/>
  <c r="G209" i="143"/>
  <c r="E169" i="143"/>
  <c r="F169" i="143"/>
  <c r="G169" i="143"/>
  <c r="G161" i="143"/>
  <c r="F161" i="143"/>
  <c r="E161" i="143"/>
  <c r="E15" i="143"/>
  <c r="F15" i="143"/>
  <c r="G15" i="143"/>
  <c r="G57" i="143"/>
  <c r="F57" i="143"/>
  <c r="E57" i="143"/>
  <c r="G23" i="143"/>
  <c r="F23" i="143"/>
  <c r="E23" i="143"/>
  <c r="E9" i="143"/>
  <c r="F9" i="143"/>
  <c r="G9" i="143"/>
  <c r="E10" i="143"/>
  <c r="F10" i="143"/>
  <c r="G10" i="143"/>
  <c r="E77" i="140"/>
  <c r="F77" i="140"/>
  <c r="G77" i="140"/>
  <c r="I77" i="140"/>
  <c r="E75" i="140"/>
  <c r="F75" i="140"/>
  <c r="G75" i="140"/>
  <c r="I75" i="140"/>
  <c r="E73" i="140"/>
  <c r="F73" i="140"/>
  <c r="G73" i="140"/>
  <c r="I73" i="140"/>
  <c r="E72" i="140"/>
  <c r="F72" i="140"/>
  <c r="G72" i="140"/>
  <c r="I72" i="140"/>
  <c r="G85" i="143"/>
  <c r="H85" i="143"/>
  <c r="I85" i="143"/>
  <c r="E85" i="143"/>
  <c r="F85" i="143"/>
  <c r="G222" i="143"/>
  <c r="I222" i="143"/>
  <c r="G220" i="143"/>
  <c r="I220" i="143"/>
  <c r="G218" i="143"/>
  <c r="I218" i="143"/>
  <c r="G217" i="143"/>
  <c r="I217" i="143"/>
  <c r="E222" i="143"/>
  <c r="E220" i="143"/>
  <c r="E218" i="143"/>
  <c r="E217" i="143"/>
  <c r="G187" i="143"/>
  <c r="G238" i="143" s="1"/>
  <c r="I187" i="143"/>
  <c r="I238" i="143" s="1"/>
  <c r="G185" i="143"/>
  <c r="G236" i="143" s="1"/>
  <c r="I185" i="143"/>
  <c r="I236" i="143" s="1"/>
  <c r="G183" i="143"/>
  <c r="G234" i="143" s="1"/>
  <c r="I183" i="143"/>
  <c r="I234" i="143" s="1"/>
  <c r="G182" i="143"/>
  <c r="G233" i="143" s="1"/>
  <c r="I182" i="143"/>
  <c r="I233" i="143" s="1"/>
  <c r="E187" i="143"/>
  <c r="E238" i="143" s="1"/>
  <c r="F187" i="143"/>
  <c r="F238" i="143" s="1"/>
  <c r="E185" i="143"/>
  <c r="E236" i="143" s="1"/>
  <c r="F185" i="143"/>
  <c r="F236" i="143" s="1"/>
  <c r="E183" i="143"/>
  <c r="E234" i="143" s="1"/>
  <c r="F183" i="143"/>
  <c r="F234" i="143" s="1"/>
  <c r="E182" i="143"/>
  <c r="E233" i="143" s="1"/>
  <c r="F182" i="143"/>
  <c r="F233" i="143" s="1"/>
  <c r="G171" i="143"/>
  <c r="H171" i="143"/>
  <c r="I171" i="143"/>
  <c r="E171" i="143"/>
  <c r="F171" i="143"/>
  <c r="I190" i="143"/>
  <c r="G190" i="143"/>
  <c r="F190" i="143"/>
  <c r="E190" i="143"/>
  <c r="I136" i="143"/>
  <c r="G136" i="143"/>
  <c r="F136" i="143"/>
  <c r="E136" i="143"/>
  <c r="E133" i="143"/>
  <c r="E230" i="143" s="1"/>
  <c r="E131" i="143"/>
  <c r="E228" i="143" s="1"/>
  <c r="E129" i="143"/>
  <c r="E226" i="143" s="1"/>
  <c r="E128" i="143"/>
  <c r="E225" i="143" s="1"/>
  <c r="E110" i="143"/>
  <c r="G110" i="143"/>
  <c r="E61" i="143"/>
  <c r="F61" i="143"/>
  <c r="G61" i="143"/>
  <c r="I61" i="143"/>
  <c r="I59" i="143"/>
  <c r="H59" i="143"/>
  <c r="G59" i="143"/>
  <c r="F59" i="143"/>
  <c r="E59" i="143"/>
  <c r="I25" i="143"/>
  <c r="H25" i="143"/>
  <c r="G25" i="143"/>
  <c r="F25" i="143"/>
  <c r="E25" i="143"/>
  <c r="E26" i="143"/>
  <c r="F26" i="143"/>
  <c r="G26" i="143"/>
  <c r="H26" i="143"/>
  <c r="I26" i="143"/>
  <c r="E11" i="143"/>
  <c r="F11" i="143"/>
  <c r="G11" i="143"/>
  <c r="H11" i="143"/>
  <c r="I11" i="143"/>
  <c r="E5" i="143"/>
  <c r="E4" i="143"/>
  <c r="E3" i="143"/>
  <c r="E2" i="143"/>
  <c r="A1" i="143"/>
  <c r="L45" i="115" s="1"/>
  <c r="G151" i="66"/>
  <c r="E126" i="66"/>
  <c r="G102" i="66"/>
  <c r="E92" i="141"/>
  <c r="F92" i="141"/>
  <c r="G92" i="141"/>
  <c r="I94" i="141"/>
  <c r="H94" i="141"/>
  <c r="G94" i="141"/>
  <c r="F94" i="141"/>
  <c r="E94" i="141"/>
  <c r="G93" i="141"/>
  <c r="F93" i="141"/>
  <c r="E93" i="141"/>
  <c r="E66" i="66"/>
  <c r="E73" i="66" s="1"/>
  <c r="E140" i="66" s="1"/>
  <c r="F66" i="66"/>
  <c r="G66" i="66"/>
  <c r="E64" i="66"/>
  <c r="E71" i="66" s="1"/>
  <c r="E138" i="66" s="1"/>
  <c r="F64" i="66"/>
  <c r="G64" i="66"/>
  <c r="E63" i="66"/>
  <c r="E70" i="66" s="1"/>
  <c r="E137" i="66" s="1"/>
  <c r="F63" i="66"/>
  <c r="G63" i="66"/>
  <c r="G68" i="66"/>
  <c r="G44" i="66"/>
  <c r="E100" i="141"/>
  <c r="F100" i="141"/>
  <c r="G100" i="141"/>
  <c r="H100" i="141"/>
  <c r="I100" i="141"/>
  <c r="I101" i="141"/>
  <c r="H101" i="141"/>
  <c r="G101" i="141"/>
  <c r="F101" i="141"/>
  <c r="E101" i="141"/>
  <c r="G99" i="141"/>
  <c r="F99" i="141"/>
  <c r="E99" i="141"/>
  <c r="G98" i="141"/>
  <c r="F98" i="141"/>
  <c r="E98" i="141"/>
  <c r="E41" i="66"/>
  <c r="F41" i="66"/>
  <c r="G41" i="66"/>
  <c r="E39" i="66"/>
  <c r="F39" i="66"/>
  <c r="G39" i="66"/>
  <c r="G43" i="66"/>
  <c r="G21" i="66"/>
  <c r="E18" i="66"/>
  <c r="F18" i="66"/>
  <c r="G18" i="66"/>
  <c r="E99" i="66"/>
  <c r="E108" i="66" s="1"/>
  <c r="E147" i="66" s="1"/>
  <c r="F99" i="66"/>
  <c r="G99" i="66"/>
  <c r="E98" i="66"/>
  <c r="E107" i="66" s="1"/>
  <c r="E146" i="66" s="1"/>
  <c r="F98" i="66"/>
  <c r="G98" i="66"/>
  <c r="E30" i="66"/>
  <c r="F30" i="66"/>
  <c r="G30" i="66"/>
  <c r="E28" i="66"/>
  <c r="E35" i="66" s="1"/>
  <c r="E129" i="66" s="1"/>
  <c r="F28" i="66"/>
  <c r="G28" i="66"/>
  <c r="E27" i="66"/>
  <c r="E34" i="66" s="1"/>
  <c r="E128" i="66" s="1"/>
  <c r="F27" i="66"/>
  <c r="G27" i="66"/>
  <c r="G103" i="66"/>
  <c r="G32" i="66"/>
  <c r="P57" i="141"/>
  <c r="O57" i="141"/>
  <c r="N57" i="141"/>
  <c r="M57" i="141"/>
  <c r="L57" i="141"/>
  <c r="K57" i="141"/>
  <c r="J57" i="141"/>
  <c r="I57" i="141"/>
  <c r="H57" i="141"/>
  <c r="G57" i="141"/>
  <c r="F57" i="141"/>
  <c r="E57" i="141"/>
  <c r="J55" i="141"/>
  <c r="K55" i="141"/>
  <c r="L55" i="141"/>
  <c r="M55" i="141"/>
  <c r="N55" i="141"/>
  <c r="O55" i="141"/>
  <c r="P55" i="141"/>
  <c r="J54" i="141"/>
  <c r="K54" i="141"/>
  <c r="L54" i="141"/>
  <c r="M54" i="141"/>
  <c r="N54" i="141"/>
  <c r="O54" i="141"/>
  <c r="P54" i="141"/>
  <c r="J53" i="141"/>
  <c r="J68" i="141" s="1"/>
  <c r="K53" i="141"/>
  <c r="L53" i="141"/>
  <c r="M53" i="141"/>
  <c r="N53" i="141"/>
  <c r="O53" i="141"/>
  <c r="P53" i="141"/>
  <c r="J52" i="141"/>
  <c r="K52" i="141"/>
  <c r="L52" i="141"/>
  <c r="M52" i="141"/>
  <c r="N52" i="141"/>
  <c r="O52" i="141"/>
  <c r="P52" i="141"/>
  <c r="J51" i="141"/>
  <c r="K51" i="141"/>
  <c r="L51" i="141"/>
  <c r="M51" i="141"/>
  <c r="N51" i="141"/>
  <c r="O51" i="141"/>
  <c r="P51" i="141"/>
  <c r="J50" i="141"/>
  <c r="K50" i="141"/>
  <c r="L50" i="141"/>
  <c r="M50" i="141"/>
  <c r="N50" i="141"/>
  <c r="O50" i="141"/>
  <c r="P50" i="141"/>
  <c r="J49" i="141"/>
  <c r="J64" i="141" s="1"/>
  <c r="K49" i="141"/>
  <c r="L49" i="141"/>
  <c r="M49" i="141"/>
  <c r="N49" i="141"/>
  <c r="O49" i="141"/>
  <c r="P49" i="141"/>
  <c r="J48" i="141"/>
  <c r="K48" i="141"/>
  <c r="L48" i="141"/>
  <c r="M48" i="141"/>
  <c r="N48" i="141"/>
  <c r="O48" i="141"/>
  <c r="P48" i="141"/>
  <c r="J47" i="141"/>
  <c r="K47" i="141"/>
  <c r="L47" i="141"/>
  <c r="M47" i="141"/>
  <c r="N47" i="141"/>
  <c r="O47" i="141"/>
  <c r="P47" i="141"/>
  <c r="J46" i="141"/>
  <c r="K46" i="141"/>
  <c r="L46" i="141"/>
  <c r="M46" i="141"/>
  <c r="N46" i="141"/>
  <c r="O46" i="141"/>
  <c r="P46" i="141"/>
  <c r="J45" i="141"/>
  <c r="J60" i="141" s="1"/>
  <c r="K45" i="141"/>
  <c r="L45" i="141"/>
  <c r="M45" i="141"/>
  <c r="N45" i="141"/>
  <c r="O45" i="141"/>
  <c r="P45" i="141"/>
  <c r="J44" i="141"/>
  <c r="K44" i="141"/>
  <c r="L44" i="141"/>
  <c r="M44" i="141"/>
  <c r="N44" i="141"/>
  <c r="O44" i="141"/>
  <c r="P44" i="141"/>
  <c r="G55" i="141"/>
  <c r="H55" i="141"/>
  <c r="I55" i="141"/>
  <c r="G54" i="141"/>
  <c r="H54" i="141"/>
  <c r="I54" i="141"/>
  <c r="G53" i="141"/>
  <c r="H53" i="141"/>
  <c r="I53" i="141"/>
  <c r="G52" i="141"/>
  <c r="H52" i="141"/>
  <c r="I52" i="141"/>
  <c r="G51" i="141"/>
  <c r="H51" i="141"/>
  <c r="I51" i="141"/>
  <c r="G50" i="141"/>
  <c r="H50" i="141"/>
  <c r="I50" i="141"/>
  <c r="G49" i="141"/>
  <c r="H49" i="141"/>
  <c r="I49" i="141"/>
  <c r="G48" i="141"/>
  <c r="H48" i="141"/>
  <c r="I48" i="141"/>
  <c r="G47" i="141"/>
  <c r="H47" i="141"/>
  <c r="I47" i="141"/>
  <c r="G46" i="141"/>
  <c r="H46" i="141"/>
  <c r="I46" i="141"/>
  <c r="G45" i="141"/>
  <c r="H45" i="141"/>
  <c r="I45" i="141"/>
  <c r="G44" i="141"/>
  <c r="H44" i="141"/>
  <c r="I44" i="141"/>
  <c r="E55" i="141"/>
  <c r="F55" i="141"/>
  <c r="E54" i="141"/>
  <c r="F54" i="141"/>
  <c r="E53" i="141"/>
  <c r="F53" i="141"/>
  <c r="E52" i="141"/>
  <c r="F52" i="141"/>
  <c r="E51" i="141"/>
  <c r="F51" i="141"/>
  <c r="E50" i="141"/>
  <c r="F50" i="141"/>
  <c r="E49" i="141"/>
  <c r="F49" i="141"/>
  <c r="E48" i="141"/>
  <c r="F48" i="141"/>
  <c r="E47" i="141"/>
  <c r="F47" i="141"/>
  <c r="E46" i="141"/>
  <c r="F46" i="141"/>
  <c r="E45" i="141"/>
  <c r="F45" i="141"/>
  <c r="E44" i="141"/>
  <c r="F44" i="141"/>
  <c r="J23" i="141"/>
  <c r="K23" i="141"/>
  <c r="L23" i="141"/>
  <c r="M23" i="141"/>
  <c r="N23" i="141"/>
  <c r="O23" i="141"/>
  <c r="P23" i="141"/>
  <c r="G23" i="141"/>
  <c r="H23" i="141"/>
  <c r="I23" i="141"/>
  <c r="E23" i="141"/>
  <c r="F23" i="141"/>
  <c r="P21" i="141"/>
  <c r="O21" i="141"/>
  <c r="N21" i="141"/>
  <c r="M21" i="141"/>
  <c r="L21" i="141"/>
  <c r="K21" i="141"/>
  <c r="J21" i="141"/>
  <c r="I21" i="141"/>
  <c r="H21" i="141"/>
  <c r="G21" i="141"/>
  <c r="F21" i="141"/>
  <c r="P20" i="141"/>
  <c r="O20" i="141"/>
  <c r="N20" i="141"/>
  <c r="M20" i="141"/>
  <c r="L20" i="141"/>
  <c r="K20" i="141"/>
  <c r="J20" i="141"/>
  <c r="I20" i="141"/>
  <c r="H20" i="141"/>
  <c r="G20" i="141"/>
  <c r="F20" i="141"/>
  <c r="P19" i="141"/>
  <c r="O19" i="141"/>
  <c r="N19" i="141"/>
  <c r="M19" i="141"/>
  <c r="L19" i="141"/>
  <c r="K19" i="141"/>
  <c r="J19" i="141"/>
  <c r="J34" i="141" s="1"/>
  <c r="I19" i="141"/>
  <c r="H19" i="141"/>
  <c r="G19" i="141"/>
  <c r="F19" i="141"/>
  <c r="P18" i="141"/>
  <c r="O18" i="141"/>
  <c r="N18" i="141"/>
  <c r="M18" i="141"/>
  <c r="L18" i="141"/>
  <c r="K18" i="141"/>
  <c r="J18" i="141"/>
  <c r="I18" i="141"/>
  <c r="H18" i="141"/>
  <c r="G18" i="141"/>
  <c r="F18" i="141"/>
  <c r="P17" i="141"/>
  <c r="O17" i="141"/>
  <c r="N17" i="141"/>
  <c r="M17" i="141"/>
  <c r="L17" i="141"/>
  <c r="K17" i="141"/>
  <c r="J17" i="141"/>
  <c r="I17" i="141"/>
  <c r="H17" i="141"/>
  <c r="G17" i="141"/>
  <c r="F17" i="141"/>
  <c r="P16" i="141"/>
  <c r="O16" i="141"/>
  <c r="N16" i="141"/>
  <c r="M16" i="141"/>
  <c r="L16" i="141"/>
  <c r="K16" i="141"/>
  <c r="J16" i="141"/>
  <c r="I16" i="141"/>
  <c r="H16" i="141"/>
  <c r="G16" i="141"/>
  <c r="F16" i="141"/>
  <c r="P15" i="141"/>
  <c r="O15" i="141"/>
  <c r="N15" i="141"/>
  <c r="M15" i="141"/>
  <c r="L15" i="141"/>
  <c r="K15" i="141"/>
  <c r="J15" i="141"/>
  <c r="J30" i="141" s="1"/>
  <c r="I15" i="141"/>
  <c r="H15" i="141"/>
  <c r="G15" i="141"/>
  <c r="F15" i="141"/>
  <c r="P14" i="141"/>
  <c r="O14" i="141"/>
  <c r="N14" i="141"/>
  <c r="M14" i="141"/>
  <c r="L14" i="141"/>
  <c r="K14" i="141"/>
  <c r="J14" i="141"/>
  <c r="I14" i="141"/>
  <c r="H14" i="141"/>
  <c r="G14" i="141"/>
  <c r="F14" i="141"/>
  <c r="P13" i="141"/>
  <c r="O13" i="141"/>
  <c r="N13" i="141"/>
  <c r="M13" i="141"/>
  <c r="L13" i="141"/>
  <c r="K13" i="141"/>
  <c r="J13" i="141"/>
  <c r="I13" i="141"/>
  <c r="H13" i="141"/>
  <c r="G13" i="141"/>
  <c r="F13" i="141"/>
  <c r="P12" i="141"/>
  <c r="O12" i="141"/>
  <c r="N12" i="141"/>
  <c r="M12" i="141"/>
  <c r="L12" i="141"/>
  <c r="K12" i="141"/>
  <c r="J12" i="141"/>
  <c r="I12" i="141"/>
  <c r="H12" i="141"/>
  <c r="G12" i="141"/>
  <c r="F12" i="141"/>
  <c r="P11" i="141"/>
  <c r="O11" i="141"/>
  <c r="N11" i="141"/>
  <c r="M11" i="141"/>
  <c r="L11" i="141"/>
  <c r="K11" i="141"/>
  <c r="J11" i="141"/>
  <c r="J26" i="141" s="1"/>
  <c r="I11" i="141"/>
  <c r="H11" i="141"/>
  <c r="G11" i="141"/>
  <c r="F11" i="141"/>
  <c r="P10" i="141"/>
  <c r="O10" i="141"/>
  <c r="N10" i="141"/>
  <c r="M10" i="141"/>
  <c r="L10" i="141"/>
  <c r="K10" i="141"/>
  <c r="J10" i="141"/>
  <c r="I10" i="141"/>
  <c r="H10" i="141"/>
  <c r="G10" i="141"/>
  <c r="F10" i="141"/>
  <c r="E21" i="141"/>
  <c r="E20" i="141"/>
  <c r="E19" i="141"/>
  <c r="E18" i="141"/>
  <c r="E17" i="141"/>
  <c r="E16" i="141"/>
  <c r="E15" i="141"/>
  <c r="E14" i="141"/>
  <c r="E13" i="141"/>
  <c r="E12" i="141"/>
  <c r="E11" i="141"/>
  <c r="E10" i="141"/>
  <c r="E85" i="141"/>
  <c r="F85" i="141"/>
  <c r="G85" i="141"/>
  <c r="E78" i="141"/>
  <c r="F78" i="141"/>
  <c r="G78" i="141"/>
  <c r="G86" i="141"/>
  <c r="F86" i="141"/>
  <c r="E86" i="141"/>
  <c r="E79" i="141"/>
  <c r="F79" i="141"/>
  <c r="G79" i="141"/>
  <c r="E108" i="141"/>
  <c r="F108" i="141"/>
  <c r="G108" i="141"/>
  <c r="E107" i="141"/>
  <c r="F107" i="141"/>
  <c r="G107" i="141"/>
  <c r="E110" i="141"/>
  <c r="F110" i="141"/>
  <c r="G110" i="141"/>
  <c r="H110" i="141"/>
  <c r="I110" i="141"/>
  <c r="I88" i="141"/>
  <c r="H88" i="141"/>
  <c r="G88" i="141"/>
  <c r="F88" i="141"/>
  <c r="E88" i="141"/>
  <c r="I87" i="141"/>
  <c r="H87" i="141"/>
  <c r="G87" i="141"/>
  <c r="F87" i="141"/>
  <c r="E87" i="141"/>
  <c r="E81" i="141"/>
  <c r="F81" i="141"/>
  <c r="G81" i="141"/>
  <c r="H81" i="141"/>
  <c r="I81" i="141"/>
  <c r="E80" i="141"/>
  <c r="F80" i="141"/>
  <c r="G80" i="141"/>
  <c r="H80" i="141"/>
  <c r="I80" i="141"/>
  <c r="E5" i="141"/>
  <c r="E4" i="141"/>
  <c r="E3" i="141"/>
  <c r="E2" i="141"/>
  <c r="A1" i="141"/>
  <c r="L39" i="115" s="1"/>
  <c r="E5" i="140"/>
  <c r="E4" i="140"/>
  <c r="E3" i="140"/>
  <c r="E2" i="140"/>
  <c r="A1" i="140"/>
  <c r="P36" i="115" s="1"/>
  <c r="E5" i="66"/>
  <c r="E4" i="66"/>
  <c r="E3" i="66"/>
  <c r="E2" i="66"/>
  <c r="A1" i="66"/>
  <c r="L42" i="115" s="1"/>
  <c r="I102" i="17"/>
  <c r="G102" i="17"/>
  <c r="F102" i="17"/>
  <c r="E102" i="17"/>
  <c r="I101" i="17"/>
  <c r="H101" i="17"/>
  <c r="G101" i="17"/>
  <c r="F101" i="17"/>
  <c r="E101" i="17"/>
  <c r="G100" i="17"/>
  <c r="F100" i="17"/>
  <c r="E100" i="17"/>
  <c r="G99" i="17"/>
  <c r="F99" i="17"/>
  <c r="E99" i="17"/>
  <c r="G93" i="17"/>
  <c r="E93" i="17"/>
  <c r="G92" i="17"/>
  <c r="E92" i="17"/>
  <c r="G91" i="17"/>
  <c r="E91" i="17"/>
  <c r="G90" i="17"/>
  <c r="E90" i="17"/>
  <c r="G89" i="17"/>
  <c r="E89" i="17"/>
  <c r="I85" i="17"/>
  <c r="G85" i="17"/>
  <c r="F85" i="17"/>
  <c r="E85" i="17"/>
  <c r="I84" i="17"/>
  <c r="G84" i="17"/>
  <c r="F84" i="17"/>
  <c r="E84" i="17"/>
  <c r="I83" i="17"/>
  <c r="G83" i="17"/>
  <c r="F83" i="17"/>
  <c r="E83" i="17"/>
  <c r="I79" i="17"/>
  <c r="H79" i="17"/>
  <c r="G79" i="17"/>
  <c r="F79" i="17"/>
  <c r="E79" i="17"/>
  <c r="G78" i="17"/>
  <c r="F78" i="17"/>
  <c r="E78" i="17"/>
  <c r="G77" i="17"/>
  <c r="F77" i="17"/>
  <c r="E77" i="17"/>
  <c r="G76" i="17"/>
  <c r="F76" i="17"/>
  <c r="E76" i="17"/>
  <c r="I73" i="17"/>
  <c r="G73" i="17"/>
  <c r="F73" i="17"/>
  <c r="E73" i="17"/>
  <c r="I72" i="17"/>
  <c r="G72" i="17"/>
  <c r="F72" i="17"/>
  <c r="E72" i="17"/>
  <c r="I71" i="17"/>
  <c r="G71" i="17"/>
  <c r="F71" i="17"/>
  <c r="E71" i="17"/>
  <c r="I63" i="17"/>
  <c r="G63" i="17"/>
  <c r="F63" i="17"/>
  <c r="E63" i="17"/>
  <c r="I59" i="17"/>
  <c r="J60" i="17" s="1"/>
  <c r="G59" i="17"/>
  <c r="F59" i="17"/>
  <c r="E59" i="17"/>
  <c r="I54" i="17"/>
  <c r="G54" i="17"/>
  <c r="F54" i="17"/>
  <c r="E54" i="17"/>
  <c r="I53" i="17"/>
  <c r="G53" i="17"/>
  <c r="F53" i="17"/>
  <c r="E53" i="17"/>
  <c r="I48" i="17"/>
  <c r="G48" i="17"/>
  <c r="F48" i="17"/>
  <c r="E48" i="17"/>
  <c r="I47" i="17"/>
  <c r="G47" i="17"/>
  <c r="F47" i="17"/>
  <c r="E47" i="17"/>
  <c r="I43" i="17"/>
  <c r="H43" i="17"/>
  <c r="G43" i="17"/>
  <c r="F43" i="17"/>
  <c r="E43" i="17"/>
  <c r="I42" i="17"/>
  <c r="H42" i="17"/>
  <c r="G42" i="17"/>
  <c r="F42" i="17"/>
  <c r="E42" i="17"/>
  <c r="G41" i="17"/>
  <c r="E41" i="17"/>
  <c r="G38" i="17"/>
  <c r="F38" i="17"/>
  <c r="E38" i="17"/>
  <c r="G37" i="17"/>
  <c r="F37" i="17"/>
  <c r="E37" i="17"/>
  <c r="I33" i="17"/>
  <c r="H33" i="17"/>
  <c r="G33" i="17"/>
  <c r="F33" i="17"/>
  <c r="E33" i="17"/>
  <c r="I32" i="17"/>
  <c r="H32" i="17"/>
  <c r="G32" i="17"/>
  <c r="F32" i="17"/>
  <c r="E32" i="17"/>
  <c r="G31" i="17"/>
  <c r="F31" i="17"/>
  <c r="E31" i="17"/>
  <c r="I24" i="17"/>
  <c r="H24" i="17"/>
  <c r="G24" i="17"/>
  <c r="F24" i="17"/>
  <c r="E24" i="17"/>
  <c r="G23" i="17"/>
  <c r="F23" i="17"/>
  <c r="E23" i="17"/>
  <c r="I19" i="17"/>
  <c r="G19" i="17"/>
  <c r="F19" i="17"/>
  <c r="E19" i="17"/>
  <c r="G18" i="17"/>
  <c r="F18" i="17"/>
  <c r="E18" i="17"/>
  <c r="G17" i="17"/>
  <c r="F17" i="17"/>
  <c r="E17" i="17"/>
  <c r="I13" i="17"/>
  <c r="H13" i="17"/>
  <c r="G13" i="17"/>
  <c r="F13" i="17"/>
  <c r="E13" i="17"/>
  <c r="J10" i="17"/>
  <c r="E5" i="17"/>
  <c r="E4" i="17"/>
  <c r="E3" i="17"/>
  <c r="E2" i="17"/>
  <c r="A1" i="17"/>
  <c r="L36" i="115" s="1"/>
  <c r="F28" i="139"/>
  <c r="F12" i="147" s="1"/>
  <c r="E5" i="139"/>
  <c r="E4" i="139"/>
  <c r="E3" i="139"/>
  <c r="E2" i="139"/>
  <c r="A1" i="139"/>
  <c r="H36" i="115" s="1"/>
  <c r="A1" i="115"/>
  <c r="V36" i="115" s="1"/>
  <c r="F222" i="143"/>
  <c r="F220" i="143"/>
  <c r="F218" i="143"/>
  <c r="F217" i="143"/>
  <c r="J5" i="143" l="1"/>
  <c r="J5" i="151"/>
  <c r="J28" i="141"/>
  <c r="K28" i="141" s="1"/>
  <c r="L28" i="141" s="1"/>
  <c r="M28" i="141" s="1"/>
  <c r="N28" i="141" s="1"/>
  <c r="O28" i="141" s="1"/>
  <c r="P28" i="141" s="1"/>
  <c r="Q28" i="141" s="1"/>
  <c r="R28" i="141" s="1"/>
  <c r="S28" i="141" s="1"/>
  <c r="T28" i="141" s="1"/>
  <c r="U28" i="141" s="1"/>
  <c r="V28" i="141" s="1"/>
  <c r="J32" i="141"/>
  <c r="J36" i="141"/>
  <c r="J109" i="141" s="1"/>
  <c r="J27" i="141"/>
  <c r="K27" i="141" s="1"/>
  <c r="L27" i="141" s="1"/>
  <c r="M27" i="141" s="1"/>
  <c r="N27" i="141" s="1"/>
  <c r="O27" i="141" s="1"/>
  <c r="P27" i="141" s="1"/>
  <c r="Q27" i="141" s="1"/>
  <c r="R27" i="141" s="1"/>
  <c r="S27" i="141" s="1"/>
  <c r="T27" i="141" s="1"/>
  <c r="U27" i="141" s="1"/>
  <c r="V27" i="141" s="1"/>
  <c r="J31" i="141"/>
  <c r="K31" i="141" s="1"/>
  <c r="L31" i="141" s="1"/>
  <c r="M31" i="141" s="1"/>
  <c r="N31" i="141" s="1"/>
  <c r="O31" i="141" s="1"/>
  <c r="P31" i="141" s="1"/>
  <c r="Q31" i="141" s="1"/>
  <c r="R31" i="141" s="1"/>
  <c r="S31" i="141" s="1"/>
  <c r="T31" i="141" s="1"/>
  <c r="U31" i="141" s="1"/>
  <c r="V31" i="141" s="1"/>
  <c r="J35" i="141"/>
  <c r="K35" i="141" s="1"/>
  <c r="L35" i="141" s="1"/>
  <c r="M35" i="141" s="1"/>
  <c r="N35" i="141" s="1"/>
  <c r="O35" i="141" s="1"/>
  <c r="P35" i="141" s="1"/>
  <c r="Q35" i="141" s="1"/>
  <c r="R35" i="141" s="1"/>
  <c r="S35" i="141" s="1"/>
  <c r="T35" i="141" s="1"/>
  <c r="U35" i="141" s="1"/>
  <c r="V35" i="141" s="1"/>
  <c r="J59" i="141"/>
  <c r="K59" i="141" s="1"/>
  <c r="L59" i="141" s="1"/>
  <c r="J63" i="141"/>
  <c r="K63" i="141" s="1"/>
  <c r="L63" i="141" s="1"/>
  <c r="M63" i="141" s="1"/>
  <c r="N63" i="141" s="1"/>
  <c r="O63" i="141" s="1"/>
  <c r="P63" i="141" s="1"/>
  <c r="Q63" i="141" s="1"/>
  <c r="J25" i="141"/>
  <c r="K25" i="141" s="1"/>
  <c r="L25" i="141" s="1"/>
  <c r="M25" i="141" s="1"/>
  <c r="K26" i="141"/>
  <c r="L26" i="141" s="1"/>
  <c r="M26" i="141" s="1"/>
  <c r="N26" i="141" s="1"/>
  <c r="O26" i="141" s="1"/>
  <c r="P26" i="141" s="1"/>
  <c r="Q26" i="141" s="1"/>
  <c r="J29" i="141"/>
  <c r="K29" i="141" s="1"/>
  <c r="L29" i="141" s="1"/>
  <c r="M29" i="141" s="1"/>
  <c r="N29" i="141" s="1"/>
  <c r="O29" i="141" s="1"/>
  <c r="P29" i="141" s="1"/>
  <c r="Q29" i="141" s="1"/>
  <c r="R29" i="141" s="1"/>
  <c r="S29" i="141" s="1"/>
  <c r="T29" i="141" s="1"/>
  <c r="U29" i="141" s="1"/>
  <c r="V29" i="141" s="1"/>
  <c r="K30" i="141"/>
  <c r="L30" i="141" s="1"/>
  <c r="M30" i="141" s="1"/>
  <c r="N30" i="141" s="1"/>
  <c r="O30" i="141" s="1"/>
  <c r="P30" i="141" s="1"/>
  <c r="Q30" i="141" s="1"/>
  <c r="R30" i="141" s="1"/>
  <c r="S30" i="141" s="1"/>
  <c r="T30" i="141" s="1"/>
  <c r="U30" i="141" s="1"/>
  <c r="V30" i="141" s="1"/>
  <c r="J33" i="141"/>
  <c r="K33" i="141" s="1"/>
  <c r="L33" i="141" s="1"/>
  <c r="M33" i="141" s="1"/>
  <c r="N33" i="141" s="1"/>
  <c r="O33" i="141" s="1"/>
  <c r="P33" i="141" s="1"/>
  <c r="Q33" i="141" s="1"/>
  <c r="R33" i="141" s="1"/>
  <c r="S33" i="141" s="1"/>
  <c r="T33" i="141" s="1"/>
  <c r="U33" i="141" s="1"/>
  <c r="V33" i="141" s="1"/>
  <c r="K34" i="141"/>
  <c r="L34" i="141" s="1"/>
  <c r="M34" i="141" s="1"/>
  <c r="N34" i="141" s="1"/>
  <c r="O34" i="141" s="1"/>
  <c r="K60" i="141"/>
  <c r="L60" i="141" s="1"/>
  <c r="M60" i="141" s="1"/>
  <c r="N60" i="141" s="1"/>
  <c r="O60" i="141" s="1"/>
  <c r="P60" i="141" s="1"/>
  <c r="Q60" i="141" s="1"/>
  <c r="R60" i="141" s="1"/>
  <c r="S60" i="141" s="1"/>
  <c r="T60" i="141" s="1"/>
  <c r="U60" i="141" s="1"/>
  <c r="V60" i="141" s="1"/>
  <c r="J61" i="141"/>
  <c r="K61" i="141" s="1"/>
  <c r="L61" i="141" s="1"/>
  <c r="M61" i="141" s="1"/>
  <c r="N61" i="141" s="1"/>
  <c r="O61" i="141" s="1"/>
  <c r="P61" i="141" s="1"/>
  <c r="Q61" i="141" s="1"/>
  <c r="R61" i="141" s="1"/>
  <c r="S61" i="141" s="1"/>
  <c r="T61" i="141" s="1"/>
  <c r="U61" i="141" s="1"/>
  <c r="V61" i="141" s="1"/>
  <c r="K64" i="141"/>
  <c r="L64" i="141" s="1"/>
  <c r="M64" i="141" s="1"/>
  <c r="N64" i="141" s="1"/>
  <c r="O64" i="141" s="1"/>
  <c r="P64" i="141" s="1"/>
  <c r="Q64" i="141" s="1"/>
  <c r="R64" i="141" s="1"/>
  <c r="S64" i="141" s="1"/>
  <c r="T64" i="141" s="1"/>
  <c r="U64" i="141" s="1"/>
  <c r="V64" i="141" s="1"/>
  <c r="J65" i="141"/>
  <c r="K65" i="141" s="1"/>
  <c r="L65" i="141" s="1"/>
  <c r="M65" i="141" s="1"/>
  <c r="N65" i="141" s="1"/>
  <c r="O65" i="141" s="1"/>
  <c r="P65" i="141" s="1"/>
  <c r="Q65" i="141" s="1"/>
  <c r="R65" i="141" s="1"/>
  <c r="S65" i="141" s="1"/>
  <c r="T65" i="141" s="1"/>
  <c r="U65" i="141" s="1"/>
  <c r="V65" i="141" s="1"/>
  <c r="K68" i="141"/>
  <c r="L68" i="141" s="1"/>
  <c r="M68" i="141" s="1"/>
  <c r="N68" i="141" s="1"/>
  <c r="O68" i="141" s="1"/>
  <c r="P68" i="141" s="1"/>
  <c r="Q68" i="141" s="1"/>
  <c r="R68" i="141" s="1"/>
  <c r="S68" i="141" s="1"/>
  <c r="T68" i="141" s="1"/>
  <c r="U68" i="141" s="1"/>
  <c r="V68" i="141" s="1"/>
  <c r="J69" i="141"/>
  <c r="K69" i="141" s="1"/>
  <c r="L69" i="141" s="1"/>
  <c r="M69" i="141" s="1"/>
  <c r="N69" i="141" s="1"/>
  <c r="O69" i="141" s="1"/>
  <c r="P69" i="141" s="1"/>
  <c r="Q69" i="141" s="1"/>
  <c r="R69" i="141" s="1"/>
  <c r="S69" i="141" s="1"/>
  <c r="T69" i="141" s="1"/>
  <c r="U69" i="141" s="1"/>
  <c r="V69" i="141" s="1"/>
  <c r="J67" i="141"/>
  <c r="K67" i="141" s="1"/>
  <c r="L67" i="141" s="1"/>
  <c r="M67" i="141" s="1"/>
  <c r="N67" i="141" s="1"/>
  <c r="O67" i="141" s="1"/>
  <c r="P67" i="141" s="1"/>
  <c r="Q67" i="141" s="1"/>
  <c r="R67" i="141" s="1"/>
  <c r="S67" i="141" s="1"/>
  <c r="T67" i="141" s="1"/>
  <c r="U67" i="141" s="1"/>
  <c r="V67" i="141" s="1"/>
  <c r="K32" i="141"/>
  <c r="L32" i="141" s="1"/>
  <c r="M32" i="141" s="1"/>
  <c r="N32" i="141" s="1"/>
  <c r="O32" i="141" s="1"/>
  <c r="P32" i="141" s="1"/>
  <c r="Q32" i="141" s="1"/>
  <c r="R32" i="141" s="1"/>
  <c r="S32" i="141" s="1"/>
  <c r="T32" i="141" s="1"/>
  <c r="U32" i="141" s="1"/>
  <c r="V32" i="141" s="1"/>
  <c r="J62" i="141"/>
  <c r="K62" i="141" s="1"/>
  <c r="L62" i="141" s="1"/>
  <c r="M62" i="141" s="1"/>
  <c r="N62" i="141" s="1"/>
  <c r="O62" i="141" s="1"/>
  <c r="P62" i="141" s="1"/>
  <c r="Q62" i="141" s="1"/>
  <c r="R62" i="141" s="1"/>
  <c r="S62" i="141" s="1"/>
  <c r="T62" i="141" s="1"/>
  <c r="U62" i="141" s="1"/>
  <c r="V62" i="141" s="1"/>
  <c r="J66" i="141"/>
  <c r="J100" i="141" s="1"/>
  <c r="J70" i="141"/>
  <c r="J88" i="141" s="1"/>
  <c r="E95" i="141"/>
  <c r="E102" i="66" s="1"/>
  <c r="E111" i="141"/>
  <c r="E151" i="66" s="1"/>
  <c r="B91" i="141"/>
  <c r="B97" i="141"/>
  <c r="F39" i="17"/>
  <c r="F41" i="17" s="1"/>
  <c r="B77" i="141"/>
  <c r="E102" i="141"/>
  <c r="E88" i="66" s="1"/>
  <c r="K10" i="17"/>
  <c r="J5" i="66"/>
  <c r="J5" i="141"/>
  <c r="J13" i="17"/>
  <c r="J14" i="17" s="1"/>
  <c r="J102" i="17" s="1"/>
  <c r="J103" i="17" s="1"/>
  <c r="J5" i="17"/>
  <c r="J5" i="140"/>
  <c r="J5" i="139"/>
  <c r="E82" i="141"/>
  <c r="B84" i="141"/>
  <c r="E89" i="141"/>
  <c r="J63" i="17"/>
  <c r="J64" i="17" s="1"/>
  <c r="J73" i="17"/>
  <c r="K5" i="140" l="1"/>
  <c r="K5" i="151"/>
  <c r="J4" i="139"/>
  <c r="J4" i="151"/>
  <c r="K36" i="141"/>
  <c r="K109" i="141" s="1"/>
  <c r="J81" i="141"/>
  <c r="J101" i="141"/>
  <c r="J94" i="141"/>
  <c r="J38" i="141"/>
  <c r="J110" i="141" s="1"/>
  <c r="M59" i="141"/>
  <c r="N25" i="141"/>
  <c r="J72" i="141"/>
  <c r="J80" i="141" s="1"/>
  <c r="K38" i="141"/>
  <c r="K110" i="141" s="1"/>
  <c r="K70" i="141"/>
  <c r="K66" i="141"/>
  <c r="K5" i="143"/>
  <c r="L10" i="17"/>
  <c r="K5" i="141"/>
  <c r="K5" i="17"/>
  <c r="K5" i="139"/>
  <c r="E44" i="66"/>
  <c r="E76" i="66"/>
  <c r="P34" i="141"/>
  <c r="Q34" i="141" s="1"/>
  <c r="R34" i="141" s="1"/>
  <c r="S34" i="141" s="1"/>
  <c r="T34" i="141" s="1"/>
  <c r="U34" i="141" s="1"/>
  <c r="V34" i="141" s="1"/>
  <c r="J4" i="141"/>
  <c r="J53" i="17"/>
  <c r="J4" i="140"/>
  <c r="J4" i="66"/>
  <c r="J4" i="17"/>
  <c r="J71" i="17"/>
  <c r="J4" i="143"/>
  <c r="J19" i="17"/>
  <c r="J20" i="17" s="1"/>
  <c r="J42" i="17" s="1"/>
  <c r="K13" i="17"/>
  <c r="K14" i="17" s="1"/>
  <c r="K5" i="66"/>
  <c r="R63" i="141"/>
  <c r="S63" i="141" s="1"/>
  <c r="T63" i="141" s="1"/>
  <c r="U63" i="141" s="1"/>
  <c r="V63" i="141" s="1"/>
  <c r="E116" i="66"/>
  <c r="E101" i="66"/>
  <c r="E83" i="66"/>
  <c r="E68" i="66"/>
  <c r="E57" i="66"/>
  <c r="E13" i="66"/>
  <c r="E32" i="66"/>
  <c r="E103" i="66"/>
  <c r="E43" i="66"/>
  <c r="E21" i="66"/>
  <c r="R26" i="141"/>
  <c r="S26" i="141" s="1"/>
  <c r="T26" i="141" s="1"/>
  <c r="U26" i="141" s="1"/>
  <c r="V26" i="141" s="1"/>
  <c r="J85" i="17"/>
  <c r="L5" i="140" l="1"/>
  <c r="L5" i="151"/>
  <c r="L36" i="141"/>
  <c r="L38" i="141" s="1"/>
  <c r="L110" i="141" s="1"/>
  <c r="L13" i="17"/>
  <c r="L14" i="17" s="1"/>
  <c r="L71" i="17" s="1"/>
  <c r="L5" i="17"/>
  <c r="L5" i="66"/>
  <c r="M10" i="17"/>
  <c r="L5" i="139"/>
  <c r="J87" i="141"/>
  <c r="O25" i="141"/>
  <c r="K100" i="141"/>
  <c r="L66" i="141"/>
  <c r="K81" i="141"/>
  <c r="K94" i="141"/>
  <c r="K88" i="141"/>
  <c r="L70" i="141"/>
  <c r="K101" i="141"/>
  <c r="K72" i="141"/>
  <c r="N59" i="141"/>
  <c r="L5" i="143"/>
  <c r="L5" i="141"/>
  <c r="J32" i="17"/>
  <c r="J24" i="17"/>
  <c r="J25" i="17" s="1"/>
  <c r="J2" i="151" s="1"/>
  <c r="K19" i="17"/>
  <c r="K20" i="17" s="1"/>
  <c r="K42" i="17" s="1"/>
  <c r="K53" i="17"/>
  <c r="K71" i="17"/>
  <c r="K102" i="17"/>
  <c r="L53" i="17"/>
  <c r="M5" i="140" l="1"/>
  <c r="M5" i="151"/>
  <c r="M36" i="141"/>
  <c r="N36" i="141" s="1"/>
  <c r="L109" i="141"/>
  <c r="L19" i="17"/>
  <c r="L20" i="17" s="1"/>
  <c r="L32" i="17" s="1"/>
  <c r="L102" i="17"/>
  <c r="M5" i="17"/>
  <c r="N10" i="17"/>
  <c r="M13" i="17"/>
  <c r="M14" i="17" s="1"/>
  <c r="M53" i="17" s="1"/>
  <c r="M5" i="66"/>
  <c r="M5" i="139"/>
  <c r="M5" i="141"/>
  <c r="M5" i="143"/>
  <c r="L81" i="141"/>
  <c r="L94" i="141"/>
  <c r="L88" i="141"/>
  <c r="M70" i="141"/>
  <c r="L101" i="141"/>
  <c r="M109" i="141"/>
  <c r="L100" i="141"/>
  <c r="M66" i="141"/>
  <c r="L72" i="141"/>
  <c r="P25" i="141"/>
  <c r="K80" i="141"/>
  <c r="K87" i="141"/>
  <c r="O59" i="141"/>
  <c r="K32" i="17"/>
  <c r="K24" i="17"/>
  <c r="K25" i="17" s="1"/>
  <c r="J2" i="141"/>
  <c r="J43" i="17"/>
  <c r="J44" i="17" s="1"/>
  <c r="J2" i="143"/>
  <c r="J2" i="139"/>
  <c r="J2" i="66"/>
  <c r="J59" i="143"/>
  <c r="J2" i="17"/>
  <c r="J101" i="17"/>
  <c r="J33" i="17"/>
  <c r="J34" i="17" s="1"/>
  <c r="J11" i="143"/>
  <c r="J2" i="140"/>
  <c r="J25" i="143"/>
  <c r="N5" i="139" l="1"/>
  <c r="N5" i="151"/>
  <c r="K59" i="143"/>
  <c r="K72" i="143" s="1"/>
  <c r="K88" i="143" s="1"/>
  <c r="K2" i="151"/>
  <c r="M38" i="141"/>
  <c r="M110" i="141" s="1"/>
  <c r="N5" i="66"/>
  <c r="O10" i="17"/>
  <c r="N5" i="140"/>
  <c r="N5" i="17"/>
  <c r="N5" i="143"/>
  <c r="N5" i="141"/>
  <c r="N13" i="17"/>
  <c r="N14" i="17" s="1"/>
  <c r="N53" i="17" s="1"/>
  <c r="M102" i="17"/>
  <c r="M71" i="17"/>
  <c r="M19" i="17"/>
  <c r="M20" i="17" s="1"/>
  <c r="Q25" i="141"/>
  <c r="M100" i="141"/>
  <c r="N66" i="141"/>
  <c r="M72" i="141"/>
  <c r="M94" i="141"/>
  <c r="N70" i="141"/>
  <c r="M101" i="141"/>
  <c r="M81" i="141"/>
  <c r="M88" i="141"/>
  <c r="L80" i="141"/>
  <c r="L87" i="141"/>
  <c r="O36" i="141"/>
  <c r="N109" i="141"/>
  <c r="N38" i="141"/>
  <c r="N110" i="141" s="1"/>
  <c r="P59" i="141"/>
  <c r="Q59" i="141" s="1"/>
  <c r="L24" i="17"/>
  <c r="L25" i="17" s="1"/>
  <c r="L42" i="17"/>
  <c r="K2" i="143"/>
  <c r="K43" i="17"/>
  <c r="K44" i="17" s="1"/>
  <c r="K48" i="17" s="1"/>
  <c r="K101" i="17"/>
  <c r="K103" i="17" s="1"/>
  <c r="K25" i="143"/>
  <c r="K31" i="143" s="1"/>
  <c r="K11" i="143"/>
  <c r="K2" i="17"/>
  <c r="K2" i="141"/>
  <c r="K33" i="17"/>
  <c r="K34" i="17" s="1"/>
  <c r="K47" i="17" s="1"/>
  <c r="K2" i="66"/>
  <c r="K2" i="140"/>
  <c r="K2" i="139"/>
  <c r="J70" i="143"/>
  <c r="J86" i="143" s="1"/>
  <c r="J74" i="143"/>
  <c r="J90" i="143" s="1"/>
  <c r="J69" i="143"/>
  <c r="J85" i="143" s="1"/>
  <c r="J73" i="143"/>
  <c r="J89" i="143" s="1"/>
  <c r="J72" i="143"/>
  <c r="J88" i="143" s="1"/>
  <c r="J75" i="143"/>
  <c r="J91" i="143" s="1"/>
  <c r="J71" i="143"/>
  <c r="J87" i="143" s="1"/>
  <c r="J47" i="17"/>
  <c r="J49" i="17" s="1"/>
  <c r="J54" i="17"/>
  <c r="J55" i="17" s="1"/>
  <c r="J83" i="17" s="1"/>
  <c r="J72" i="17"/>
  <c r="J74" i="17" s="1"/>
  <c r="J79" i="17" s="1"/>
  <c r="J80" i="17" s="1"/>
  <c r="J48" i="17"/>
  <c r="J59" i="17"/>
  <c r="K60" i="17" s="1"/>
  <c r="J32" i="143"/>
  <c r="J30" i="143"/>
  <c r="J29" i="143"/>
  <c r="J28" i="143"/>
  <c r="J31" i="143"/>
  <c r="J34" i="143"/>
  <c r="J33" i="143"/>
  <c r="K69" i="143"/>
  <c r="K85" i="143" s="1"/>
  <c r="K71" i="143"/>
  <c r="K87" i="143" s="1"/>
  <c r="K73" i="143"/>
  <c r="K89" i="143" s="1"/>
  <c r="K74" i="143"/>
  <c r="K90" i="143" s="1"/>
  <c r="K70" i="143"/>
  <c r="K86" i="143" s="1"/>
  <c r="K75" i="143" l="1"/>
  <c r="K91" i="143" s="1"/>
  <c r="O5" i="140"/>
  <c r="O5" i="151"/>
  <c r="J3" i="141"/>
  <c r="J3" i="151"/>
  <c r="K4" i="17"/>
  <c r="K4" i="151"/>
  <c r="L2" i="66"/>
  <c r="L2" i="151"/>
  <c r="O5" i="139"/>
  <c r="P10" i="17"/>
  <c r="O13" i="17"/>
  <c r="O14" i="17" s="1"/>
  <c r="O53" i="17" s="1"/>
  <c r="O5" i="141"/>
  <c r="O5" i="17"/>
  <c r="O5" i="66"/>
  <c r="O5" i="143"/>
  <c r="N71" i="17"/>
  <c r="N19" i="17"/>
  <c r="N20" i="17" s="1"/>
  <c r="N42" i="17" s="1"/>
  <c r="N102" i="17"/>
  <c r="K4" i="66"/>
  <c r="M42" i="17"/>
  <c r="M24" i="17"/>
  <c r="M25" i="17" s="1"/>
  <c r="K32" i="143"/>
  <c r="K194" i="143" s="1"/>
  <c r="L2" i="17"/>
  <c r="L2" i="141"/>
  <c r="L101" i="17"/>
  <c r="L103" i="17" s="1"/>
  <c r="L2" i="140"/>
  <c r="L11" i="143"/>
  <c r="L2" i="143"/>
  <c r="K59" i="17"/>
  <c r="L60" i="17" s="1"/>
  <c r="L63" i="17" s="1"/>
  <c r="L2" i="139"/>
  <c r="L25" i="143"/>
  <c r="L34" i="143" s="1"/>
  <c r="L59" i="143"/>
  <c r="L69" i="143" s="1"/>
  <c r="L85" i="143" s="1"/>
  <c r="L33" i="17"/>
  <c r="L34" i="17" s="1"/>
  <c r="L54" i="17" s="1"/>
  <c r="L43" i="17"/>
  <c r="L44" i="17" s="1"/>
  <c r="L59" i="17" s="1"/>
  <c r="M60" i="17" s="1"/>
  <c r="R59" i="141"/>
  <c r="N100" i="141"/>
  <c r="O66" i="141"/>
  <c r="N72" i="141"/>
  <c r="K30" i="143"/>
  <c r="K192" i="143" s="1"/>
  <c r="N101" i="141"/>
  <c r="N81" i="141"/>
  <c r="O70" i="141"/>
  <c r="N88" i="141"/>
  <c r="N94" i="141"/>
  <c r="M32" i="17"/>
  <c r="K28" i="143"/>
  <c r="K136" i="143" s="1"/>
  <c r="K33" i="143"/>
  <c r="K66" i="143" s="1"/>
  <c r="K29" i="143"/>
  <c r="K137" i="143" s="1"/>
  <c r="O109" i="141"/>
  <c r="P36" i="141"/>
  <c r="O38" i="141"/>
  <c r="O110" i="141" s="1"/>
  <c r="M87" i="141"/>
  <c r="M80" i="141"/>
  <c r="R25" i="141"/>
  <c r="K34" i="143"/>
  <c r="K196" i="143" s="1"/>
  <c r="K4" i="139"/>
  <c r="K4" i="143"/>
  <c r="K4" i="140"/>
  <c r="K54" i="17"/>
  <c r="K55" i="17" s="1"/>
  <c r="K83" i="17" s="1"/>
  <c r="K4" i="141"/>
  <c r="K72" i="17"/>
  <c r="K49" i="17"/>
  <c r="K172" i="143" s="1"/>
  <c r="J3" i="17"/>
  <c r="J3" i="143"/>
  <c r="J3" i="140"/>
  <c r="J3" i="139"/>
  <c r="J3" i="66"/>
  <c r="J190" i="143"/>
  <c r="J36" i="143"/>
  <c r="J136" i="143"/>
  <c r="J61" i="143"/>
  <c r="K63" i="17"/>
  <c r="K64" i="17" s="1"/>
  <c r="K85" i="17" s="1"/>
  <c r="K73" i="17"/>
  <c r="J172" i="143"/>
  <c r="J118" i="143"/>
  <c r="J12" i="143"/>
  <c r="J13" i="143" s="1"/>
  <c r="J84" i="17"/>
  <c r="J86" i="17" s="1"/>
  <c r="J137" i="143"/>
  <c r="J62" i="143"/>
  <c r="J191" i="143"/>
  <c r="J37" i="143"/>
  <c r="J67" i="143"/>
  <c r="J142" i="143"/>
  <c r="J42" i="143"/>
  <c r="J196" i="143"/>
  <c r="J192" i="143"/>
  <c r="J138" i="143"/>
  <c r="J63" i="143"/>
  <c r="J38" i="143"/>
  <c r="J41" i="143"/>
  <c r="J141" i="143"/>
  <c r="J195" i="143"/>
  <c r="J66" i="143"/>
  <c r="J139" i="143"/>
  <c r="J193" i="143"/>
  <c r="J64" i="143"/>
  <c r="J39" i="143"/>
  <c r="J140" i="143"/>
  <c r="J65" i="143"/>
  <c r="J40" i="143"/>
  <c r="J194" i="143"/>
  <c r="K39" i="143"/>
  <c r="K193" i="143"/>
  <c r="K64" i="143"/>
  <c r="K139" i="143"/>
  <c r="P5" i="140"/>
  <c r="P5" i="66"/>
  <c r="P5" i="141"/>
  <c r="K140" i="143" l="1"/>
  <c r="K141" i="143"/>
  <c r="Q10" i="17"/>
  <c r="Q5" i="151" s="1"/>
  <c r="P5" i="151"/>
  <c r="L4" i="143"/>
  <c r="L4" i="151"/>
  <c r="M11" i="143"/>
  <c r="M2" i="151"/>
  <c r="P13" i="17"/>
  <c r="P14" i="17" s="1"/>
  <c r="P5" i="143"/>
  <c r="P5" i="17"/>
  <c r="P5" i="139"/>
  <c r="O102" i="17"/>
  <c r="O19" i="17"/>
  <c r="O20" i="17" s="1"/>
  <c r="O42" i="17" s="1"/>
  <c r="O71" i="17"/>
  <c r="M2" i="140"/>
  <c r="L32" i="143"/>
  <c r="L140" i="143" s="1"/>
  <c r="L31" i="143"/>
  <c r="L64" i="143" s="1"/>
  <c r="M2" i="66"/>
  <c r="M2" i="17"/>
  <c r="M101" i="17"/>
  <c r="M103" i="17" s="1"/>
  <c r="M33" i="17"/>
  <c r="M34" i="17" s="1"/>
  <c r="M47" i="17" s="1"/>
  <c r="M2" i="141"/>
  <c r="N32" i="17"/>
  <c r="M25" i="143"/>
  <c r="M29" i="143" s="1"/>
  <c r="M2" i="143"/>
  <c r="M2" i="139"/>
  <c r="N24" i="17"/>
  <c r="N25" i="17" s="1"/>
  <c r="K65" i="143"/>
  <c r="M59" i="143"/>
  <c r="M69" i="143" s="1"/>
  <c r="M85" i="143" s="1"/>
  <c r="M43" i="17"/>
  <c r="M44" i="17" s="1"/>
  <c r="M48" i="17" s="1"/>
  <c r="K40" i="143"/>
  <c r="L70" i="143"/>
  <c r="L86" i="143" s="1"/>
  <c r="L75" i="143"/>
  <c r="L91" i="143" s="1"/>
  <c r="L72" i="143"/>
  <c r="L88" i="143" s="1"/>
  <c r="K42" i="143"/>
  <c r="L74" i="143"/>
  <c r="L90" i="143" s="1"/>
  <c r="L73" i="143"/>
  <c r="L89" i="143" s="1"/>
  <c r="K36" i="143"/>
  <c r="L72" i="17"/>
  <c r="L73" i="17"/>
  <c r="K61" i="143"/>
  <c r="K190" i="143"/>
  <c r="L33" i="143"/>
  <c r="L66" i="143" s="1"/>
  <c r="L29" i="143"/>
  <c r="L137" i="143" s="1"/>
  <c r="K138" i="143"/>
  <c r="L30" i="143"/>
  <c r="L138" i="143" s="1"/>
  <c r="L28" i="143"/>
  <c r="L61" i="143" s="1"/>
  <c r="K38" i="143"/>
  <c r="L55" i="17"/>
  <c r="L83" i="17" s="1"/>
  <c r="K41" i="143"/>
  <c r="L71" i="143"/>
  <c r="L87" i="143" s="1"/>
  <c r="L4" i="141"/>
  <c r="L47" i="17"/>
  <c r="L49" i="17" s="1"/>
  <c r="L4" i="17"/>
  <c r="K191" i="143"/>
  <c r="K67" i="143"/>
  <c r="K195" i="143"/>
  <c r="K142" i="143"/>
  <c r="K63" i="143"/>
  <c r="K62" i="143"/>
  <c r="S25" i="141"/>
  <c r="L4" i="66"/>
  <c r="K37" i="143"/>
  <c r="O100" i="141"/>
  <c r="P66" i="141"/>
  <c r="O72" i="141"/>
  <c r="P109" i="141"/>
  <c r="Q36" i="141"/>
  <c r="P38" i="141"/>
  <c r="P110" i="141" s="1"/>
  <c r="O81" i="141"/>
  <c r="O88" i="141"/>
  <c r="O101" i="141"/>
  <c r="P70" i="141"/>
  <c r="O94" i="141"/>
  <c r="N80" i="141"/>
  <c r="N87" i="141"/>
  <c r="S59" i="141"/>
  <c r="L4" i="140"/>
  <c r="L4" i="139"/>
  <c r="L48" i="17"/>
  <c r="K74" i="17"/>
  <c r="K79" i="17" s="1"/>
  <c r="K80" i="17" s="1"/>
  <c r="K84" i="17"/>
  <c r="K86" i="17" s="1"/>
  <c r="K118" i="143"/>
  <c r="K12" i="143"/>
  <c r="K13" i="143" s="1"/>
  <c r="K171" i="143" s="1"/>
  <c r="L64" i="17"/>
  <c r="L85" i="17" s="1"/>
  <c r="J26" i="143"/>
  <c r="J171" i="143"/>
  <c r="P71" i="17"/>
  <c r="P53" i="17"/>
  <c r="P19" i="17"/>
  <c r="P102" i="17"/>
  <c r="L42" i="143"/>
  <c r="L67" i="143"/>
  <c r="L142" i="143"/>
  <c r="L196" i="143"/>
  <c r="Q5" i="17"/>
  <c r="Q5" i="141"/>
  <c r="Q5" i="139"/>
  <c r="Q5" i="140"/>
  <c r="Q5" i="66"/>
  <c r="R10" i="17"/>
  <c r="R5" i="151" s="1"/>
  <c r="Q5" i="143"/>
  <c r="Q13" i="17"/>
  <c r="Q14" i="17" s="1"/>
  <c r="M63" i="17"/>
  <c r="M73" i="17"/>
  <c r="N25" i="143" l="1"/>
  <c r="N2" i="151"/>
  <c r="K3" i="143"/>
  <c r="K3" i="151"/>
  <c r="M4" i="141"/>
  <c r="M4" i="151"/>
  <c r="L65" i="143"/>
  <c r="L40" i="143"/>
  <c r="L193" i="143"/>
  <c r="L39" i="143"/>
  <c r="L194" i="143"/>
  <c r="L139" i="143"/>
  <c r="O24" i="17"/>
  <c r="O25" i="17" s="1"/>
  <c r="M33" i="143"/>
  <c r="M66" i="143" s="1"/>
  <c r="N2" i="139"/>
  <c r="L195" i="143"/>
  <c r="N11" i="143"/>
  <c r="L36" i="143"/>
  <c r="M30" i="143"/>
  <c r="M192" i="143" s="1"/>
  <c r="M4" i="66"/>
  <c r="N33" i="17"/>
  <c r="N34" i="17" s="1"/>
  <c r="N72" i="17" s="1"/>
  <c r="L192" i="143"/>
  <c r="M32" i="143"/>
  <c r="M40" i="143" s="1"/>
  <c r="N43" i="17"/>
  <c r="N44" i="17" s="1"/>
  <c r="N48" i="17" s="1"/>
  <c r="N2" i="140"/>
  <c r="M75" i="143"/>
  <c r="M91" i="143" s="1"/>
  <c r="M72" i="143"/>
  <c r="M88" i="143" s="1"/>
  <c r="O32" i="17"/>
  <c r="P20" i="17"/>
  <c r="P24" i="17" s="1"/>
  <c r="P25" i="17" s="1"/>
  <c r="P2" i="151" s="1"/>
  <c r="M59" i="17"/>
  <c r="N60" i="17" s="1"/>
  <c r="N63" i="17" s="1"/>
  <c r="M34" i="143"/>
  <c r="M42" i="143" s="1"/>
  <c r="L41" i="143"/>
  <c r="N2" i="141"/>
  <c r="N2" i="17"/>
  <c r="M28" i="143"/>
  <c r="M190" i="143" s="1"/>
  <c r="M31" i="143"/>
  <c r="M193" i="143" s="1"/>
  <c r="M4" i="17"/>
  <c r="N2" i="66"/>
  <c r="N2" i="143"/>
  <c r="M71" i="143"/>
  <c r="M87" i="143" s="1"/>
  <c r="M70" i="143"/>
  <c r="M86" i="143" s="1"/>
  <c r="M74" i="143"/>
  <c r="M90" i="143" s="1"/>
  <c r="M4" i="139"/>
  <c r="N59" i="143"/>
  <c r="N75" i="143" s="1"/>
  <c r="N91" i="143" s="1"/>
  <c r="N101" i="17"/>
  <c r="N103" i="17" s="1"/>
  <c r="M73" i="143"/>
  <c r="M89" i="143" s="1"/>
  <c r="L141" i="143"/>
  <c r="M4" i="143"/>
  <c r="M4" i="140"/>
  <c r="L190" i="143"/>
  <c r="L136" i="143"/>
  <c r="M54" i="17"/>
  <c r="M55" i="17" s="1"/>
  <c r="M83" i="17" s="1"/>
  <c r="L37" i="143"/>
  <c r="M72" i="17"/>
  <c r="L62" i="143"/>
  <c r="L191" i="143"/>
  <c r="L63" i="143"/>
  <c r="L38" i="143"/>
  <c r="L172" i="143"/>
  <c r="L118" i="143"/>
  <c r="T59" i="141"/>
  <c r="P72" i="141"/>
  <c r="P81" i="141"/>
  <c r="P88" i="141"/>
  <c r="P101" i="141"/>
  <c r="P94" i="141"/>
  <c r="Q70" i="141"/>
  <c r="R36" i="141"/>
  <c r="Q109" i="141"/>
  <c r="Q38" i="141"/>
  <c r="Q110" i="141" s="1"/>
  <c r="T25" i="141"/>
  <c r="O80" i="141"/>
  <c r="O87" i="141"/>
  <c r="Q66" i="141"/>
  <c r="P100" i="141"/>
  <c r="K3" i="140"/>
  <c r="L74" i="17"/>
  <c r="L79" i="17" s="1"/>
  <c r="L80" i="17" s="1"/>
  <c r="K3" i="66"/>
  <c r="K3" i="139"/>
  <c r="K3" i="141"/>
  <c r="K3" i="17"/>
  <c r="K26" i="143"/>
  <c r="L12" i="143"/>
  <c r="L13" i="143" s="1"/>
  <c r="L26" i="143" s="1"/>
  <c r="M49" i="17"/>
  <c r="M84" i="17" s="1"/>
  <c r="L84" i="17"/>
  <c r="L86" i="17" s="1"/>
  <c r="M64" i="17"/>
  <c r="M85" i="17" s="1"/>
  <c r="N34" i="143"/>
  <c r="N30" i="143"/>
  <c r="N31" i="143"/>
  <c r="N29" i="143"/>
  <c r="N32" i="143"/>
  <c r="N28" i="143"/>
  <c r="N33" i="143"/>
  <c r="Q71" i="17"/>
  <c r="Q102" i="17"/>
  <c r="Q53" i="17"/>
  <c r="Q19" i="17"/>
  <c r="M62" i="143"/>
  <c r="M191" i="143"/>
  <c r="M37" i="143"/>
  <c r="M137" i="143"/>
  <c r="R5" i="141"/>
  <c r="R5" i="140"/>
  <c r="R13" i="17"/>
  <c r="R14" i="17" s="1"/>
  <c r="S10" i="17"/>
  <c r="S5" i="151" s="1"/>
  <c r="R5" i="143"/>
  <c r="R5" i="66"/>
  <c r="R5" i="17"/>
  <c r="R5" i="139"/>
  <c r="L3" i="66" l="1"/>
  <c r="L3" i="151"/>
  <c r="N4" i="17"/>
  <c r="N4" i="151"/>
  <c r="O2" i="66"/>
  <c r="O2" i="151"/>
  <c r="O11" i="143"/>
  <c r="O59" i="143"/>
  <c r="O74" i="143" s="1"/>
  <c r="O90" i="143" s="1"/>
  <c r="O33" i="17"/>
  <c r="O25" i="143"/>
  <c r="O32" i="143" s="1"/>
  <c r="O2" i="140"/>
  <c r="O2" i="139"/>
  <c r="M195" i="143"/>
  <c r="M138" i="143"/>
  <c r="M41" i="143"/>
  <c r="O2" i="17"/>
  <c r="O2" i="141"/>
  <c r="O101" i="17"/>
  <c r="O103" i="17" s="1"/>
  <c r="M141" i="143"/>
  <c r="O2" i="143"/>
  <c r="O43" i="17"/>
  <c r="O44" i="17" s="1"/>
  <c r="O48" i="17" s="1"/>
  <c r="N59" i="17"/>
  <c r="O60" i="17" s="1"/>
  <c r="O63" i="17" s="1"/>
  <c r="M194" i="143"/>
  <c r="M136" i="143"/>
  <c r="M36" i="143"/>
  <c r="M140" i="143"/>
  <c r="M65" i="143"/>
  <c r="M38" i="143"/>
  <c r="N54" i="17"/>
  <c r="N55" i="17" s="1"/>
  <c r="N83" i="17" s="1"/>
  <c r="M63" i="143"/>
  <c r="N73" i="17"/>
  <c r="L3" i="143"/>
  <c r="L3" i="139"/>
  <c r="M142" i="143"/>
  <c r="M67" i="143"/>
  <c r="M139" i="143"/>
  <c r="N73" i="143"/>
  <c r="N89" i="143" s="1"/>
  <c r="Q20" i="17"/>
  <c r="Q42" i="17" s="1"/>
  <c r="N72" i="143"/>
  <c r="N88" i="143" s="1"/>
  <c r="M64" i="143"/>
  <c r="P42" i="17"/>
  <c r="M61" i="143"/>
  <c r="M196" i="143"/>
  <c r="N74" i="143"/>
  <c r="N90" i="143" s="1"/>
  <c r="N69" i="143"/>
  <c r="N85" i="143" s="1"/>
  <c r="M39" i="143"/>
  <c r="P32" i="17"/>
  <c r="N71" i="143"/>
  <c r="N87" i="143" s="1"/>
  <c r="O34" i="17"/>
  <c r="O47" i="17" s="1"/>
  <c r="N70" i="143"/>
  <c r="N86" i="143" s="1"/>
  <c r="N47" i="17"/>
  <c r="N49" i="17" s="1"/>
  <c r="N84" i="17" s="1"/>
  <c r="N4" i="139"/>
  <c r="N4" i="141"/>
  <c r="N4" i="140"/>
  <c r="N4" i="66"/>
  <c r="N4" i="143"/>
  <c r="L3" i="141"/>
  <c r="L3" i="17"/>
  <c r="L3" i="140"/>
  <c r="Q100" i="141"/>
  <c r="R66" i="141"/>
  <c r="Q72" i="141"/>
  <c r="U25" i="141"/>
  <c r="Q101" i="141"/>
  <c r="Q88" i="141"/>
  <c r="Q81" i="141"/>
  <c r="R70" i="141"/>
  <c r="Q94" i="141"/>
  <c r="P80" i="141"/>
  <c r="P87" i="141"/>
  <c r="N64" i="17"/>
  <c r="N85" i="17" s="1"/>
  <c r="R109" i="141"/>
  <c r="S36" i="141"/>
  <c r="R38" i="141"/>
  <c r="R110" i="141" s="1"/>
  <c r="U59" i="141"/>
  <c r="L171" i="143"/>
  <c r="M118" i="143"/>
  <c r="M172" i="143"/>
  <c r="M74" i="17"/>
  <c r="M79" i="17" s="1"/>
  <c r="M80" i="17" s="1"/>
  <c r="M12" i="143"/>
  <c r="M13" i="143" s="1"/>
  <c r="M26" i="143" s="1"/>
  <c r="N141" i="143"/>
  <c r="N41" i="143"/>
  <c r="N66" i="143"/>
  <c r="N195" i="143"/>
  <c r="N139" i="143"/>
  <c r="N193" i="143"/>
  <c r="N64" i="143"/>
  <c r="N39" i="143"/>
  <c r="M86" i="17"/>
  <c r="P11" i="143"/>
  <c r="P101" i="17"/>
  <c r="P43" i="17"/>
  <c r="P2" i="141"/>
  <c r="P2" i="140"/>
  <c r="P2" i="17"/>
  <c r="P33" i="17"/>
  <c r="P59" i="143"/>
  <c r="P2" i="139"/>
  <c r="P2" i="66"/>
  <c r="P2" i="143"/>
  <c r="P25" i="143"/>
  <c r="S5" i="143"/>
  <c r="S13" i="17"/>
  <c r="S14" i="17" s="1"/>
  <c r="S5" i="139"/>
  <c r="T10" i="17"/>
  <c r="T5" i="151" s="1"/>
  <c r="S5" i="140"/>
  <c r="S5" i="141"/>
  <c r="S5" i="66"/>
  <c r="S5" i="17"/>
  <c r="N36" i="143"/>
  <c r="N136" i="143"/>
  <c r="N190" i="143"/>
  <c r="N61" i="143"/>
  <c r="N138" i="143"/>
  <c r="N38" i="143"/>
  <c r="N192" i="143"/>
  <c r="N63" i="143"/>
  <c r="N191" i="143"/>
  <c r="N62" i="143"/>
  <c r="N37" i="143"/>
  <c r="N137" i="143"/>
  <c r="R53" i="17"/>
  <c r="R19" i="17"/>
  <c r="R71" i="17"/>
  <c r="R102" i="17"/>
  <c r="N40" i="143"/>
  <c r="N65" i="143"/>
  <c r="N140" i="143"/>
  <c r="N194" i="143"/>
  <c r="N142" i="143"/>
  <c r="N196" i="143"/>
  <c r="N42" i="143"/>
  <c r="N67" i="143"/>
  <c r="M3" i="140" l="1"/>
  <c r="M3" i="151"/>
  <c r="O70" i="143"/>
  <c r="O86" i="143" s="1"/>
  <c r="O4" i="139"/>
  <c r="O4" i="151"/>
  <c r="O71" i="143"/>
  <c r="O87" i="143" s="1"/>
  <c r="O34" i="143"/>
  <c r="O42" i="143" s="1"/>
  <c r="O75" i="143"/>
  <c r="O91" i="143" s="1"/>
  <c r="O73" i="143"/>
  <c r="O89" i="143" s="1"/>
  <c r="O72" i="143"/>
  <c r="O88" i="143" s="1"/>
  <c r="O69" i="143"/>
  <c r="O85" i="143" s="1"/>
  <c r="O28" i="143"/>
  <c r="O61" i="143" s="1"/>
  <c r="O30" i="143"/>
  <c r="O192" i="143" s="1"/>
  <c r="O73" i="17"/>
  <c r="O31" i="143"/>
  <c r="O39" i="143" s="1"/>
  <c r="O33" i="143"/>
  <c r="O141" i="143" s="1"/>
  <c r="O29" i="143"/>
  <c r="O137" i="143" s="1"/>
  <c r="O59" i="17"/>
  <c r="P60" i="17" s="1"/>
  <c r="P73" i="17" s="1"/>
  <c r="Q24" i="17"/>
  <c r="Q25" i="17" s="1"/>
  <c r="Q32" i="17"/>
  <c r="O4" i="66"/>
  <c r="R20" i="17"/>
  <c r="R32" i="17" s="1"/>
  <c r="O4" i="140"/>
  <c r="P103" i="17"/>
  <c r="O54" i="17"/>
  <c r="O55" i="17" s="1"/>
  <c r="O83" i="17" s="1"/>
  <c r="P34" i="17"/>
  <c r="P54" i="17" s="1"/>
  <c r="O4" i="143"/>
  <c r="O72" i="17"/>
  <c r="O4" i="141"/>
  <c r="P44" i="17"/>
  <c r="P59" i="17" s="1"/>
  <c r="Q60" i="17" s="1"/>
  <c r="O4" i="17"/>
  <c r="M3" i="139"/>
  <c r="M3" i="143"/>
  <c r="M3" i="17"/>
  <c r="M3" i="66"/>
  <c r="M3" i="141"/>
  <c r="R100" i="141"/>
  <c r="S66" i="141"/>
  <c r="R72" i="141"/>
  <c r="V59" i="141"/>
  <c r="S70" i="141"/>
  <c r="R88" i="141"/>
  <c r="R81" i="141"/>
  <c r="R101" i="141"/>
  <c r="R94" i="141"/>
  <c r="V25" i="141"/>
  <c r="O64" i="17"/>
  <c r="O85" i="17" s="1"/>
  <c r="S109" i="141"/>
  <c r="T36" i="141"/>
  <c r="S38" i="141"/>
  <c r="S110" i="141" s="1"/>
  <c r="Q80" i="141"/>
  <c r="Q87" i="141"/>
  <c r="N12" i="143"/>
  <c r="N13" i="143" s="1"/>
  <c r="N26" i="143" s="1"/>
  <c r="M171" i="143"/>
  <c r="N172" i="143"/>
  <c r="N74" i="17"/>
  <c r="N79" i="17" s="1"/>
  <c r="N80" i="17" s="1"/>
  <c r="N118" i="143"/>
  <c r="O49" i="17"/>
  <c r="O172" i="143" s="1"/>
  <c r="P34" i="143"/>
  <c r="P32" i="143"/>
  <c r="P28" i="143"/>
  <c r="P29" i="143"/>
  <c r="P33" i="143"/>
  <c r="P31" i="143"/>
  <c r="P30" i="143"/>
  <c r="T5" i="139"/>
  <c r="T5" i="66"/>
  <c r="U10" i="17"/>
  <c r="U5" i="151" s="1"/>
  <c r="T5" i="141"/>
  <c r="T5" i="17"/>
  <c r="T5" i="143"/>
  <c r="T13" i="17"/>
  <c r="T14" i="17" s="1"/>
  <c r="T5" i="140"/>
  <c r="P73" i="143"/>
  <c r="P89" i="143" s="1"/>
  <c r="P69" i="143"/>
  <c r="P85" i="143" s="1"/>
  <c r="P75" i="143"/>
  <c r="P91" i="143" s="1"/>
  <c r="P74" i="143"/>
  <c r="P90" i="143" s="1"/>
  <c r="P72" i="143"/>
  <c r="P88" i="143" s="1"/>
  <c r="P71" i="143"/>
  <c r="P87" i="143" s="1"/>
  <c r="P70" i="143"/>
  <c r="P86" i="143" s="1"/>
  <c r="S19" i="17"/>
  <c r="S71" i="17"/>
  <c r="S102" i="17"/>
  <c r="S53" i="17"/>
  <c r="N86" i="17"/>
  <c r="O191" i="143"/>
  <c r="O140" i="143"/>
  <c r="O194" i="143"/>
  <c r="O65" i="143"/>
  <c r="O40" i="143"/>
  <c r="O67" i="143" l="1"/>
  <c r="O196" i="143"/>
  <c r="O142" i="143"/>
  <c r="P4" i="143"/>
  <c r="P4" i="151"/>
  <c r="Q25" i="143"/>
  <c r="Q2" i="151"/>
  <c r="N3" i="139"/>
  <c r="N3" i="151"/>
  <c r="O136" i="143"/>
  <c r="O38" i="143"/>
  <c r="O66" i="143"/>
  <c r="O41" i="143"/>
  <c r="O190" i="143"/>
  <c r="O36" i="143"/>
  <c r="O195" i="143"/>
  <c r="O138" i="143"/>
  <c r="O37" i="143"/>
  <c r="O63" i="143"/>
  <c r="O62" i="143"/>
  <c r="O193" i="143"/>
  <c r="P63" i="17"/>
  <c r="P64" i="17" s="1"/>
  <c r="P85" i="17" s="1"/>
  <c r="O64" i="143"/>
  <c r="Q2" i="143"/>
  <c r="Q2" i="139"/>
  <c r="O139" i="143"/>
  <c r="Q2" i="140"/>
  <c r="Q101" i="17"/>
  <c r="Q103" i="17" s="1"/>
  <c r="Q43" i="17"/>
  <c r="Q44" i="17" s="1"/>
  <c r="Q59" i="17" s="1"/>
  <c r="R60" i="17" s="1"/>
  <c r="Q33" i="17"/>
  <c r="Q34" i="17" s="1"/>
  <c r="Q72" i="17" s="1"/>
  <c r="Q2" i="141"/>
  <c r="Q11" i="143"/>
  <c r="Q2" i="17"/>
  <c r="Q59" i="143"/>
  <c r="Q75" i="143" s="1"/>
  <c r="Q91" i="143" s="1"/>
  <c r="Q2" i="66"/>
  <c r="S20" i="17"/>
  <c r="S24" i="17" s="1"/>
  <c r="S25" i="17" s="1"/>
  <c r="S2" i="151" s="1"/>
  <c r="R42" i="17"/>
  <c r="R24" i="17"/>
  <c r="R25" i="17" s="1"/>
  <c r="P72" i="17"/>
  <c r="P48" i="17"/>
  <c r="P4" i="66"/>
  <c r="P4" i="139"/>
  <c r="P4" i="17"/>
  <c r="P4" i="140"/>
  <c r="P4" i="141"/>
  <c r="P55" i="17"/>
  <c r="P83" i="17" s="1"/>
  <c r="P47" i="17"/>
  <c r="P49" i="17" s="1"/>
  <c r="P118" i="143" s="1"/>
  <c r="N171" i="143"/>
  <c r="O12" i="143"/>
  <c r="O13" i="143" s="1"/>
  <c r="O26" i="143" s="1"/>
  <c r="T109" i="141"/>
  <c r="U36" i="141"/>
  <c r="T38" i="141"/>
  <c r="T110" i="141" s="1"/>
  <c r="R87" i="141"/>
  <c r="R80" i="141"/>
  <c r="S101" i="141"/>
  <c r="S88" i="141"/>
  <c r="T70" i="141"/>
  <c r="S81" i="141"/>
  <c r="S94" i="141"/>
  <c r="T66" i="141"/>
  <c r="S100" i="141"/>
  <c r="S72" i="141"/>
  <c r="N3" i="143"/>
  <c r="N3" i="66"/>
  <c r="N3" i="141"/>
  <c r="N3" i="17"/>
  <c r="N3" i="140"/>
  <c r="O118" i="143"/>
  <c r="O84" i="17"/>
  <c r="O86" i="17" s="1"/>
  <c r="O74" i="17"/>
  <c r="O79" i="17" s="1"/>
  <c r="O80" i="17" s="1"/>
  <c r="T71" i="17"/>
  <c r="T102" i="17"/>
  <c r="T53" i="17"/>
  <c r="T19" i="17"/>
  <c r="P61" i="143"/>
  <c r="P136" i="143"/>
  <c r="P190" i="143"/>
  <c r="P36" i="143"/>
  <c r="Q29" i="143"/>
  <c r="Q31" i="143"/>
  <c r="Q32" i="143"/>
  <c r="Q34" i="143"/>
  <c r="Q33" i="143"/>
  <c r="Q30" i="143"/>
  <c r="Q28" i="143"/>
  <c r="P139" i="143"/>
  <c r="P64" i="143"/>
  <c r="P193" i="143"/>
  <c r="P39" i="143"/>
  <c r="P194" i="143"/>
  <c r="P65" i="143"/>
  <c r="P140" i="143"/>
  <c r="P40" i="143"/>
  <c r="U5" i="141"/>
  <c r="U5" i="143"/>
  <c r="U13" i="17"/>
  <c r="U14" i="17" s="1"/>
  <c r="U5" i="140"/>
  <c r="U5" i="139"/>
  <c r="V10" i="17"/>
  <c r="V5" i="151" s="1"/>
  <c r="U5" i="17"/>
  <c r="U5" i="66"/>
  <c r="P138" i="143"/>
  <c r="P192" i="143"/>
  <c r="P38" i="143"/>
  <c r="P63" i="143"/>
  <c r="P195" i="143"/>
  <c r="P41" i="143"/>
  <c r="P66" i="143"/>
  <c r="P141" i="143"/>
  <c r="P67" i="143"/>
  <c r="P196" i="143"/>
  <c r="P142" i="143"/>
  <c r="P42" i="143"/>
  <c r="Q73" i="17"/>
  <c r="Q63" i="17"/>
  <c r="P191" i="143"/>
  <c r="P37" i="143"/>
  <c r="P137" i="143"/>
  <c r="P62" i="143"/>
  <c r="O3" i="66" l="1"/>
  <c r="O3" i="151"/>
  <c r="R2" i="17"/>
  <c r="R2" i="151"/>
  <c r="Q4" i="66"/>
  <c r="Q4" i="151"/>
  <c r="S32" i="17"/>
  <c r="Q48" i="17"/>
  <c r="Q71" i="143"/>
  <c r="Q87" i="143" s="1"/>
  <c r="Q4" i="140"/>
  <c r="S42" i="17"/>
  <c r="T20" i="17"/>
  <c r="T32" i="17" s="1"/>
  <c r="Q70" i="143"/>
  <c r="Q86" i="143" s="1"/>
  <c r="Q74" i="143"/>
  <c r="Q90" i="143" s="1"/>
  <c r="Q69" i="143"/>
  <c r="Q85" i="143" s="1"/>
  <c r="Q72" i="143"/>
  <c r="Q88" i="143" s="1"/>
  <c r="Q73" i="143"/>
  <c r="Q89" i="143" s="1"/>
  <c r="R11" i="143"/>
  <c r="Q47" i="17"/>
  <c r="Q49" i="17" s="1"/>
  <c r="Q118" i="143" s="1"/>
  <c r="R2" i="141"/>
  <c r="Q54" i="17"/>
  <c r="Q55" i="17" s="1"/>
  <c r="Q83" i="17" s="1"/>
  <c r="R59" i="143"/>
  <c r="R2" i="140"/>
  <c r="R2" i="66"/>
  <c r="R43" i="17"/>
  <c r="R44" i="17" s="1"/>
  <c r="R48" i="17" s="1"/>
  <c r="R2" i="143"/>
  <c r="R33" i="17"/>
  <c r="R34" i="17" s="1"/>
  <c r="R54" i="17" s="1"/>
  <c r="R101" i="17"/>
  <c r="R103" i="17" s="1"/>
  <c r="R2" i="139"/>
  <c r="R25" i="143"/>
  <c r="Q4" i="141"/>
  <c r="Q4" i="143"/>
  <c r="Q4" i="17"/>
  <c r="Q4" i="139"/>
  <c r="P172" i="143"/>
  <c r="Q64" i="17"/>
  <c r="Q85" i="17" s="1"/>
  <c r="O171" i="143"/>
  <c r="P84" i="17"/>
  <c r="P86" i="17" s="1"/>
  <c r="P12" i="143"/>
  <c r="P13" i="143" s="1"/>
  <c r="P171" i="143" s="1"/>
  <c r="T94" i="141"/>
  <c r="T88" i="141"/>
  <c r="T81" i="141"/>
  <c r="T101" i="141"/>
  <c r="U70" i="141"/>
  <c r="T100" i="141"/>
  <c r="U66" i="141"/>
  <c r="T72" i="141"/>
  <c r="S87" i="141"/>
  <c r="S80" i="141"/>
  <c r="V36" i="141"/>
  <c r="U109" i="141"/>
  <c r="U38" i="141"/>
  <c r="U110" i="141" s="1"/>
  <c r="O3" i="139"/>
  <c r="O3" i="17"/>
  <c r="O3" i="143"/>
  <c r="O3" i="140"/>
  <c r="O3" i="141"/>
  <c r="P74" i="17"/>
  <c r="P79" i="17" s="1"/>
  <c r="P80" i="17" s="1"/>
  <c r="Q39" i="143"/>
  <c r="Q64" i="143"/>
  <c r="Q139" i="143"/>
  <c r="Q193" i="143"/>
  <c r="U102" i="17"/>
  <c r="U71" i="17"/>
  <c r="U53" i="17"/>
  <c r="U19" i="17"/>
  <c r="Q66" i="143"/>
  <c r="Q141" i="143"/>
  <c r="Q41" i="143"/>
  <c r="Q195" i="143"/>
  <c r="Q37" i="143"/>
  <c r="Q62" i="143"/>
  <c r="Q137" i="143"/>
  <c r="Q191" i="143"/>
  <c r="S43" i="17"/>
  <c r="S44" i="17" s="1"/>
  <c r="S2" i="140"/>
  <c r="S2" i="141"/>
  <c r="S59" i="143"/>
  <c r="S2" i="139"/>
  <c r="S2" i="143"/>
  <c r="S33" i="17"/>
  <c r="S34" i="17" s="1"/>
  <c r="S11" i="143"/>
  <c r="S25" i="143"/>
  <c r="S2" i="17"/>
  <c r="S2" i="66"/>
  <c r="S101" i="17"/>
  <c r="Q138" i="143"/>
  <c r="Q38" i="143"/>
  <c r="Q192" i="143"/>
  <c r="Q63" i="143"/>
  <c r="V5" i="143"/>
  <c r="V5" i="66"/>
  <c r="V13" i="17"/>
  <c r="V14" i="17" s="1"/>
  <c r="V5" i="141"/>
  <c r="V5" i="17"/>
  <c r="V5" i="140"/>
  <c r="V5" i="139"/>
  <c r="F11" i="17"/>
  <c r="F89" i="17" s="1"/>
  <c r="Q196" i="143"/>
  <c r="Q67" i="143"/>
  <c r="Q142" i="143"/>
  <c r="Q42" i="143"/>
  <c r="R73" i="17"/>
  <c r="R63" i="17"/>
  <c r="Q136" i="143"/>
  <c r="Q36" i="143"/>
  <c r="Q190" i="143"/>
  <c r="Q61" i="143"/>
  <c r="Q140" i="143"/>
  <c r="Q194" i="143"/>
  <c r="Q65" i="143"/>
  <c r="Q40" i="143"/>
  <c r="T24" i="17" l="1"/>
  <c r="T25" i="17" s="1"/>
  <c r="T2" i="151" s="1"/>
  <c r="P3" i="17"/>
  <c r="P3" i="151"/>
  <c r="R4" i="66"/>
  <c r="R4" i="151"/>
  <c r="T42" i="17"/>
  <c r="U20" i="17"/>
  <c r="U24" i="17" s="1"/>
  <c r="U25" i="17" s="1"/>
  <c r="U2" i="151" s="1"/>
  <c r="R59" i="17"/>
  <c r="S60" i="17" s="1"/>
  <c r="S63" i="17" s="1"/>
  <c r="P26" i="143"/>
  <c r="Q172" i="143"/>
  <c r="R47" i="17"/>
  <c r="R49" i="17" s="1"/>
  <c r="R118" i="143" s="1"/>
  <c r="R72" i="17"/>
  <c r="R55" i="17"/>
  <c r="R83" i="17" s="1"/>
  <c r="R4" i="141"/>
  <c r="R4" i="139"/>
  <c r="R4" i="143"/>
  <c r="S103" i="17"/>
  <c r="R4" i="17"/>
  <c r="R4" i="140"/>
  <c r="R64" i="17"/>
  <c r="R85" i="17" s="1"/>
  <c r="Q84" i="17"/>
  <c r="Q86" i="17" s="1"/>
  <c r="Q12" i="143"/>
  <c r="Q13" i="143" s="1"/>
  <c r="Q26" i="143" s="1"/>
  <c r="P3" i="66"/>
  <c r="U100" i="141"/>
  <c r="V66" i="141"/>
  <c r="U72" i="141"/>
  <c r="V109" i="141"/>
  <c r="V38" i="141"/>
  <c r="V110" i="141" s="1"/>
  <c r="T87" i="141"/>
  <c r="T80" i="141"/>
  <c r="U88" i="141"/>
  <c r="U101" i="141"/>
  <c r="U94" i="141"/>
  <c r="V70" i="141"/>
  <c r="U81" i="141"/>
  <c r="P3" i="139"/>
  <c r="P3" i="140"/>
  <c r="P3" i="141"/>
  <c r="P3" i="143"/>
  <c r="Q74" i="17"/>
  <c r="Q79" i="17" s="1"/>
  <c r="Q80" i="17" s="1"/>
  <c r="S48" i="17"/>
  <c r="S59" i="17"/>
  <c r="T60" i="17" s="1"/>
  <c r="S72" i="17"/>
  <c r="S54" i="17"/>
  <c r="S47" i="17"/>
  <c r="S73" i="143"/>
  <c r="S89" i="143" s="1"/>
  <c r="S74" i="143"/>
  <c r="S90" i="143" s="1"/>
  <c r="S71" i="143"/>
  <c r="S87" i="143" s="1"/>
  <c r="S72" i="143"/>
  <c r="S88" i="143" s="1"/>
  <c r="S69" i="143"/>
  <c r="S85" i="143" s="1"/>
  <c r="S75" i="143"/>
  <c r="S91" i="143" s="1"/>
  <c r="S70" i="143"/>
  <c r="S86" i="143" s="1"/>
  <c r="V102" i="17"/>
  <c r="V71" i="17"/>
  <c r="V53" i="17"/>
  <c r="V19" i="17"/>
  <c r="H14" i="17"/>
  <c r="T59" i="143" l="1"/>
  <c r="T75" i="143" s="1"/>
  <c r="T91" i="143" s="1"/>
  <c r="T2" i="140"/>
  <c r="T2" i="139"/>
  <c r="T33" i="17"/>
  <c r="T34" i="17" s="1"/>
  <c r="T2" i="143"/>
  <c r="T101" i="17"/>
  <c r="T43" i="17"/>
  <c r="T25" i="143"/>
  <c r="T2" i="66"/>
  <c r="T2" i="17"/>
  <c r="T11" i="143"/>
  <c r="T2" i="141"/>
  <c r="Q3" i="140"/>
  <c r="Q3" i="151"/>
  <c r="S4" i="141"/>
  <c r="F95" i="141" s="1"/>
  <c r="F102" i="66" s="1"/>
  <c r="S4" i="151"/>
  <c r="S55" i="17"/>
  <c r="S83" i="17" s="1"/>
  <c r="U42" i="17"/>
  <c r="V20" i="17"/>
  <c r="V32" i="17" s="1"/>
  <c r="U32" i="17"/>
  <c r="T44" i="17"/>
  <c r="T59" i="17" s="1"/>
  <c r="U60" i="17" s="1"/>
  <c r="R172" i="143"/>
  <c r="S73" i="17"/>
  <c r="R12" i="143"/>
  <c r="R13" i="143" s="1"/>
  <c r="R171" i="143" s="1"/>
  <c r="R84" i="17"/>
  <c r="R86" i="17" s="1"/>
  <c r="S49" i="17"/>
  <c r="S84" i="17" s="1"/>
  <c r="S4" i="140"/>
  <c r="S4" i="139"/>
  <c r="S4" i="66"/>
  <c r="S4" i="143"/>
  <c r="T103" i="17"/>
  <c r="S4" i="17"/>
  <c r="S64" i="17"/>
  <c r="S85" i="17" s="1"/>
  <c r="Q171" i="143"/>
  <c r="V94" i="141"/>
  <c r="V88" i="141"/>
  <c r="V81" i="141"/>
  <c r="V101" i="141"/>
  <c r="U80" i="141"/>
  <c r="U87" i="141"/>
  <c r="V100" i="141"/>
  <c r="V72" i="141"/>
  <c r="Q3" i="141"/>
  <c r="Q3" i="66"/>
  <c r="Q3" i="143"/>
  <c r="Q3" i="17"/>
  <c r="Q3" i="139"/>
  <c r="R74" i="17"/>
  <c r="R79" i="17" s="1"/>
  <c r="R80" i="17" s="1"/>
  <c r="T54" i="17"/>
  <c r="T55" i="17" s="1"/>
  <c r="T72" i="17"/>
  <c r="T47" i="17"/>
  <c r="H19" i="17"/>
  <c r="H53" i="17"/>
  <c r="H102" i="17"/>
  <c r="H71" i="17"/>
  <c r="U2" i="66"/>
  <c r="U2" i="143"/>
  <c r="U2" i="140"/>
  <c r="U2" i="141"/>
  <c r="U43" i="17"/>
  <c r="U2" i="139"/>
  <c r="U101" i="17"/>
  <c r="U59" i="143"/>
  <c r="U2" i="17"/>
  <c r="U25" i="143"/>
  <c r="U11" i="143"/>
  <c r="U33" i="17"/>
  <c r="T73" i="143"/>
  <c r="T89" i="143" s="1"/>
  <c r="T73" i="17"/>
  <c r="T63" i="17"/>
  <c r="F102" i="141"/>
  <c r="F82" i="141"/>
  <c r="F111" i="141"/>
  <c r="F151" i="66" s="1"/>
  <c r="T71" i="143" l="1"/>
  <c r="T87" i="143" s="1"/>
  <c r="T69" i="143"/>
  <c r="T85" i="143" s="1"/>
  <c r="F89" i="141"/>
  <c r="F21" i="66" s="1"/>
  <c r="T74" i="143"/>
  <c r="T90" i="143" s="1"/>
  <c r="T70" i="143"/>
  <c r="T86" i="143" s="1"/>
  <c r="T72" i="143"/>
  <c r="T88" i="143" s="1"/>
  <c r="F107" i="66"/>
  <c r="F146" i="66" s="1"/>
  <c r="F175" i="66" s="1"/>
  <c r="F53" i="140" s="1"/>
  <c r="F63" i="147" s="1"/>
  <c r="T4" i="17"/>
  <c r="T4" i="151"/>
  <c r="R3" i="141"/>
  <c r="R3" i="151"/>
  <c r="U34" i="17"/>
  <c r="U54" i="17" s="1"/>
  <c r="U55" i="17" s="1"/>
  <c r="V24" i="17"/>
  <c r="V25" i="17" s="1"/>
  <c r="V2" i="151" s="1"/>
  <c r="U44" i="17"/>
  <c r="U59" i="17" s="1"/>
  <c r="V60" i="17" s="1"/>
  <c r="V42" i="17"/>
  <c r="S172" i="143"/>
  <c r="T48" i="17"/>
  <c r="R26" i="143"/>
  <c r="R28" i="143" s="1"/>
  <c r="S118" i="143"/>
  <c r="S12" i="143"/>
  <c r="S13" i="143" s="1"/>
  <c r="S171" i="143" s="1"/>
  <c r="T49" i="17"/>
  <c r="T172" i="143" s="1"/>
  <c r="T4" i="139"/>
  <c r="T4" i="140"/>
  <c r="T4" i="141"/>
  <c r="T4" i="143"/>
  <c r="T64" i="17"/>
  <c r="T85" i="17" s="1"/>
  <c r="T4" i="66"/>
  <c r="U103" i="17"/>
  <c r="V80" i="141"/>
  <c r="V87" i="141"/>
  <c r="R3" i="140"/>
  <c r="R3" i="143"/>
  <c r="R3" i="139"/>
  <c r="R3" i="17"/>
  <c r="S74" i="17"/>
  <c r="S79" i="17" s="1"/>
  <c r="S80" i="17" s="1"/>
  <c r="R3" i="66"/>
  <c r="U72" i="17"/>
  <c r="F44" i="66"/>
  <c r="F48" i="66" s="1"/>
  <c r="F134" i="66" s="1"/>
  <c r="F163" i="66" s="1"/>
  <c r="F46" i="151" s="1"/>
  <c r="F76" i="66"/>
  <c r="F78" i="66" s="1"/>
  <c r="F141" i="66" s="1"/>
  <c r="F170" i="66" s="1"/>
  <c r="F75" i="151" s="1"/>
  <c r="F88" i="66"/>
  <c r="F90" i="66" s="1"/>
  <c r="F143" i="66" s="1"/>
  <c r="F172" i="66" s="1"/>
  <c r="F120" i="151" s="1"/>
  <c r="U75" i="143"/>
  <c r="U91" i="143" s="1"/>
  <c r="U74" i="143"/>
  <c r="U90" i="143" s="1"/>
  <c r="U69" i="143"/>
  <c r="U85" i="143" s="1"/>
  <c r="U73" i="143"/>
  <c r="U89" i="143" s="1"/>
  <c r="U71" i="143"/>
  <c r="U87" i="143" s="1"/>
  <c r="U70" i="143"/>
  <c r="U86" i="143" s="1"/>
  <c r="U72" i="143"/>
  <c r="U88" i="143" s="1"/>
  <c r="V101" i="17"/>
  <c r="V2" i="140"/>
  <c r="V2" i="143"/>
  <c r="T83" i="17"/>
  <c r="F57" i="66"/>
  <c r="F83" i="66"/>
  <c r="F85" i="66" s="1"/>
  <c r="F142" i="66" s="1"/>
  <c r="F171" i="66" s="1"/>
  <c r="F119" i="151" s="1"/>
  <c r="F68" i="66"/>
  <c r="F32" i="66"/>
  <c r="F101" i="66"/>
  <c r="F116" i="66"/>
  <c r="F13" i="66"/>
  <c r="S86" i="17"/>
  <c r="U63" i="17"/>
  <c r="U73" i="17"/>
  <c r="F103" i="66" l="1"/>
  <c r="F43" i="66"/>
  <c r="U47" i="17"/>
  <c r="U48" i="17"/>
  <c r="V2" i="139"/>
  <c r="V2" i="141"/>
  <c r="V2" i="17"/>
  <c r="F106" i="66"/>
  <c r="F145" i="66" s="1"/>
  <c r="F174" i="66" s="1"/>
  <c r="F105" i="66"/>
  <c r="F108" i="66"/>
  <c r="F147" i="66" s="1"/>
  <c r="F176" i="66" s="1"/>
  <c r="U49" i="17"/>
  <c r="U84" i="17" s="1"/>
  <c r="V11" i="143"/>
  <c r="V25" i="143"/>
  <c r="V2" i="66"/>
  <c r="V33" i="17"/>
  <c r="V34" i="17" s="1"/>
  <c r="V54" i="17" s="1"/>
  <c r="V55" i="17" s="1"/>
  <c r="V59" i="143"/>
  <c r="V74" i="143" s="1"/>
  <c r="V90" i="143" s="1"/>
  <c r="V43" i="17"/>
  <c r="S3" i="17"/>
  <c r="S3" i="151"/>
  <c r="U4" i="140"/>
  <c r="U4" i="151"/>
  <c r="V44" i="17"/>
  <c r="V59" i="17" s="1"/>
  <c r="R31" i="143"/>
  <c r="R193" i="143" s="1"/>
  <c r="R29" i="143"/>
  <c r="R37" i="143" s="1"/>
  <c r="R30" i="143"/>
  <c r="R38" i="143" s="1"/>
  <c r="R34" i="143"/>
  <c r="R42" i="143" s="1"/>
  <c r="R32" i="143"/>
  <c r="R65" i="143" s="1"/>
  <c r="R73" i="143" s="1"/>
  <c r="R89" i="143" s="1"/>
  <c r="R33" i="143"/>
  <c r="R141" i="143" s="1"/>
  <c r="T118" i="143"/>
  <c r="T84" i="17"/>
  <c r="T86" i="17" s="1"/>
  <c r="T12" i="143"/>
  <c r="T13" i="143" s="1"/>
  <c r="T26" i="143" s="1"/>
  <c r="V103" i="17"/>
  <c r="S26" i="143"/>
  <c r="S33" i="143" s="1"/>
  <c r="U64" i="17"/>
  <c r="U85" i="17" s="1"/>
  <c r="U4" i="17"/>
  <c r="U4" i="143"/>
  <c r="U4" i="66"/>
  <c r="U4" i="141"/>
  <c r="U4" i="139"/>
  <c r="S3" i="139"/>
  <c r="S3" i="141"/>
  <c r="S3" i="143"/>
  <c r="S3" i="66"/>
  <c r="S3" i="140"/>
  <c r="T74" i="17"/>
  <c r="T79" i="17" s="1"/>
  <c r="T80" i="17" s="1"/>
  <c r="F221" i="66"/>
  <c r="F29" i="140"/>
  <c r="F197" i="66"/>
  <c r="F72" i="66"/>
  <c r="F139" i="66" s="1"/>
  <c r="F168" i="66" s="1"/>
  <c r="F74" i="151" s="1"/>
  <c r="F73" i="66"/>
  <c r="F140" i="66" s="1"/>
  <c r="F169" i="66" s="1"/>
  <c r="F76" i="151" s="1"/>
  <c r="F70" i="66"/>
  <c r="F137" i="66" s="1"/>
  <c r="F166" i="66" s="1"/>
  <c r="F77" i="151" s="1"/>
  <c r="F71" i="66"/>
  <c r="F138" i="66" s="1"/>
  <c r="F167" i="66" s="1"/>
  <c r="F73" i="151" s="1"/>
  <c r="F24" i="66"/>
  <c r="F127" i="66" s="1"/>
  <c r="F156" i="66" s="1"/>
  <c r="F14" i="151" s="1"/>
  <c r="F23" i="66"/>
  <c r="F126" i="66" s="1"/>
  <c r="F155" i="66" s="1"/>
  <c r="F13" i="151" s="1"/>
  <c r="F119" i="66"/>
  <c r="F149" i="66" s="1"/>
  <c r="F178" i="66" s="1"/>
  <c r="F118" i="66"/>
  <c r="F148" i="66" s="1"/>
  <c r="F177" i="66" s="1"/>
  <c r="F144" i="66"/>
  <c r="F173" i="66" s="1"/>
  <c r="F59" i="66"/>
  <c r="F135" i="66" s="1"/>
  <c r="F164" i="66" s="1"/>
  <c r="F99" i="151" s="1"/>
  <c r="F60" i="66"/>
  <c r="F136" i="66" s="1"/>
  <c r="F165" i="66" s="1"/>
  <c r="U83" i="17"/>
  <c r="F46" i="66"/>
  <c r="F132" i="66" s="1"/>
  <c r="F161" i="66" s="1"/>
  <c r="F40" i="151" s="1"/>
  <c r="F47" i="66"/>
  <c r="F133" i="66" s="1"/>
  <c r="F162" i="66" s="1"/>
  <c r="F41" i="151" s="1"/>
  <c r="F215" i="66"/>
  <c r="F50" i="140"/>
  <c r="V73" i="17"/>
  <c r="V63" i="17"/>
  <c r="H60" i="17"/>
  <c r="F16" i="66"/>
  <c r="F125" i="66" s="1"/>
  <c r="F154" i="66" s="1"/>
  <c r="F18" i="151" s="1"/>
  <c r="F15" i="66"/>
  <c r="F124" i="66" s="1"/>
  <c r="F153" i="66" s="1"/>
  <c r="F17" i="151" s="1"/>
  <c r="U12" i="143"/>
  <c r="U13" i="143" s="1"/>
  <c r="F47" i="140"/>
  <c r="F214" i="66"/>
  <c r="R190" i="143"/>
  <c r="R36" i="143"/>
  <c r="R61" i="143"/>
  <c r="R69" i="143" s="1"/>
  <c r="R85" i="143" s="1"/>
  <c r="R136" i="143"/>
  <c r="F37" i="66"/>
  <c r="F131" i="66" s="1"/>
  <c r="F160" i="66" s="1"/>
  <c r="F47" i="151" s="1"/>
  <c r="F36" i="66"/>
  <c r="F130" i="66" s="1"/>
  <c r="F159" i="66" s="1"/>
  <c r="F45" i="151" s="1"/>
  <c r="F34" i="66"/>
  <c r="F128" i="66" s="1"/>
  <c r="F157" i="66" s="1"/>
  <c r="F48" i="151" s="1"/>
  <c r="F35" i="66"/>
  <c r="F129" i="66" s="1"/>
  <c r="F158" i="66" s="1"/>
  <c r="F44" i="151" s="1"/>
  <c r="F41" i="140"/>
  <c r="F210" i="66"/>
  <c r="R195" i="143" l="1"/>
  <c r="R66" i="143"/>
  <c r="R74" i="143" s="1"/>
  <c r="R90" i="143" s="1"/>
  <c r="V75" i="143"/>
  <c r="V91" i="143" s="1"/>
  <c r="V72" i="143"/>
  <c r="V88" i="143" s="1"/>
  <c r="V70" i="143"/>
  <c r="V86" i="143" s="1"/>
  <c r="V73" i="143"/>
  <c r="V89" i="143" s="1"/>
  <c r="V71" i="143"/>
  <c r="V87" i="143" s="1"/>
  <c r="V69" i="143"/>
  <c r="V85" i="143" s="1"/>
  <c r="R137" i="143"/>
  <c r="R62" i="143"/>
  <c r="R70" i="143" s="1"/>
  <c r="R86" i="143" s="1"/>
  <c r="H44" i="17"/>
  <c r="R191" i="143"/>
  <c r="V48" i="17"/>
  <c r="V47" i="17"/>
  <c r="V49" i="17" s="1"/>
  <c r="V84" i="17" s="1"/>
  <c r="R39" i="143"/>
  <c r="F15" i="151"/>
  <c r="F19" i="151" s="1"/>
  <c r="F222" i="66"/>
  <c r="F56" i="140"/>
  <c r="F64" i="147" s="1"/>
  <c r="H34" i="17"/>
  <c r="H72" i="17" s="1"/>
  <c r="U172" i="143"/>
  <c r="R64" i="143"/>
  <c r="R72" i="143" s="1"/>
  <c r="R88" i="143" s="1"/>
  <c r="U118" i="143"/>
  <c r="F42" i="151"/>
  <c r="F49" i="151" s="1"/>
  <c r="V72" i="17"/>
  <c r="R139" i="143"/>
  <c r="F23" i="140"/>
  <c r="F49" i="147" s="1"/>
  <c r="F100" i="151"/>
  <c r="F62" i="147"/>
  <c r="V4" i="66"/>
  <c r="V4" i="151"/>
  <c r="F61" i="147"/>
  <c r="F59" i="147"/>
  <c r="T3" i="143"/>
  <c r="T3" i="151"/>
  <c r="F53" i="147"/>
  <c r="R41" i="143"/>
  <c r="R63" i="143"/>
  <c r="R71" i="143" s="1"/>
  <c r="R87" i="143" s="1"/>
  <c r="R192" i="143"/>
  <c r="R142" i="143"/>
  <c r="R138" i="143"/>
  <c r="R196" i="143"/>
  <c r="R40" i="143"/>
  <c r="T171" i="143"/>
  <c r="R140" i="143"/>
  <c r="R194" i="143"/>
  <c r="R67" i="143"/>
  <c r="R75" i="143" s="1"/>
  <c r="R91" i="143" s="1"/>
  <c r="V4" i="17"/>
  <c r="T3" i="66"/>
  <c r="V4" i="140"/>
  <c r="S32" i="143"/>
  <c r="S65" i="143" s="1"/>
  <c r="V4" i="141"/>
  <c r="S34" i="143"/>
  <c r="S196" i="143" s="1"/>
  <c r="S30" i="143"/>
  <c r="S38" i="143" s="1"/>
  <c r="V4" i="139"/>
  <c r="V4" i="143"/>
  <c r="V64" i="17"/>
  <c r="V85" i="17" s="1"/>
  <c r="S29" i="143"/>
  <c r="S62" i="143" s="1"/>
  <c r="S28" i="143"/>
  <c r="S136" i="143" s="1"/>
  <c r="S31" i="143"/>
  <c r="S139" i="143" s="1"/>
  <c r="T3" i="141"/>
  <c r="T3" i="17"/>
  <c r="T3" i="139"/>
  <c r="T3" i="140"/>
  <c r="U74" i="17"/>
  <c r="U79" i="17" s="1"/>
  <c r="U80" i="17" s="1"/>
  <c r="F216" i="66"/>
  <c r="F219" i="66"/>
  <c r="F18" i="140"/>
  <c r="F45" i="147" s="1"/>
  <c r="F32" i="140"/>
  <c r="F194" i="66"/>
  <c r="U26" i="143"/>
  <c r="U171" i="143"/>
  <c r="F184" i="66"/>
  <c r="F14" i="140"/>
  <c r="F202" i="66"/>
  <c r="F19" i="140"/>
  <c r="F46" i="147" s="1"/>
  <c r="F226" i="66"/>
  <c r="F186" i="66"/>
  <c r="F35" i="140"/>
  <c r="F207" i="66"/>
  <c r="F44" i="140"/>
  <c r="H59" i="17"/>
  <c r="H48" i="17"/>
  <c r="F192" i="66"/>
  <c r="F15" i="140"/>
  <c r="F21" i="140"/>
  <c r="F185" i="66"/>
  <c r="F38" i="140"/>
  <c r="F196" i="66"/>
  <c r="F16" i="140"/>
  <c r="F43" i="147" s="1"/>
  <c r="F201" i="66"/>
  <c r="F26" i="140"/>
  <c r="F52" i="147" s="1"/>
  <c r="F227" i="66"/>
  <c r="F187" i="66"/>
  <c r="F37" i="140"/>
  <c r="F209" i="66"/>
  <c r="F24" i="140"/>
  <c r="F22" i="140"/>
  <c r="F193" i="66"/>
  <c r="T28" i="143"/>
  <c r="T32" i="143"/>
  <c r="T30" i="143"/>
  <c r="T31" i="143"/>
  <c r="T33" i="143"/>
  <c r="T29" i="143"/>
  <c r="T34" i="143"/>
  <c r="U86" i="17"/>
  <c r="F11" i="140"/>
  <c r="F206" i="66"/>
  <c r="F10" i="140"/>
  <c r="F191" i="66"/>
  <c r="H73" i="17"/>
  <c r="H63" i="17"/>
  <c r="F195" i="66"/>
  <c r="F36" i="140"/>
  <c r="V83" i="17"/>
  <c r="H55" i="17"/>
  <c r="H83" i="17" s="1"/>
  <c r="F56" i="17"/>
  <c r="F91" i="17" s="1"/>
  <c r="F25" i="140"/>
  <c r="F51" i="147" s="1"/>
  <c r="F220" i="66"/>
  <c r="F17" i="140"/>
  <c r="F208" i="66"/>
  <c r="S195" i="143"/>
  <c r="S41" i="143"/>
  <c r="S141" i="143"/>
  <c r="S66" i="143"/>
  <c r="H49" i="17" l="1"/>
  <c r="H54" i="17"/>
  <c r="F50" i="17"/>
  <c r="F92" i="17" s="1"/>
  <c r="H47" i="17"/>
  <c r="V12" i="143"/>
  <c r="V13" i="143" s="1"/>
  <c r="V118" i="143"/>
  <c r="V172" i="143"/>
  <c r="F106" i="143"/>
  <c r="F115" i="151"/>
  <c r="F56" i="147"/>
  <c r="F57" i="147"/>
  <c r="F55" i="147"/>
  <c r="F40" i="147"/>
  <c r="F58" i="147"/>
  <c r="F54" i="147"/>
  <c r="F39" i="147"/>
  <c r="F48" i="147"/>
  <c r="F47" i="147"/>
  <c r="F44" i="147"/>
  <c r="F50" i="147"/>
  <c r="F42" i="147"/>
  <c r="F60" i="147"/>
  <c r="F41" i="147"/>
  <c r="U3" i="139"/>
  <c r="U3" i="151"/>
  <c r="S42" i="143"/>
  <c r="S142" i="143"/>
  <c r="S67" i="143"/>
  <c r="H64" i="17"/>
  <c r="H85" i="17" s="1"/>
  <c r="S137" i="143"/>
  <c r="S138" i="143"/>
  <c r="S37" i="143"/>
  <c r="S63" i="143"/>
  <c r="F65" i="17"/>
  <c r="F93" i="17" s="1"/>
  <c r="S191" i="143"/>
  <c r="S192" i="143"/>
  <c r="S190" i="143"/>
  <c r="S40" i="143"/>
  <c r="S36" i="143"/>
  <c r="S194" i="143"/>
  <c r="S64" i="143"/>
  <c r="S140" i="143"/>
  <c r="S193" i="143"/>
  <c r="S39" i="143"/>
  <c r="S61" i="143"/>
  <c r="U3" i="141"/>
  <c r="U3" i="143"/>
  <c r="U3" i="66"/>
  <c r="U3" i="17"/>
  <c r="U3" i="140"/>
  <c r="V74" i="17"/>
  <c r="V79" i="17" s="1"/>
  <c r="V80" i="17" s="1"/>
  <c r="F81" i="143"/>
  <c r="V97" i="143" s="1"/>
  <c r="V221" i="143" s="1"/>
  <c r="V245" i="143" s="1"/>
  <c r="F65" i="140"/>
  <c r="F157" i="143"/>
  <c r="U178" i="143" s="1"/>
  <c r="U186" i="143" s="1"/>
  <c r="F203" i="66"/>
  <c r="V86" i="17"/>
  <c r="H86" i="17" s="1"/>
  <c r="T61" i="143"/>
  <c r="T190" i="143"/>
  <c r="T36" i="143"/>
  <c r="T136" i="143"/>
  <c r="F211" i="66"/>
  <c r="F69" i="151" s="1"/>
  <c r="T139" i="143"/>
  <c r="T39" i="143"/>
  <c r="T193" i="143"/>
  <c r="T64" i="143"/>
  <c r="T196" i="143"/>
  <c r="T42" i="143"/>
  <c r="T67" i="143"/>
  <c r="T142" i="143"/>
  <c r="T38" i="143"/>
  <c r="T138" i="143"/>
  <c r="T63" i="143"/>
  <c r="T192" i="143"/>
  <c r="F188" i="66"/>
  <c r="F9" i="151" s="1"/>
  <c r="F223" i="66"/>
  <c r="H12" i="143"/>
  <c r="H172" i="143"/>
  <c r="H84" i="17"/>
  <c r="H118" i="143"/>
  <c r="T66" i="143"/>
  <c r="T195" i="143"/>
  <c r="T141" i="143"/>
  <c r="T41" i="143"/>
  <c r="U28" i="143"/>
  <c r="U31" i="143"/>
  <c r="U29" i="143"/>
  <c r="U32" i="143"/>
  <c r="U33" i="143"/>
  <c r="U34" i="143"/>
  <c r="U30" i="143"/>
  <c r="V171" i="143"/>
  <c r="V26" i="143"/>
  <c r="F198" i="66"/>
  <c r="F36" i="151" s="1"/>
  <c r="T137" i="143"/>
  <c r="T37" i="143"/>
  <c r="T62" i="143"/>
  <c r="T191" i="143"/>
  <c r="T65" i="143"/>
  <c r="T194" i="143"/>
  <c r="T140" i="143"/>
  <c r="T40" i="143"/>
  <c r="F228" i="66"/>
  <c r="F79" i="143" l="1"/>
  <c r="O95" i="143" s="1"/>
  <c r="O219" i="143" s="1"/>
  <c r="F95" i="151"/>
  <c r="V76" i="140"/>
  <c r="K76" i="147" s="1"/>
  <c r="V116" i="151"/>
  <c r="V128" i="151" s="1"/>
  <c r="F69" i="147"/>
  <c r="V3" i="140"/>
  <c r="V3" i="151"/>
  <c r="J178" i="143"/>
  <c r="J186" i="143" s="1"/>
  <c r="K178" i="143"/>
  <c r="K186" i="143" s="1"/>
  <c r="L178" i="143"/>
  <c r="L186" i="143" s="1"/>
  <c r="M178" i="143"/>
  <c r="M186" i="143" s="1"/>
  <c r="N178" i="143"/>
  <c r="N186" i="143" s="1"/>
  <c r="O178" i="143"/>
  <c r="O186" i="143" s="1"/>
  <c r="P178" i="143"/>
  <c r="P186" i="143" s="1"/>
  <c r="Q178" i="143"/>
  <c r="Q186" i="143" s="1"/>
  <c r="R178" i="143"/>
  <c r="R186" i="143" s="1"/>
  <c r="S178" i="143"/>
  <c r="S186" i="143" s="1"/>
  <c r="S237" i="143" s="1"/>
  <c r="T178" i="143"/>
  <c r="T186" i="143" s="1"/>
  <c r="T237" i="143" s="1"/>
  <c r="V3" i="143"/>
  <c r="O97" i="143"/>
  <c r="O221" i="143" s="1"/>
  <c r="O245" i="143" s="1"/>
  <c r="L97" i="143"/>
  <c r="L221" i="143" s="1"/>
  <c r="L245" i="143" s="1"/>
  <c r="M97" i="143"/>
  <c r="M221" i="143" s="1"/>
  <c r="M245" i="143" s="1"/>
  <c r="S97" i="143"/>
  <c r="S221" i="143" s="1"/>
  <c r="S245" i="143" s="1"/>
  <c r="P97" i="143"/>
  <c r="P221" i="143" s="1"/>
  <c r="P245" i="143" s="1"/>
  <c r="U97" i="143"/>
  <c r="U221" i="143" s="1"/>
  <c r="U245" i="143" s="1"/>
  <c r="Q97" i="143"/>
  <c r="Q221" i="143" s="1"/>
  <c r="Q245" i="143" s="1"/>
  <c r="J97" i="143"/>
  <c r="J221" i="143" s="1"/>
  <c r="J245" i="143" s="1"/>
  <c r="N97" i="143"/>
  <c r="N221" i="143" s="1"/>
  <c r="N245" i="143" s="1"/>
  <c r="V3" i="141"/>
  <c r="V3" i="139"/>
  <c r="V3" i="17"/>
  <c r="V3" i="66"/>
  <c r="K97" i="143"/>
  <c r="K221" i="143" s="1"/>
  <c r="K245" i="143" s="1"/>
  <c r="R97" i="143"/>
  <c r="R221" i="143" s="1"/>
  <c r="R245" i="143" s="1"/>
  <c r="T97" i="143"/>
  <c r="T221" i="143" s="1"/>
  <c r="T245" i="143" s="1"/>
  <c r="F63" i="140"/>
  <c r="F155" i="143"/>
  <c r="V176" i="143" s="1"/>
  <c r="F104" i="143"/>
  <c r="F87" i="17"/>
  <c r="F90" i="17" s="1"/>
  <c r="F94" i="17" s="1"/>
  <c r="V178" i="143"/>
  <c r="F77" i="143"/>
  <c r="F153" i="143"/>
  <c r="F61" i="140"/>
  <c r="F102" i="143"/>
  <c r="U192" i="143"/>
  <c r="U38" i="143"/>
  <c r="U63" i="143"/>
  <c r="U138" i="143"/>
  <c r="U62" i="143"/>
  <c r="U191" i="143"/>
  <c r="U137" i="143"/>
  <c r="U37" i="143"/>
  <c r="F105" i="143"/>
  <c r="F156" i="143"/>
  <c r="V177" i="143" s="1"/>
  <c r="F80" i="143"/>
  <c r="F64" i="140"/>
  <c r="U237" i="143"/>
  <c r="F62" i="140"/>
  <c r="F103" i="143"/>
  <c r="F78" i="143"/>
  <c r="F154" i="143"/>
  <c r="U67" i="143"/>
  <c r="U142" i="143"/>
  <c r="U196" i="143"/>
  <c r="U42" i="143"/>
  <c r="U64" i="143"/>
  <c r="U39" i="143"/>
  <c r="U139" i="143"/>
  <c r="U193" i="143"/>
  <c r="F83" i="143"/>
  <c r="F67" i="140"/>
  <c r="F71" i="147" s="1"/>
  <c r="F108" i="143"/>
  <c r="F159" i="143"/>
  <c r="U65" i="143"/>
  <c r="U140" i="143"/>
  <c r="U40" i="143"/>
  <c r="U194" i="143"/>
  <c r="U202" i="143" s="1"/>
  <c r="V32" i="143"/>
  <c r="V29" i="143"/>
  <c r="V33" i="143"/>
  <c r="V34" i="143"/>
  <c r="V31" i="143"/>
  <c r="V30" i="143"/>
  <c r="V28" i="143"/>
  <c r="U66" i="143"/>
  <c r="U141" i="143"/>
  <c r="U195" i="143"/>
  <c r="U41" i="143"/>
  <c r="U61" i="143"/>
  <c r="U190" i="143"/>
  <c r="U36" i="143"/>
  <c r="U136" i="143"/>
  <c r="F158" i="143"/>
  <c r="V179" i="143" s="1"/>
  <c r="F107" i="143"/>
  <c r="F66" i="140"/>
  <c r="F70" i="147" s="1"/>
  <c r="F82" i="143"/>
  <c r="R95" i="143" l="1"/>
  <c r="R219" i="143" s="1"/>
  <c r="N95" i="143"/>
  <c r="N219" i="143" s="1"/>
  <c r="S95" i="143"/>
  <c r="S219" i="143" s="1"/>
  <c r="P95" i="143"/>
  <c r="P219" i="143" s="1"/>
  <c r="L95" i="143"/>
  <c r="L219" i="143" s="1"/>
  <c r="U95" i="143"/>
  <c r="U219" i="143" s="1"/>
  <c r="J95" i="143"/>
  <c r="J219" i="143" s="1"/>
  <c r="T95" i="143"/>
  <c r="T219" i="143" s="1"/>
  <c r="Q95" i="143"/>
  <c r="Q219" i="143" s="1"/>
  <c r="M95" i="143"/>
  <c r="M219" i="143" s="1"/>
  <c r="V95" i="143"/>
  <c r="V219" i="143" s="1"/>
  <c r="K95" i="143"/>
  <c r="K219" i="143" s="1"/>
  <c r="J116" i="151"/>
  <c r="H245" i="143"/>
  <c r="N76" i="140"/>
  <c r="N116" i="151"/>
  <c r="N117" i="151" s="1"/>
  <c r="N122" i="151" s="1"/>
  <c r="O76" i="140"/>
  <c r="O116" i="151"/>
  <c r="O117" i="151" s="1"/>
  <c r="O122" i="151" s="1"/>
  <c r="R76" i="140"/>
  <c r="G76" i="147" s="1"/>
  <c r="R116" i="151"/>
  <c r="R128" i="151" s="1"/>
  <c r="Q76" i="140"/>
  <c r="Q116" i="151"/>
  <c r="Q117" i="151" s="1"/>
  <c r="Q122" i="151" s="1"/>
  <c r="M76" i="140"/>
  <c r="M116" i="151"/>
  <c r="M117" i="151" s="1"/>
  <c r="M122" i="151" s="1"/>
  <c r="P76" i="140"/>
  <c r="P116" i="151"/>
  <c r="P117" i="151" s="1"/>
  <c r="P122" i="151" s="1"/>
  <c r="T76" i="140"/>
  <c r="I76" i="147" s="1"/>
  <c r="T116" i="151"/>
  <c r="T128" i="151" s="1"/>
  <c r="S76" i="140"/>
  <c r="H76" i="147" s="1"/>
  <c r="S116" i="151"/>
  <c r="S128" i="151" s="1"/>
  <c r="K76" i="140"/>
  <c r="K116" i="151"/>
  <c r="K117" i="151" s="1"/>
  <c r="K122" i="151" s="1"/>
  <c r="U76" i="140"/>
  <c r="J76" i="147" s="1"/>
  <c r="U116" i="151"/>
  <c r="U128" i="151" s="1"/>
  <c r="L76" i="140"/>
  <c r="L116" i="151"/>
  <c r="L117" i="151" s="1"/>
  <c r="L122" i="151" s="1"/>
  <c r="F68" i="147"/>
  <c r="F67" i="147"/>
  <c r="F65" i="147"/>
  <c r="V117" i="151"/>
  <c r="V122" i="151" s="1"/>
  <c r="F66" i="147"/>
  <c r="S202" i="143"/>
  <c r="J180" i="143"/>
  <c r="J188" i="143" s="1"/>
  <c r="K180" i="143"/>
  <c r="K188" i="143" s="1"/>
  <c r="L180" i="143"/>
  <c r="L188" i="143" s="1"/>
  <c r="M180" i="143"/>
  <c r="M188" i="143" s="1"/>
  <c r="N180" i="143"/>
  <c r="N188" i="143" s="1"/>
  <c r="P180" i="143"/>
  <c r="P188" i="143" s="1"/>
  <c r="O180" i="143"/>
  <c r="O188" i="143" s="1"/>
  <c r="Q180" i="143"/>
  <c r="Q188" i="143" s="1"/>
  <c r="R180" i="143"/>
  <c r="R188" i="143" s="1"/>
  <c r="S180" i="143"/>
  <c r="S188" i="143" s="1"/>
  <c r="U180" i="143"/>
  <c r="U188" i="143" s="1"/>
  <c r="U239" i="143" s="1"/>
  <c r="T180" i="143"/>
  <c r="T188" i="143" s="1"/>
  <c r="P237" i="143"/>
  <c r="P202" i="143"/>
  <c r="L237" i="143"/>
  <c r="L202" i="143"/>
  <c r="J175" i="143"/>
  <c r="J183" i="143" s="1"/>
  <c r="K175" i="143"/>
  <c r="K183" i="143" s="1"/>
  <c r="L175" i="143"/>
  <c r="L183" i="143" s="1"/>
  <c r="M175" i="143"/>
  <c r="M183" i="143" s="1"/>
  <c r="N175" i="143"/>
  <c r="N183" i="143" s="1"/>
  <c r="O175" i="143"/>
  <c r="O183" i="143" s="1"/>
  <c r="P175" i="143"/>
  <c r="P183" i="143" s="1"/>
  <c r="R175" i="143"/>
  <c r="R183" i="143" s="1"/>
  <c r="Q175" i="143"/>
  <c r="Q183" i="143" s="1"/>
  <c r="S175" i="143"/>
  <c r="S183" i="143" s="1"/>
  <c r="U175" i="143"/>
  <c r="U183" i="143" s="1"/>
  <c r="U234" i="143" s="1"/>
  <c r="T175" i="143"/>
  <c r="T183" i="143" s="1"/>
  <c r="V180" i="143"/>
  <c r="V188" i="143" s="1"/>
  <c r="T202" i="143"/>
  <c r="O237" i="143"/>
  <c r="O202" i="143"/>
  <c r="K202" i="143"/>
  <c r="K237" i="143"/>
  <c r="K179" i="143"/>
  <c r="K187" i="143" s="1"/>
  <c r="J179" i="143"/>
  <c r="J187" i="143" s="1"/>
  <c r="L179" i="143"/>
  <c r="L187" i="143" s="1"/>
  <c r="M179" i="143"/>
  <c r="M187" i="143" s="1"/>
  <c r="N179" i="143"/>
  <c r="N187" i="143" s="1"/>
  <c r="P179" i="143"/>
  <c r="P187" i="143" s="1"/>
  <c r="O179" i="143"/>
  <c r="O187" i="143" s="1"/>
  <c r="Q179" i="143"/>
  <c r="Q187" i="143" s="1"/>
  <c r="R179" i="143"/>
  <c r="R187" i="143" s="1"/>
  <c r="S179" i="143"/>
  <c r="S187" i="143" s="1"/>
  <c r="T179" i="143"/>
  <c r="T187" i="143" s="1"/>
  <c r="U179" i="143"/>
  <c r="U187" i="143" s="1"/>
  <c r="U238" i="143" s="1"/>
  <c r="V175" i="143"/>
  <c r="V183" i="143" s="1"/>
  <c r="J176" i="143"/>
  <c r="J184" i="143" s="1"/>
  <c r="K176" i="143"/>
  <c r="K184" i="143" s="1"/>
  <c r="L176" i="143"/>
  <c r="L184" i="143" s="1"/>
  <c r="M176" i="143"/>
  <c r="M184" i="143" s="1"/>
  <c r="N176" i="143"/>
  <c r="N184" i="143" s="1"/>
  <c r="O176" i="143"/>
  <c r="O184" i="143" s="1"/>
  <c r="P176" i="143"/>
  <c r="P184" i="143" s="1"/>
  <c r="Q176" i="143"/>
  <c r="Q184" i="143" s="1"/>
  <c r="R176" i="143"/>
  <c r="R184" i="143" s="1"/>
  <c r="S176" i="143"/>
  <c r="S184" i="143" s="1"/>
  <c r="T176" i="143"/>
  <c r="T184" i="143" s="1"/>
  <c r="U176" i="143"/>
  <c r="U184" i="143" s="1"/>
  <c r="U235" i="143" s="1"/>
  <c r="R237" i="143"/>
  <c r="R202" i="143"/>
  <c r="N202" i="143"/>
  <c r="N237" i="143"/>
  <c r="J202" i="143"/>
  <c r="J237" i="143"/>
  <c r="J177" i="143"/>
  <c r="J185" i="143" s="1"/>
  <c r="K177" i="143"/>
  <c r="K185" i="143" s="1"/>
  <c r="L177" i="143"/>
  <c r="L185" i="143" s="1"/>
  <c r="M177" i="143"/>
  <c r="M185" i="143" s="1"/>
  <c r="N177" i="143"/>
  <c r="N185" i="143" s="1"/>
  <c r="O177" i="143"/>
  <c r="O185" i="143" s="1"/>
  <c r="P177" i="143"/>
  <c r="P185" i="143" s="1"/>
  <c r="Q177" i="143"/>
  <c r="Q185" i="143" s="1"/>
  <c r="R177" i="143"/>
  <c r="R185" i="143" s="1"/>
  <c r="S177" i="143"/>
  <c r="S185" i="143" s="1"/>
  <c r="T177" i="143"/>
  <c r="T185" i="143" s="1"/>
  <c r="U177" i="143"/>
  <c r="U185" i="143" s="1"/>
  <c r="U236" i="143" s="1"/>
  <c r="K174" i="143"/>
  <c r="K182" i="143" s="1"/>
  <c r="J174" i="143"/>
  <c r="J182" i="143" s="1"/>
  <c r="L174" i="143"/>
  <c r="L182" i="143" s="1"/>
  <c r="M174" i="143"/>
  <c r="M182" i="143" s="1"/>
  <c r="N174" i="143"/>
  <c r="N182" i="143" s="1"/>
  <c r="O174" i="143"/>
  <c r="O182" i="143" s="1"/>
  <c r="P174" i="143"/>
  <c r="P182" i="143" s="1"/>
  <c r="Q174" i="143"/>
  <c r="Q182" i="143" s="1"/>
  <c r="R174" i="143"/>
  <c r="R182" i="143" s="1"/>
  <c r="S174" i="143"/>
  <c r="S182" i="143" s="1"/>
  <c r="T174" i="143"/>
  <c r="T182" i="143" s="1"/>
  <c r="U174" i="143"/>
  <c r="U182" i="143" s="1"/>
  <c r="U233" i="143" s="1"/>
  <c r="V174" i="143"/>
  <c r="V182" i="143" s="1"/>
  <c r="Q237" i="143"/>
  <c r="Q202" i="143"/>
  <c r="M202" i="143"/>
  <c r="M237" i="143"/>
  <c r="H97" i="143"/>
  <c r="H221" i="143" s="1"/>
  <c r="V66" i="143"/>
  <c r="V195" i="143"/>
  <c r="V41" i="143"/>
  <c r="F50" i="143" s="1"/>
  <c r="F115" i="143" s="1"/>
  <c r="P125" i="143" s="1"/>
  <c r="P133" i="143" s="1"/>
  <c r="V141" i="143"/>
  <c r="H33" i="143"/>
  <c r="V187" i="143"/>
  <c r="V42" i="143"/>
  <c r="F51" i="143" s="1"/>
  <c r="F116" i="143" s="1"/>
  <c r="T126" i="143" s="1"/>
  <c r="T134" i="143" s="1"/>
  <c r="V196" i="143"/>
  <c r="V67" i="143"/>
  <c r="V142" i="143"/>
  <c r="H34" i="143"/>
  <c r="J76" i="140"/>
  <c r="M93" i="143"/>
  <c r="M217" i="143" s="1"/>
  <c r="R93" i="143"/>
  <c r="R217" i="143" s="1"/>
  <c r="O93" i="143"/>
  <c r="O217" i="143" s="1"/>
  <c r="P93" i="143"/>
  <c r="P217" i="143" s="1"/>
  <c r="S93" i="143"/>
  <c r="S217" i="143" s="1"/>
  <c r="N93" i="143"/>
  <c r="N217" i="143" s="1"/>
  <c r="T93" i="143"/>
  <c r="T217" i="143" s="1"/>
  <c r="K93" i="143"/>
  <c r="K217" i="143" s="1"/>
  <c r="U93" i="143"/>
  <c r="U217" i="143" s="1"/>
  <c r="L93" i="143"/>
  <c r="L217" i="143" s="1"/>
  <c r="V93" i="143"/>
  <c r="V217" i="143" s="1"/>
  <c r="J93" i="143"/>
  <c r="Q93" i="143"/>
  <c r="Q217" i="143" s="1"/>
  <c r="T98" i="143"/>
  <c r="T222" i="143" s="1"/>
  <c r="T246" i="143" s="1"/>
  <c r="S98" i="143"/>
  <c r="S222" i="143" s="1"/>
  <c r="S246" i="143" s="1"/>
  <c r="U98" i="143"/>
  <c r="U222" i="143" s="1"/>
  <c r="U246" i="143" s="1"/>
  <c r="K98" i="143"/>
  <c r="K222" i="143" s="1"/>
  <c r="K246" i="143" s="1"/>
  <c r="M98" i="143"/>
  <c r="M222" i="143" s="1"/>
  <c r="M246" i="143" s="1"/>
  <c r="Q98" i="143"/>
  <c r="Q222" i="143" s="1"/>
  <c r="Q246" i="143" s="1"/>
  <c r="J98" i="143"/>
  <c r="V98" i="143"/>
  <c r="V222" i="143" s="1"/>
  <c r="V246" i="143" s="1"/>
  <c r="P98" i="143"/>
  <c r="P222" i="143" s="1"/>
  <c r="P246" i="143" s="1"/>
  <c r="N98" i="143"/>
  <c r="N222" i="143" s="1"/>
  <c r="N246" i="143" s="1"/>
  <c r="R98" i="143"/>
  <c r="R222" i="143" s="1"/>
  <c r="R246" i="143" s="1"/>
  <c r="L98" i="143"/>
  <c r="L222" i="143" s="1"/>
  <c r="L246" i="143" s="1"/>
  <c r="O98" i="143"/>
  <c r="O222" i="143" s="1"/>
  <c r="O246" i="143" s="1"/>
  <c r="V192" i="143"/>
  <c r="V138" i="143"/>
  <c r="V63" i="143"/>
  <c r="V38" i="143"/>
  <c r="F47" i="143" s="1"/>
  <c r="F112" i="143" s="1"/>
  <c r="H30" i="143"/>
  <c r="V191" i="143"/>
  <c r="V137" i="143"/>
  <c r="V62" i="143"/>
  <c r="V37" i="143"/>
  <c r="F46" i="143" s="1"/>
  <c r="F111" i="143" s="1"/>
  <c r="K121" i="143" s="1"/>
  <c r="K129" i="143" s="1"/>
  <c r="H29" i="143"/>
  <c r="T99" i="143"/>
  <c r="T223" i="143" s="1"/>
  <c r="P99" i="143"/>
  <c r="P223" i="143" s="1"/>
  <c r="R99" i="143"/>
  <c r="R223" i="143" s="1"/>
  <c r="K99" i="143"/>
  <c r="K223" i="143" s="1"/>
  <c r="M99" i="143"/>
  <c r="M223" i="143" s="1"/>
  <c r="Q99" i="143"/>
  <c r="Q223" i="143" s="1"/>
  <c r="O99" i="143"/>
  <c r="O223" i="143" s="1"/>
  <c r="V99" i="143"/>
  <c r="V223" i="143" s="1"/>
  <c r="J99" i="143"/>
  <c r="U99" i="143"/>
  <c r="U223" i="143" s="1"/>
  <c r="L99" i="143"/>
  <c r="L223" i="143" s="1"/>
  <c r="S99" i="143"/>
  <c r="S223" i="143" s="1"/>
  <c r="N99" i="143"/>
  <c r="N223" i="143" s="1"/>
  <c r="N94" i="143"/>
  <c r="N218" i="143" s="1"/>
  <c r="Q94" i="143"/>
  <c r="Q218" i="143" s="1"/>
  <c r="L94" i="143"/>
  <c r="L218" i="143" s="1"/>
  <c r="P94" i="143"/>
  <c r="P218" i="143" s="1"/>
  <c r="M94" i="143"/>
  <c r="M218" i="143" s="1"/>
  <c r="S94" i="143"/>
  <c r="S218" i="143" s="1"/>
  <c r="K94" i="143"/>
  <c r="K218" i="143" s="1"/>
  <c r="U94" i="143"/>
  <c r="U218" i="143" s="1"/>
  <c r="R94" i="143"/>
  <c r="R218" i="143" s="1"/>
  <c r="O94" i="143"/>
  <c r="O218" i="143" s="1"/>
  <c r="V94" i="143"/>
  <c r="V218" i="143" s="1"/>
  <c r="T94" i="143"/>
  <c r="T218" i="143" s="1"/>
  <c r="J94" i="143"/>
  <c r="O96" i="143"/>
  <c r="O220" i="143" s="1"/>
  <c r="T96" i="143"/>
  <c r="T220" i="143" s="1"/>
  <c r="R96" i="143"/>
  <c r="R220" i="143" s="1"/>
  <c r="U96" i="143"/>
  <c r="U220" i="143" s="1"/>
  <c r="K96" i="143"/>
  <c r="K220" i="143" s="1"/>
  <c r="L96" i="143"/>
  <c r="L220" i="143" s="1"/>
  <c r="S96" i="143"/>
  <c r="S220" i="143" s="1"/>
  <c r="J96" i="143"/>
  <c r="P96" i="143"/>
  <c r="P220" i="143" s="1"/>
  <c r="V96" i="143"/>
  <c r="V220" i="143" s="1"/>
  <c r="M96" i="143"/>
  <c r="M220" i="143" s="1"/>
  <c r="Q96" i="143"/>
  <c r="Q220" i="143" s="1"/>
  <c r="N96" i="143"/>
  <c r="N220" i="143" s="1"/>
  <c r="V185" i="143"/>
  <c r="V184" i="143"/>
  <c r="V136" i="143"/>
  <c r="V36" i="143"/>
  <c r="F45" i="143" s="1"/>
  <c r="F110" i="143" s="1"/>
  <c r="S120" i="143" s="1"/>
  <c r="S128" i="143" s="1"/>
  <c r="V190" i="143"/>
  <c r="V61" i="143"/>
  <c r="H28" i="143"/>
  <c r="V64" i="143"/>
  <c r="V193" i="143"/>
  <c r="V39" i="143"/>
  <c r="F48" i="143" s="1"/>
  <c r="F113" i="143" s="1"/>
  <c r="U123" i="143" s="1"/>
  <c r="U131" i="143" s="1"/>
  <c r="V139" i="143"/>
  <c r="H31" i="143"/>
  <c r="V65" i="143"/>
  <c r="V194" i="143"/>
  <c r="V140" i="143"/>
  <c r="V40" i="143"/>
  <c r="F49" i="143" s="1"/>
  <c r="F114" i="143" s="1"/>
  <c r="H32" i="143"/>
  <c r="V186" i="143"/>
  <c r="H178" i="143"/>
  <c r="H186" i="143" s="1"/>
  <c r="H237" i="143" s="1"/>
  <c r="H95" i="143" l="1"/>
  <c r="H219" i="143" s="1"/>
  <c r="U204" i="143"/>
  <c r="J128" i="151"/>
  <c r="U199" i="143"/>
  <c r="L128" i="151"/>
  <c r="K128" i="151"/>
  <c r="M128" i="151"/>
  <c r="K77" i="140"/>
  <c r="K134" i="151"/>
  <c r="L77" i="140"/>
  <c r="L134" i="151"/>
  <c r="R77" i="140"/>
  <c r="G77" i="147" s="1"/>
  <c r="R134" i="151"/>
  <c r="N77" i="140"/>
  <c r="N134" i="151"/>
  <c r="Q77" i="140"/>
  <c r="Q134" i="151"/>
  <c r="S77" i="140"/>
  <c r="H77" i="147" s="1"/>
  <c r="S134" i="151"/>
  <c r="V77" i="140"/>
  <c r="K77" i="147" s="1"/>
  <c r="V134" i="151"/>
  <c r="U77" i="140"/>
  <c r="J77" i="147" s="1"/>
  <c r="U134" i="151"/>
  <c r="O77" i="140"/>
  <c r="O134" i="151"/>
  <c r="P77" i="140"/>
  <c r="P134" i="151"/>
  <c r="M77" i="140"/>
  <c r="M134" i="151"/>
  <c r="T77" i="140"/>
  <c r="I77" i="147" s="1"/>
  <c r="T134" i="151"/>
  <c r="O128" i="151"/>
  <c r="H76" i="140"/>
  <c r="H116" i="151"/>
  <c r="P128" i="151"/>
  <c r="Q128" i="151"/>
  <c r="N128" i="151"/>
  <c r="T117" i="151"/>
  <c r="T122" i="151" s="1"/>
  <c r="N125" i="151"/>
  <c r="N100" i="140" s="1"/>
  <c r="N124" i="151"/>
  <c r="N99" i="140" s="1"/>
  <c r="P124" i="151"/>
  <c r="P99" i="140" s="1"/>
  <c r="P125" i="151"/>
  <c r="P100" i="140" s="1"/>
  <c r="L124" i="151"/>
  <c r="L99" i="140" s="1"/>
  <c r="L125" i="151"/>
  <c r="L100" i="140" s="1"/>
  <c r="R117" i="151"/>
  <c r="R122" i="151" s="1"/>
  <c r="U117" i="151"/>
  <c r="U122" i="151" s="1"/>
  <c r="J117" i="151"/>
  <c r="J122" i="151" s="1"/>
  <c r="Q124" i="151"/>
  <c r="Q99" i="140" s="1"/>
  <c r="Q125" i="151"/>
  <c r="Q100" i="140" s="1"/>
  <c r="S117" i="151"/>
  <c r="S122" i="151" s="1"/>
  <c r="M124" i="151"/>
  <c r="M99" i="140" s="1"/>
  <c r="M125" i="151"/>
  <c r="M100" i="140" s="1"/>
  <c r="V125" i="151"/>
  <c r="V100" i="140" s="1"/>
  <c r="K96" i="147" s="1"/>
  <c r="V124" i="151"/>
  <c r="V99" i="140" s="1"/>
  <c r="K95" i="147" s="1"/>
  <c r="O124" i="151"/>
  <c r="O99" i="140" s="1"/>
  <c r="O125" i="151"/>
  <c r="O100" i="140" s="1"/>
  <c r="K124" i="151"/>
  <c r="K99" i="140" s="1"/>
  <c r="K125" i="151"/>
  <c r="K100" i="140" s="1"/>
  <c r="H177" i="143"/>
  <c r="H185" i="143" s="1"/>
  <c r="H236" i="143" s="1"/>
  <c r="H176" i="143"/>
  <c r="H184" i="143" s="1"/>
  <c r="H235" i="143" s="1"/>
  <c r="H179" i="143"/>
  <c r="H187" i="143" s="1"/>
  <c r="H238" i="143" s="1"/>
  <c r="H174" i="143"/>
  <c r="H182" i="143" s="1"/>
  <c r="H233" i="143" s="1"/>
  <c r="H175" i="143"/>
  <c r="H183" i="143" s="1"/>
  <c r="H234" i="143" s="1"/>
  <c r="H180" i="143"/>
  <c r="H188" i="143" s="1"/>
  <c r="H239" i="143" s="1"/>
  <c r="R233" i="143"/>
  <c r="R198" i="143"/>
  <c r="N233" i="143"/>
  <c r="N198" i="143"/>
  <c r="K198" i="143"/>
  <c r="K233" i="143"/>
  <c r="S236" i="143"/>
  <c r="S201" i="143"/>
  <c r="O236" i="143"/>
  <c r="O201" i="143"/>
  <c r="K201" i="143"/>
  <c r="K236" i="143"/>
  <c r="Q235" i="143"/>
  <c r="Q200" i="143"/>
  <c r="M200" i="143"/>
  <c r="M235" i="143"/>
  <c r="T238" i="143"/>
  <c r="T203" i="143"/>
  <c r="O203" i="143"/>
  <c r="O238" i="143"/>
  <c r="L238" i="143"/>
  <c r="L203" i="143"/>
  <c r="S234" i="143"/>
  <c r="S199" i="143"/>
  <c r="O234" i="143"/>
  <c r="O199" i="143"/>
  <c r="K234" i="143"/>
  <c r="K199" i="143"/>
  <c r="T239" i="143"/>
  <c r="T204" i="143"/>
  <c r="Q204" i="143"/>
  <c r="Q239" i="143"/>
  <c r="M239" i="143"/>
  <c r="M204" i="143"/>
  <c r="Q233" i="143"/>
  <c r="Q198" i="143"/>
  <c r="M233" i="143"/>
  <c r="M198" i="143"/>
  <c r="R201" i="143"/>
  <c r="R236" i="143"/>
  <c r="N201" i="143"/>
  <c r="N236" i="143"/>
  <c r="J236" i="143"/>
  <c r="J201" i="143"/>
  <c r="T235" i="143"/>
  <c r="T200" i="143"/>
  <c r="P200" i="143"/>
  <c r="P235" i="143"/>
  <c r="L235" i="143"/>
  <c r="L200" i="143"/>
  <c r="S238" i="143"/>
  <c r="S203" i="143"/>
  <c r="P238" i="143"/>
  <c r="P203" i="143"/>
  <c r="J238" i="143"/>
  <c r="J203" i="143"/>
  <c r="Q199" i="143"/>
  <c r="Q234" i="143"/>
  <c r="N199" i="143"/>
  <c r="N234" i="143"/>
  <c r="J199" i="143"/>
  <c r="J234" i="143"/>
  <c r="O204" i="143"/>
  <c r="O239" i="143"/>
  <c r="L239" i="143"/>
  <c r="L204" i="143"/>
  <c r="T233" i="143"/>
  <c r="T198" i="143"/>
  <c r="P233" i="143"/>
  <c r="P198" i="143"/>
  <c r="L233" i="143"/>
  <c r="L198" i="143"/>
  <c r="Q236" i="143"/>
  <c r="Q201" i="143"/>
  <c r="M236" i="143"/>
  <c r="M201" i="143"/>
  <c r="S235" i="143"/>
  <c r="S200" i="143"/>
  <c r="O235" i="143"/>
  <c r="O200" i="143"/>
  <c r="K200" i="143"/>
  <c r="K235" i="143"/>
  <c r="U203" i="143"/>
  <c r="R238" i="143"/>
  <c r="R203" i="143"/>
  <c r="N238" i="143"/>
  <c r="N203" i="143"/>
  <c r="K238" i="143"/>
  <c r="K203" i="143"/>
  <c r="T234" i="143"/>
  <c r="T199" i="143"/>
  <c r="R234" i="143"/>
  <c r="R199" i="143"/>
  <c r="M234" i="143"/>
  <c r="M199" i="143"/>
  <c r="U201" i="143"/>
  <c r="S239" i="143"/>
  <c r="S204" i="143"/>
  <c r="P204" i="143"/>
  <c r="P239" i="143"/>
  <c r="K204" i="143"/>
  <c r="K239" i="143"/>
  <c r="S233" i="143"/>
  <c r="S198" i="143"/>
  <c r="O233" i="143"/>
  <c r="O198" i="143"/>
  <c r="J198" i="143"/>
  <c r="J233" i="143"/>
  <c r="T236" i="143"/>
  <c r="T201" i="143"/>
  <c r="P201" i="143"/>
  <c r="P236" i="143"/>
  <c r="L201" i="143"/>
  <c r="L236" i="143"/>
  <c r="R235" i="143"/>
  <c r="R200" i="143"/>
  <c r="N235" i="143"/>
  <c r="N200" i="143"/>
  <c r="J200" i="143"/>
  <c r="J235" i="143"/>
  <c r="Q203" i="143"/>
  <c r="Q238" i="143"/>
  <c r="M203" i="143"/>
  <c r="M238" i="143"/>
  <c r="U198" i="143"/>
  <c r="P234" i="143"/>
  <c r="P199" i="143"/>
  <c r="L199" i="143"/>
  <c r="L234" i="143"/>
  <c r="U200" i="143"/>
  <c r="R239" i="143"/>
  <c r="R204" i="143"/>
  <c r="N239" i="143"/>
  <c r="N204" i="143"/>
  <c r="J204" i="143"/>
  <c r="J239" i="143"/>
  <c r="O121" i="143"/>
  <c r="O129" i="143" s="1"/>
  <c r="O226" i="143" s="1"/>
  <c r="O242" i="143" s="1"/>
  <c r="O125" i="143"/>
  <c r="O133" i="143" s="1"/>
  <c r="O230" i="143" s="1"/>
  <c r="T125" i="143"/>
  <c r="T133" i="143" s="1"/>
  <c r="T230" i="143" s="1"/>
  <c r="L123" i="143"/>
  <c r="L131" i="143" s="1"/>
  <c r="L228" i="143" s="1"/>
  <c r="L244" i="143" s="1"/>
  <c r="O123" i="143"/>
  <c r="O131" i="143" s="1"/>
  <c r="O228" i="143" s="1"/>
  <c r="O244" i="143" s="1"/>
  <c r="U121" i="143"/>
  <c r="U129" i="143" s="1"/>
  <c r="U226" i="143" s="1"/>
  <c r="U250" i="143" s="1"/>
  <c r="U242" i="143" s="1"/>
  <c r="N125" i="143"/>
  <c r="N133" i="143" s="1"/>
  <c r="N149" i="143" s="1"/>
  <c r="Q121" i="143"/>
  <c r="Q129" i="143" s="1"/>
  <c r="Q145" i="143" s="1"/>
  <c r="J125" i="143"/>
  <c r="J133" i="143" s="1"/>
  <c r="J123" i="143"/>
  <c r="J131" i="143" s="1"/>
  <c r="P149" i="143"/>
  <c r="P230" i="143"/>
  <c r="K145" i="143"/>
  <c r="K226" i="143"/>
  <c r="K242" i="143" s="1"/>
  <c r="T150" i="143"/>
  <c r="T231" i="143"/>
  <c r="T247" i="143" s="1"/>
  <c r="S144" i="143"/>
  <c r="S225" i="143"/>
  <c r="S241" i="143" s="1"/>
  <c r="S72" i="140" s="1"/>
  <c r="H72" i="147" s="1"/>
  <c r="U147" i="143"/>
  <c r="U228" i="143"/>
  <c r="U252" i="143" s="1"/>
  <c r="U244" i="143" s="1"/>
  <c r="R126" i="143"/>
  <c r="R134" i="143" s="1"/>
  <c r="R121" i="143"/>
  <c r="R129" i="143" s="1"/>
  <c r="L125" i="143"/>
  <c r="L133" i="143" s="1"/>
  <c r="J218" i="143"/>
  <c r="H94" i="143"/>
  <c r="H218" i="143" s="1"/>
  <c r="V122" i="143"/>
  <c r="V130" i="143" s="1"/>
  <c r="K122" i="143"/>
  <c r="K130" i="143" s="1"/>
  <c r="R122" i="143"/>
  <c r="R130" i="143" s="1"/>
  <c r="T122" i="143"/>
  <c r="T130" i="143" s="1"/>
  <c r="L122" i="143"/>
  <c r="L130" i="143" s="1"/>
  <c r="M122" i="143"/>
  <c r="M130" i="143" s="1"/>
  <c r="P122" i="143"/>
  <c r="P130" i="143" s="1"/>
  <c r="U122" i="143"/>
  <c r="U130" i="143" s="1"/>
  <c r="Q122" i="143"/>
  <c r="Q130" i="143" s="1"/>
  <c r="J122" i="143"/>
  <c r="N122" i="143"/>
  <c r="N130" i="143" s="1"/>
  <c r="O122" i="143"/>
  <c r="O130" i="143" s="1"/>
  <c r="S122" i="143"/>
  <c r="S130" i="143" s="1"/>
  <c r="Q123" i="143"/>
  <c r="Q131" i="143" s="1"/>
  <c r="S123" i="143"/>
  <c r="S131" i="143" s="1"/>
  <c r="V123" i="143"/>
  <c r="V131" i="143" s="1"/>
  <c r="M120" i="143"/>
  <c r="M128" i="143" s="1"/>
  <c r="J120" i="143"/>
  <c r="T120" i="143"/>
  <c r="T128" i="143" s="1"/>
  <c r="O120" i="143"/>
  <c r="O128" i="143" s="1"/>
  <c r="P126" i="143"/>
  <c r="P134" i="143" s="1"/>
  <c r="M126" i="143"/>
  <c r="M134" i="143" s="1"/>
  <c r="S126" i="143"/>
  <c r="S134" i="143" s="1"/>
  <c r="H38" i="143"/>
  <c r="H192" i="143"/>
  <c r="H63" i="143"/>
  <c r="H138" i="143"/>
  <c r="H196" i="143"/>
  <c r="H42" i="143"/>
  <c r="H67" i="143"/>
  <c r="H142" i="143"/>
  <c r="O126" i="143"/>
  <c r="O134" i="143" s="1"/>
  <c r="H190" i="143"/>
  <c r="H61" i="143"/>
  <c r="H136" i="143"/>
  <c r="H36" i="143"/>
  <c r="V234" i="143"/>
  <c r="V199" i="143"/>
  <c r="H96" i="143"/>
  <c r="H220" i="143" s="1"/>
  <c r="J220" i="143"/>
  <c r="V198" i="143"/>
  <c r="V233" i="143"/>
  <c r="M121" i="143"/>
  <c r="M129" i="143" s="1"/>
  <c r="P121" i="143"/>
  <c r="P129" i="143" s="1"/>
  <c r="S121" i="143"/>
  <c r="S129" i="143" s="1"/>
  <c r="H140" i="143"/>
  <c r="H194" i="143"/>
  <c r="H65" i="143"/>
  <c r="H40" i="143"/>
  <c r="S125" i="143"/>
  <c r="S133" i="143" s="1"/>
  <c r="V125" i="143"/>
  <c r="V133" i="143" s="1"/>
  <c r="R125" i="143"/>
  <c r="R133" i="143" s="1"/>
  <c r="H99" i="143"/>
  <c r="H223" i="143" s="1"/>
  <c r="J223" i="143"/>
  <c r="R123" i="143"/>
  <c r="R131" i="143" s="1"/>
  <c r="N123" i="143"/>
  <c r="N131" i="143" s="1"/>
  <c r="P123" i="143"/>
  <c r="P131" i="143" s="1"/>
  <c r="V204" i="143"/>
  <c r="V239" i="143"/>
  <c r="P120" i="143"/>
  <c r="P128" i="143" s="1"/>
  <c r="L120" i="143"/>
  <c r="L128" i="143" s="1"/>
  <c r="U120" i="143"/>
  <c r="U128" i="143" s="1"/>
  <c r="H41" i="143"/>
  <c r="H195" i="143"/>
  <c r="H141" i="143"/>
  <c r="H66" i="143"/>
  <c r="N126" i="143"/>
  <c r="N134" i="143" s="1"/>
  <c r="U126" i="143"/>
  <c r="U134" i="143" s="1"/>
  <c r="K126" i="143"/>
  <c r="K134" i="143" s="1"/>
  <c r="V202" i="143"/>
  <c r="H202" i="143" s="1"/>
  <c r="V237" i="143"/>
  <c r="V203" i="143"/>
  <c r="V238" i="143"/>
  <c r="V120" i="143"/>
  <c r="V128" i="143" s="1"/>
  <c r="Q120" i="143"/>
  <c r="Q128" i="143" s="1"/>
  <c r="N120" i="143"/>
  <c r="N128" i="143" s="1"/>
  <c r="V126" i="143"/>
  <c r="V134" i="143" s="1"/>
  <c r="L121" i="143"/>
  <c r="L129" i="143" s="1"/>
  <c r="T121" i="143"/>
  <c r="T129" i="143" s="1"/>
  <c r="J121" i="143"/>
  <c r="M125" i="143"/>
  <c r="M133" i="143" s="1"/>
  <c r="U125" i="143"/>
  <c r="U133" i="143" s="1"/>
  <c r="N121" i="143"/>
  <c r="N129" i="143" s="1"/>
  <c r="V121" i="143"/>
  <c r="V129" i="143" s="1"/>
  <c r="Q124" i="143"/>
  <c r="Q132" i="143" s="1"/>
  <c r="T124" i="143"/>
  <c r="T132" i="143" s="1"/>
  <c r="N124" i="143"/>
  <c r="N132" i="143" s="1"/>
  <c r="R124" i="143"/>
  <c r="R132" i="143" s="1"/>
  <c r="P124" i="143"/>
  <c r="P132" i="143" s="1"/>
  <c r="J124" i="143"/>
  <c r="M124" i="143"/>
  <c r="M132" i="143" s="1"/>
  <c r="V124" i="143"/>
  <c r="V132" i="143" s="1"/>
  <c r="U124" i="143"/>
  <c r="U132" i="143" s="1"/>
  <c r="S124" i="143"/>
  <c r="S132" i="143" s="1"/>
  <c r="L124" i="143"/>
  <c r="L132" i="143" s="1"/>
  <c r="O124" i="143"/>
  <c r="O132" i="143" s="1"/>
  <c r="K124" i="143"/>
  <c r="K132" i="143" s="1"/>
  <c r="H39" i="143"/>
  <c r="H139" i="143"/>
  <c r="H64" i="143"/>
  <c r="H193" i="143"/>
  <c r="Q125" i="143"/>
  <c r="Q133" i="143" s="1"/>
  <c r="K125" i="143"/>
  <c r="K133" i="143" s="1"/>
  <c r="V235" i="143"/>
  <c r="V200" i="143"/>
  <c r="V201" i="143"/>
  <c r="V236" i="143"/>
  <c r="H37" i="143"/>
  <c r="H137" i="143"/>
  <c r="H62" i="143"/>
  <c r="H191" i="143"/>
  <c r="J222" i="143"/>
  <c r="J246" i="143" s="1"/>
  <c r="H98" i="143"/>
  <c r="H222" i="143" s="1"/>
  <c r="J217" i="143"/>
  <c r="H93" i="143"/>
  <c r="H217" i="143" s="1"/>
  <c r="T123" i="143"/>
  <c r="T131" i="143" s="1"/>
  <c r="K123" i="143"/>
  <c r="K131" i="143" s="1"/>
  <c r="M123" i="143"/>
  <c r="M131" i="143" s="1"/>
  <c r="K120" i="143"/>
  <c r="K128" i="143" s="1"/>
  <c r="R120" i="143"/>
  <c r="R128" i="143" s="1"/>
  <c r="L126" i="143"/>
  <c r="L134" i="143" s="1"/>
  <c r="J126" i="143"/>
  <c r="Q126" i="143"/>
  <c r="Q134" i="143" s="1"/>
  <c r="T78" i="140" l="1"/>
  <c r="I78" i="147" s="1"/>
  <c r="T135" i="151"/>
  <c r="U70" i="151"/>
  <c r="U88" i="151" s="1"/>
  <c r="U75" i="140"/>
  <c r="J75" i="147" s="1"/>
  <c r="L75" i="140"/>
  <c r="L70" i="151"/>
  <c r="L71" i="151" s="1"/>
  <c r="L79" i="151" s="1"/>
  <c r="O70" i="151"/>
  <c r="O71" i="151" s="1"/>
  <c r="O79" i="151" s="1"/>
  <c r="O75" i="140"/>
  <c r="S10" i="151"/>
  <c r="S28" i="151" s="1"/>
  <c r="J134" i="151"/>
  <c r="H246" i="143"/>
  <c r="O88" i="151"/>
  <c r="L88" i="151"/>
  <c r="K73" i="140"/>
  <c r="K37" i="151"/>
  <c r="K38" i="151" s="1"/>
  <c r="K51" i="151" s="1"/>
  <c r="U73" i="140"/>
  <c r="J73" i="147" s="1"/>
  <c r="U37" i="151"/>
  <c r="U61" i="151" s="1"/>
  <c r="O73" i="140"/>
  <c r="O37" i="151"/>
  <c r="O38" i="151" s="1"/>
  <c r="O51" i="151" s="1"/>
  <c r="H128" i="151"/>
  <c r="L126" i="151"/>
  <c r="L129" i="151" s="1"/>
  <c r="L130" i="151" s="1"/>
  <c r="N126" i="151"/>
  <c r="N129" i="151" s="1"/>
  <c r="N130" i="151" s="1"/>
  <c r="K126" i="151"/>
  <c r="O126" i="151"/>
  <c r="M126" i="151"/>
  <c r="P126" i="151"/>
  <c r="O83" i="151"/>
  <c r="O94" i="140" s="1"/>
  <c r="O82" i="151"/>
  <c r="O93" i="140" s="1"/>
  <c r="O85" i="151"/>
  <c r="O96" i="140" s="1"/>
  <c r="O81" i="151"/>
  <c r="O92" i="140" s="1"/>
  <c r="O84" i="151"/>
  <c r="O95" i="140" s="1"/>
  <c r="V126" i="151"/>
  <c r="Q126" i="151"/>
  <c r="U125" i="151"/>
  <c r="U100" i="140" s="1"/>
  <c r="J96" i="147" s="1"/>
  <c r="U124" i="151"/>
  <c r="U99" i="140" s="1"/>
  <c r="J95" i="147" s="1"/>
  <c r="T124" i="151"/>
  <c r="T99" i="140" s="1"/>
  <c r="I95" i="147" s="1"/>
  <c r="T125" i="151"/>
  <c r="T100" i="140" s="1"/>
  <c r="I96" i="147" s="1"/>
  <c r="J124" i="151"/>
  <c r="J99" i="140" s="1"/>
  <c r="J125" i="151"/>
  <c r="J100" i="140" s="1"/>
  <c r="L83" i="151"/>
  <c r="L94" i="140" s="1"/>
  <c r="L81" i="151"/>
  <c r="L92" i="140" s="1"/>
  <c r="L82" i="151"/>
  <c r="L93" i="140" s="1"/>
  <c r="L84" i="151"/>
  <c r="L95" i="140" s="1"/>
  <c r="L85" i="151"/>
  <c r="L96" i="140" s="1"/>
  <c r="S124" i="151"/>
  <c r="S99" i="140" s="1"/>
  <c r="H95" i="147" s="1"/>
  <c r="S125" i="151"/>
  <c r="S100" i="140" s="1"/>
  <c r="H96" i="147" s="1"/>
  <c r="R125" i="151"/>
  <c r="R100" i="140" s="1"/>
  <c r="G96" i="147" s="1"/>
  <c r="R124" i="151"/>
  <c r="R99" i="140" s="1"/>
  <c r="G95" i="147" s="1"/>
  <c r="O149" i="143"/>
  <c r="H201" i="143"/>
  <c r="H200" i="143"/>
  <c r="H204" i="143"/>
  <c r="H199" i="143"/>
  <c r="H203" i="143"/>
  <c r="H198" i="143"/>
  <c r="U145" i="143"/>
  <c r="O145" i="143"/>
  <c r="O147" i="143"/>
  <c r="T149" i="143"/>
  <c r="N230" i="143"/>
  <c r="L147" i="143"/>
  <c r="Q226" i="143"/>
  <c r="Q242" i="143" s="1"/>
  <c r="K225" i="143"/>
  <c r="K241" i="143" s="1"/>
  <c r="K144" i="143"/>
  <c r="Q148" i="143"/>
  <c r="Q229" i="143"/>
  <c r="L225" i="143"/>
  <c r="L241" i="143" s="1"/>
  <c r="L144" i="143"/>
  <c r="T225" i="143"/>
  <c r="T241" i="143" s="1"/>
  <c r="T144" i="143"/>
  <c r="S228" i="143"/>
  <c r="S147" i="143"/>
  <c r="R146" i="143"/>
  <c r="R227" i="143"/>
  <c r="R243" i="143" s="1"/>
  <c r="J228" i="143"/>
  <c r="J244" i="143" s="1"/>
  <c r="J147" i="143"/>
  <c r="H126" i="143"/>
  <c r="H134" i="143" s="1"/>
  <c r="H231" i="143" s="1"/>
  <c r="J134" i="143"/>
  <c r="T228" i="143"/>
  <c r="T244" i="143" s="1"/>
  <c r="T147" i="143"/>
  <c r="J77" i="140"/>
  <c r="O229" i="143"/>
  <c r="O148" i="143"/>
  <c r="V148" i="143"/>
  <c r="V229" i="143"/>
  <c r="R148" i="143"/>
  <c r="R229" i="143"/>
  <c r="V226" i="143"/>
  <c r="V145" i="143"/>
  <c r="J129" i="143"/>
  <c r="H121" i="143"/>
  <c r="H129" i="143" s="1"/>
  <c r="H226" i="143" s="1"/>
  <c r="N144" i="143"/>
  <c r="N225" i="143"/>
  <c r="N241" i="143" s="1"/>
  <c r="U231" i="143"/>
  <c r="U247" i="143" s="1"/>
  <c r="U150" i="143"/>
  <c r="P144" i="143"/>
  <c r="P225" i="143"/>
  <c r="P241" i="143" s="1"/>
  <c r="N147" i="143"/>
  <c r="N228" i="143"/>
  <c r="N244" i="143" s="1"/>
  <c r="R149" i="143"/>
  <c r="R230" i="143"/>
  <c r="P226" i="143"/>
  <c r="P242" i="143" s="1"/>
  <c r="P145" i="143"/>
  <c r="O150" i="143"/>
  <c r="O231" i="143"/>
  <c r="O247" i="143" s="1"/>
  <c r="H125" i="143"/>
  <c r="H133" i="143" s="1"/>
  <c r="H230" i="143" s="1"/>
  <c r="M231" i="143"/>
  <c r="M247" i="143" s="1"/>
  <c r="M150" i="143"/>
  <c r="J128" i="143"/>
  <c r="H120" i="143"/>
  <c r="H128" i="143" s="1"/>
  <c r="H225" i="143" s="1"/>
  <c r="Q147" i="143"/>
  <c r="Q228" i="143"/>
  <c r="Q244" i="143" s="1"/>
  <c r="J130" i="143"/>
  <c r="H122" i="143"/>
  <c r="H130" i="143" s="1"/>
  <c r="H227" i="143" s="1"/>
  <c r="M227" i="143"/>
  <c r="M243" i="143" s="1"/>
  <c r="M146" i="143"/>
  <c r="K227" i="143"/>
  <c r="K243" i="143" s="1"/>
  <c r="K146" i="143"/>
  <c r="L149" i="143"/>
  <c r="L230" i="143"/>
  <c r="H123" i="143"/>
  <c r="H131" i="143" s="1"/>
  <c r="H228" i="143" s="1"/>
  <c r="Q150" i="143"/>
  <c r="Q231" i="143"/>
  <c r="Q247" i="143" s="1"/>
  <c r="K229" i="143"/>
  <c r="K148" i="143"/>
  <c r="U148" i="143"/>
  <c r="U229" i="143"/>
  <c r="M149" i="143"/>
  <c r="M230" i="143"/>
  <c r="S226" i="143"/>
  <c r="S145" i="143"/>
  <c r="S150" i="143"/>
  <c r="S231" i="143"/>
  <c r="S247" i="143" s="1"/>
  <c r="P227" i="143"/>
  <c r="P243" i="143" s="1"/>
  <c r="P146" i="143"/>
  <c r="L150" i="143"/>
  <c r="L231" i="143"/>
  <c r="L247" i="143" s="1"/>
  <c r="K149" i="143"/>
  <c r="K230" i="143"/>
  <c r="L148" i="143"/>
  <c r="L229" i="143"/>
  <c r="M148" i="143"/>
  <c r="M229" i="143"/>
  <c r="N229" i="143"/>
  <c r="N148" i="143"/>
  <c r="N145" i="143"/>
  <c r="N226" i="143"/>
  <c r="N242" i="143" s="1"/>
  <c r="T226" i="143"/>
  <c r="T242" i="143" s="1"/>
  <c r="T145" i="143"/>
  <c r="Q144" i="143"/>
  <c r="Q225" i="143"/>
  <c r="Q241" i="143" s="1"/>
  <c r="N231" i="143"/>
  <c r="N247" i="143" s="1"/>
  <c r="N150" i="143"/>
  <c r="R147" i="143"/>
  <c r="R228" i="143"/>
  <c r="R244" i="143" s="1"/>
  <c r="V149" i="143"/>
  <c r="V230" i="143"/>
  <c r="M226" i="143"/>
  <c r="M242" i="143" s="1"/>
  <c r="M145" i="143"/>
  <c r="P150" i="143"/>
  <c r="P231" i="143"/>
  <c r="P247" i="143" s="1"/>
  <c r="M225" i="143"/>
  <c r="M241" i="143" s="1"/>
  <c r="M144" i="143"/>
  <c r="S227" i="143"/>
  <c r="S243" i="143" s="1"/>
  <c r="S146" i="143"/>
  <c r="Q227" i="143"/>
  <c r="Q243" i="143" s="1"/>
  <c r="Q146" i="143"/>
  <c r="L146" i="143"/>
  <c r="L227" i="143"/>
  <c r="L243" i="143" s="1"/>
  <c r="V146" i="143"/>
  <c r="V227" i="143"/>
  <c r="V243" i="143" s="1"/>
  <c r="R226" i="143"/>
  <c r="R242" i="143" s="1"/>
  <c r="R145" i="143"/>
  <c r="K147" i="143"/>
  <c r="K228" i="143"/>
  <c r="K244" i="143" s="1"/>
  <c r="P229" i="143"/>
  <c r="P148" i="143"/>
  <c r="V231" i="143"/>
  <c r="V247" i="143" s="1"/>
  <c r="V150" i="143"/>
  <c r="K150" i="143"/>
  <c r="K231" i="143"/>
  <c r="K247" i="143" s="1"/>
  <c r="P147" i="143"/>
  <c r="P228" i="143"/>
  <c r="P244" i="143" s="1"/>
  <c r="J149" i="143"/>
  <c r="J230" i="143"/>
  <c r="N146" i="143"/>
  <c r="N227" i="143"/>
  <c r="N243" i="143" s="1"/>
  <c r="R144" i="143"/>
  <c r="R225" i="143"/>
  <c r="R241" i="143" s="1"/>
  <c r="M147" i="143"/>
  <c r="M228" i="143"/>
  <c r="M244" i="143" s="1"/>
  <c r="Q230" i="143"/>
  <c r="Q149" i="143"/>
  <c r="S229" i="143"/>
  <c r="S148" i="143"/>
  <c r="J132" i="143"/>
  <c r="H124" i="143"/>
  <c r="H132" i="143" s="1"/>
  <c r="H229" i="143" s="1"/>
  <c r="T148" i="143"/>
  <c r="T229" i="143"/>
  <c r="U149" i="143"/>
  <c r="U230" i="143"/>
  <c r="L145" i="143"/>
  <c r="L226" i="143"/>
  <c r="L242" i="143" s="1"/>
  <c r="V225" i="143"/>
  <c r="V241" i="143" s="1"/>
  <c r="V144" i="143"/>
  <c r="U144" i="143"/>
  <c r="U225" i="143"/>
  <c r="U241" i="143" s="1"/>
  <c r="S230" i="143"/>
  <c r="S149" i="143"/>
  <c r="O144" i="143"/>
  <c r="O225" i="143"/>
  <c r="O241" i="143" s="1"/>
  <c r="V147" i="143"/>
  <c r="V228" i="143"/>
  <c r="O146" i="143"/>
  <c r="O227" i="143"/>
  <c r="O243" i="143" s="1"/>
  <c r="U227" i="143"/>
  <c r="U243" i="143" s="1"/>
  <c r="U146" i="143"/>
  <c r="T227" i="143"/>
  <c r="T243" i="143" s="1"/>
  <c r="T146" i="143"/>
  <c r="R150" i="143"/>
  <c r="R231" i="143"/>
  <c r="R247" i="143" s="1"/>
  <c r="V250" i="143" l="1"/>
  <c r="V242" i="143" s="1"/>
  <c r="V73" i="140" s="1"/>
  <c r="K73" i="147" s="1"/>
  <c r="S250" i="143"/>
  <c r="S242" i="143" s="1"/>
  <c r="S37" i="151" s="1"/>
  <c r="S61" i="151" s="1"/>
  <c r="V252" i="143"/>
  <c r="V244" i="143" s="1"/>
  <c r="S252" i="143"/>
  <c r="S244" i="143" s="1"/>
  <c r="U71" i="151"/>
  <c r="U79" i="151" s="1"/>
  <c r="Q135" i="151"/>
  <c r="Q78" i="140"/>
  <c r="V135" i="151"/>
  <c r="V78" i="140"/>
  <c r="K78" i="147" s="1"/>
  <c r="K78" i="140"/>
  <c r="K135" i="151"/>
  <c r="O135" i="151"/>
  <c r="O78" i="140"/>
  <c r="S78" i="140"/>
  <c r="H78" i="147" s="1"/>
  <c r="S135" i="151"/>
  <c r="N78" i="140"/>
  <c r="N135" i="151"/>
  <c r="M78" i="140"/>
  <c r="M135" i="151"/>
  <c r="L78" i="140"/>
  <c r="L135" i="151"/>
  <c r="P78" i="140"/>
  <c r="P135" i="151"/>
  <c r="R78" i="140"/>
  <c r="G78" i="147" s="1"/>
  <c r="R135" i="151"/>
  <c r="U78" i="140"/>
  <c r="J78" i="147" s="1"/>
  <c r="U135" i="151"/>
  <c r="S11" i="151"/>
  <c r="S21" i="151" s="1"/>
  <c r="S25" i="151" s="1"/>
  <c r="S85" i="140" s="1"/>
  <c r="H81" i="147" s="1"/>
  <c r="J70" i="151"/>
  <c r="J71" i="151" s="1"/>
  <c r="J79" i="151" s="1"/>
  <c r="J75" i="140"/>
  <c r="J88" i="151" s="1"/>
  <c r="H244" i="143"/>
  <c r="H70" i="151" s="1"/>
  <c r="Q96" i="151"/>
  <c r="Q74" i="140"/>
  <c r="R74" i="140"/>
  <c r="G74" i="147" s="1"/>
  <c r="R96" i="151"/>
  <c r="L96" i="151"/>
  <c r="L74" i="140"/>
  <c r="P96" i="151"/>
  <c r="P74" i="140"/>
  <c r="N96" i="151"/>
  <c r="N74" i="140"/>
  <c r="S96" i="151"/>
  <c r="S74" i="140"/>
  <c r="H74" i="147" s="1"/>
  <c r="T96" i="151"/>
  <c r="T74" i="140"/>
  <c r="I74" i="147" s="1"/>
  <c r="P70" i="151"/>
  <c r="P75" i="140"/>
  <c r="Q75" i="140"/>
  <c r="Q70" i="151"/>
  <c r="S70" i="151"/>
  <c r="S75" i="140"/>
  <c r="H75" i="147" s="1"/>
  <c r="R75" i="140"/>
  <c r="G75" i="147" s="1"/>
  <c r="R70" i="151"/>
  <c r="U96" i="151"/>
  <c r="U74" i="140"/>
  <c r="J74" i="147" s="1"/>
  <c r="M74" i="140"/>
  <c r="M96" i="151"/>
  <c r="V70" i="151"/>
  <c r="V75" i="140"/>
  <c r="K75" i="147" s="1"/>
  <c r="K70" i="151"/>
  <c r="K75" i="140"/>
  <c r="T75" i="140"/>
  <c r="I75" i="147" s="1"/>
  <c r="T70" i="151"/>
  <c r="N75" i="140"/>
  <c r="N70" i="151"/>
  <c r="M70" i="151"/>
  <c r="M75" i="140"/>
  <c r="O74" i="140"/>
  <c r="O96" i="151"/>
  <c r="K96" i="151"/>
  <c r="K74" i="140"/>
  <c r="V74" i="140"/>
  <c r="K74" i="147" s="1"/>
  <c r="V96" i="151"/>
  <c r="U10" i="151"/>
  <c r="U72" i="140"/>
  <c r="J72" i="147" s="1"/>
  <c r="T10" i="151"/>
  <c r="T72" i="140"/>
  <c r="I72" i="147" s="1"/>
  <c r="M72" i="140"/>
  <c r="M10" i="151"/>
  <c r="L10" i="151"/>
  <c r="L72" i="140"/>
  <c r="P10" i="151"/>
  <c r="P72" i="140"/>
  <c r="N72" i="140"/>
  <c r="N10" i="151"/>
  <c r="K72" i="140"/>
  <c r="K10" i="151"/>
  <c r="V72" i="140"/>
  <c r="K72" i="147" s="1"/>
  <c r="V10" i="151"/>
  <c r="R10" i="151"/>
  <c r="R72" i="140"/>
  <c r="G72" i="147" s="1"/>
  <c r="O72" i="140"/>
  <c r="O10" i="151"/>
  <c r="Q10" i="151"/>
  <c r="Q72" i="140"/>
  <c r="O61" i="151"/>
  <c r="K61" i="151"/>
  <c r="S73" i="140"/>
  <c r="H73" i="147" s="1"/>
  <c r="O58" i="151"/>
  <c r="O91" i="140" s="1"/>
  <c r="O55" i="151"/>
  <c r="O88" i="140" s="1"/>
  <c r="O56" i="151"/>
  <c r="O89" i="140" s="1"/>
  <c r="O54" i="151"/>
  <c r="O87" i="140" s="1"/>
  <c r="O53" i="151"/>
  <c r="O57" i="151"/>
  <c r="O90" i="140" s="1"/>
  <c r="R73" i="140"/>
  <c r="G73" i="147" s="1"/>
  <c r="R37" i="151"/>
  <c r="R61" i="151" s="1"/>
  <c r="T73" i="140"/>
  <c r="I73" i="147" s="1"/>
  <c r="T37" i="151"/>
  <c r="T61" i="151" s="1"/>
  <c r="P73" i="140"/>
  <c r="P37" i="151"/>
  <c r="P38" i="151" s="1"/>
  <c r="P51" i="151" s="1"/>
  <c r="M73" i="140"/>
  <c r="M37" i="151"/>
  <c r="M38" i="151" s="1"/>
  <c r="M51" i="151" s="1"/>
  <c r="L73" i="140"/>
  <c r="L37" i="151"/>
  <c r="L38" i="151" s="1"/>
  <c r="L51" i="151" s="1"/>
  <c r="N73" i="140"/>
  <c r="N37" i="151"/>
  <c r="N38" i="151" s="1"/>
  <c r="N51" i="151" s="1"/>
  <c r="H77" i="140"/>
  <c r="H134" i="151"/>
  <c r="Q73" i="140"/>
  <c r="Q37" i="151"/>
  <c r="Q38" i="151" s="1"/>
  <c r="Q51" i="151" s="1"/>
  <c r="K58" i="151"/>
  <c r="K91" i="140" s="1"/>
  <c r="K55" i="151"/>
  <c r="K88" i="140" s="1"/>
  <c r="K56" i="151"/>
  <c r="K89" i="140" s="1"/>
  <c r="K54" i="151"/>
  <c r="K87" i="140" s="1"/>
  <c r="K53" i="151"/>
  <c r="K57" i="151"/>
  <c r="K90" i="140" s="1"/>
  <c r="U126" i="151"/>
  <c r="U129" i="151" s="1"/>
  <c r="U130" i="151" s="1"/>
  <c r="O86" i="151"/>
  <c r="O89" i="151" s="1"/>
  <c r="O90" i="151" s="1"/>
  <c r="T126" i="151"/>
  <c r="T129" i="151" s="1"/>
  <c r="T130" i="151" s="1"/>
  <c r="M129" i="151"/>
  <c r="M130" i="151" s="1"/>
  <c r="O129" i="151"/>
  <c r="O130" i="151" s="1"/>
  <c r="Q129" i="151"/>
  <c r="Q130" i="151" s="1"/>
  <c r="V129" i="151"/>
  <c r="V130" i="151" s="1"/>
  <c r="P129" i="151"/>
  <c r="P130" i="151" s="1"/>
  <c r="K129" i="151"/>
  <c r="K130" i="151" s="1"/>
  <c r="U38" i="151"/>
  <c r="U51" i="151" s="1"/>
  <c r="R126" i="151"/>
  <c r="H125" i="151"/>
  <c r="H100" i="140" s="1"/>
  <c r="S126" i="151"/>
  <c r="J126" i="151"/>
  <c r="J129" i="151" s="1"/>
  <c r="H124" i="151"/>
  <c r="H99" i="140" s="1"/>
  <c r="L86" i="151"/>
  <c r="U83" i="151"/>
  <c r="U94" i="140" s="1"/>
  <c r="J90" i="147" s="1"/>
  <c r="U85" i="151"/>
  <c r="U96" i="140" s="1"/>
  <c r="J92" i="147" s="1"/>
  <c r="U81" i="151"/>
  <c r="U92" i="140" s="1"/>
  <c r="J88" i="147" s="1"/>
  <c r="U84" i="151"/>
  <c r="U95" i="140" s="1"/>
  <c r="J91" i="147" s="1"/>
  <c r="U82" i="151"/>
  <c r="U93" i="140" s="1"/>
  <c r="J89" i="147" s="1"/>
  <c r="J146" i="143"/>
  <c r="H146" i="143" s="1"/>
  <c r="J227" i="143"/>
  <c r="J243" i="143" s="1"/>
  <c r="H149" i="143"/>
  <c r="J145" i="143"/>
  <c r="H145" i="143" s="1"/>
  <c r="J226" i="143"/>
  <c r="J242" i="143" s="1"/>
  <c r="J37" i="151" s="1"/>
  <c r="J144" i="143"/>
  <c r="H144" i="143" s="1"/>
  <c r="J225" i="143"/>
  <c r="J241" i="143" s="1"/>
  <c r="H147" i="143"/>
  <c r="J150" i="143"/>
  <c r="H150" i="143" s="1"/>
  <c r="J231" i="143"/>
  <c r="J247" i="143" s="1"/>
  <c r="J148" i="143"/>
  <c r="H148" i="143" s="1"/>
  <c r="J229" i="143"/>
  <c r="V37" i="151" l="1"/>
  <c r="V61" i="151" s="1"/>
  <c r="H75" i="140"/>
  <c r="S23" i="151"/>
  <c r="S83" i="140" s="1"/>
  <c r="H79" i="147" s="1"/>
  <c r="S24" i="151"/>
  <c r="S84" i="140" s="1"/>
  <c r="H80" i="147" s="1"/>
  <c r="J135" i="151"/>
  <c r="J78" i="140"/>
  <c r="H247" i="143"/>
  <c r="P71" i="151"/>
  <c r="P79" i="151" s="1"/>
  <c r="P88" i="151"/>
  <c r="T108" i="151"/>
  <c r="T97" i="151"/>
  <c r="T102" i="151" s="1"/>
  <c r="S108" i="151"/>
  <c r="S97" i="151"/>
  <c r="S102" i="151" s="1"/>
  <c r="J96" i="151"/>
  <c r="J97" i="151" s="1"/>
  <c r="J102" i="151" s="1"/>
  <c r="H243" i="143"/>
  <c r="J74" i="140"/>
  <c r="J108" i="151" s="1"/>
  <c r="P97" i="151"/>
  <c r="P102" i="151" s="1"/>
  <c r="P108" i="151"/>
  <c r="O97" i="151"/>
  <c r="O102" i="151" s="1"/>
  <c r="O108" i="151"/>
  <c r="V88" i="151"/>
  <c r="V71" i="151"/>
  <c r="V79" i="151" s="1"/>
  <c r="R88" i="151"/>
  <c r="R71" i="151"/>
  <c r="R79" i="151" s="1"/>
  <c r="L97" i="151"/>
  <c r="L102" i="151" s="1"/>
  <c r="L108" i="151"/>
  <c r="R108" i="151"/>
  <c r="R97" i="151"/>
  <c r="R102" i="151" s="1"/>
  <c r="M97" i="151"/>
  <c r="M102" i="151" s="1"/>
  <c r="M108" i="151"/>
  <c r="Q71" i="151"/>
  <c r="Q79" i="151" s="1"/>
  <c r="Q88" i="151"/>
  <c r="M71" i="151"/>
  <c r="M79" i="151" s="1"/>
  <c r="M88" i="151"/>
  <c r="K71" i="151"/>
  <c r="K79" i="151" s="1"/>
  <c r="K88" i="151"/>
  <c r="U108" i="151"/>
  <c r="U97" i="151"/>
  <c r="U102" i="151" s="1"/>
  <c r="V108" i="151"/>
  <c r="V97" i="151"/>
  <c r="V102" i="151" s="1"/>
  <c r="S88" i="151"/>
  <c r="S71" i="151"/>
  <c r="S79" i="151" s="1"/>
  <c r="N97" i="151"/>
  <c r="N102" i="151" s="1"/>
  <c r="N108" i="151"/>
  <c r="K97" i="151"/>
  <c r="K102" i="151" s="1"/>
  <c r="K108" i="151"/>
  <c r="N71" i="151"/>
  <c r="N79" i="151" s="1"/>
  <c r="N88" i="151"/>
  <c r="Q97" i="151"/>
  <c r="Q102" i="151" s="1"/>
  <c r="Q108" i="151"/>
  <c r="T88" i="151"/>
  <c r="T71" i="151"/>
  <c r="T79" i="151" s="1"/>
  <c r="L11" i="151"/>
  <c r="L21" i="151" s="1"/>
  <c r="L28" i="151"/>
  <c r="V28" i="151"/>
  <c r="V11" i="151"/>
  <c r="V21" i="151" s="1"/>
  <c r="P11" i="151"/>
  <c r="P21" i="151" s="1"/>
  <c r="P28" i="151"/>
  <c r="M11" i="151"/>
  <c r="M21" i="151" s="1"/>
  <c r="M28" i="151"/>
  <c r="O11" i="151"/>
  <c r="O21" i="151" s="1"/>
  <c r="O28" i="151"/>
  <c r="R28" i="151"/>
  <c r="R11" i="151"/>
  <c r="R21" i="151" s="1"/>
  <c r="K11" i="151"/>
  <c r="K21" i="151" s="1"/>
  <c r="K28" i="151"/>
  <c r="N11" i="151"/>
  <c r="N21" i="151" s="1"/>
  <c r="N28" i="151"/>
  <c r="T28" i="151"/>
  <c r="T11" i="151"/>
  <c r="T21" i="151" s="1"/>
  <c r="J10" i="151"/>
  <c r="J11" i="151" s="1"/>
  <c r="J21" i="151" s="1"/>
  <c r="J25" i="151" s="1"/>
  <c r="J85" i="140" s="1"/>
  <c r="J72" i="140"/>
  <c r="J28" i="151" s="1"/>
  <c r="H241" i="143"/>
  <c r="Q11" i="151"/>
  <c r="Q21" i="151" s="1"/>
  <c r="Q28" i="151"/>
  <c r="U28" i="151"/>
  <c r="U11" i="151"/>
  <c r="U21" i="151" s="1"/>
  <c r="J61" i="151"/>
  <c r="J38" i="151"/>
  <c r="L61" i="151"/>
  <c r="P61" i="151"/>
  <c r="H88" i="151"/>
  <c r="K86" i="140"/>
  <c r="K59" i="151"/>
  <c r="J83" i="151"/>
  <c r="J94" i="140" s="1"/>
  <c r="J85" i="151"/>
  <c r="J96" i="140" s="1"/>
  <c r="J84" i="151"/>
  <c r="J95" i="140" s="1"/>
  <c r="J81" i="151"/>
  <c r="J82" i="151"/>
  <c r="J93" i="140" s="1"/>
  <c r="O86" i="140"/>
  <c r="O59" i="151"/>
  <c r="O62" i="151" s="1"/>
  <c r="O63" i="151" s="1"/>
  <c r="M56" i="151"/>
  <c r="M89" i="140" s="1"/>
  <c r="M54" i="151"/>
  <c r="M87" i="140" s="1"/>
  <c r="M53" i="151"/>
  <c r="M57" i="151"/>
  <c r="M90" i="140" s="1"/>
  <c r="M58" i="151"/>
  <c r="M91" i="140" s="1"/>
  <c r="M55" i="151"/>
  <c r="M88" i="140" s="1"/>
  <c r="N55" i="151"/>
  <c r="N88" i="140" s="1"/>
  <c r="N56" i="151"/>
  <c r="N89" i="140" s="1"/>
  <c r="N54" i="151"/>
  <c r="N87" i="140" s="1"/>
  <c r="N53" i="151"/>
  <c r="N57" i="151"/>
  <c r="N90" i="140" s="1"/>
  <c r="N58" i="151"/>
  <c r="N91" i="140" s="1"/>
  <c r="Q56" i="151"/>
  <c r="Q89" i="140" s="1"/>
  <c r="Q54" i="151"/>
  <c r="Q87" i="140" s="1"/>
  <c r="Q53" i="151"/>
  <c r="Q57" i="151"/>
  <c r="Q90" i="140" s="1"/>
  <c r="Q58" i="151"/>
  <c r="Q91" i="140" s="1"/>
  <c r="Q55" i="151"/>
  <c r="Q88" i="140" s="1"/>
  <c r="P57" i="151"/>
  <c r="P90" i="140" s="1"/>
  <c r="P58" i="151"/>
  <c r="P91" i="140" s="1"/>
  <c r="P55" i="151"/>
  <c r="P88" i="140" s="1"/>
  <c r="P56" i="151"/>
  <c r="P89" i="140" s="1"/>
  <c r="P53" i="151"/>
  <c r="P54" i="151"/>
  <c r="P87" i="140" s="1"/>
  <c r="Q61" i="151"/>
  <c r="N61" i="151"/>
  <c r="M61" i="151"/>
  <c r="L57" i="151"/>
  <c r="L90" i="140" s="1"/>
  <c r="L58" i="151"/>
  <c r="L91" i="140" s="1"/>
  <c r="L55" i="151"/>
  <c r="L88" i="140" s="1"/>
  <c r="L53" i="151"/>
  <c r="L56" i="151"/>
  <c r="L89" i="140" s="1"/>
  <c r="L54" i="151"/>
  <c r="L87" i="140" s="1"/>
  <c r="U56" i="151"/>
  <c r="U89" i="140" s="1"/>
  <c r="J85" i="147" s="1"/>
  <c r="U54" i="151"/>
  <c r="U87" i="140" s="1"/>
  <c r="J83" i="147" s="1"/>
  <c r="U57" i="151"/>
  <c r="U90" i="140" s="1"/>
  <c r="J86" i="147" s="1"/>
  <c r="U58" i="151"/>
  <c r="U91" i="140" s="1"/>
  <c r="J87" i="147" s="1"/>
  <c r="U55" i="151"/>
  <c r="U88" i="140" s="1"/>
  <c r="J84" i="147" s="1"/>
  <c r="U53" i="151"/>
  <c r="L89" i="151"/>
  <c r="L90" i="151" s="1"/>
  <c r="U86" i="151"/>
  <c r="S129" i="151"/>
  <c r="S130" i="151" s="1"/>
  <c r="R129" i="151"/>
  <c r="R130" i="151" s="1"/>
  <c r="T38" i="151"/>
  <c r="T51" i="151" s="1"/>
  <c r="S38" i="151"/>
  <c r="S51" i="151" s="1"/>
  <c r="J130" i="151"/>
  <c r="H126" i="151"/>
  <c r="H129" i="151" s="1"/>
  <c r="R38" i="151"/>
  <c r="R51" i="151" s="1"/>
  <c r="J23" i="151"/>
  <c r="J24" i="151"/>
  <c r="V38" i="151"/>
  <c r="V51" i="151" s="1"/>
  <c r="H242" i="143"/>
  <c r="J73" i="140"/>
  <c r="H78" i="140" l="1"/>
  <c r="H135" i="151"/>
  <c r="S26" i="151"/>
  <c r="U104" i="151"/>
  <c r="U105" i="151"/>
  <c r="U98" i="140" s="1"/>
  <c r="J94" i="147" s="1"/>
  <c r="L104" i="151"/>
  <c r="L105" i="151"/>
  <c r="L98" i="140" s="1"/>
  <c r="R81" i="151"/>
  <c r="R85" i="151"/>
  <c r="R96" i="140" s="1"/>
  <c r="G92" i="147" s="1"/>
  <c r="R83" i="151"/>
  <c r="R94" i="140" s="1"/>
  <c r="G90" i="147" s="1"/>
  <c r="R84" i="151"/>
  <c r="R95" i="140" s="1"/>
  <c r="G91" i="147" s="1"/>
  <c r="R82" i="151"/>
  <c r="R93" i="140" s="1"/>
  <c r="G89" i="147" s="1"/>
  <c r="O105" i="151"/>
  <c r="O98" i="140" s="1"/>
  <c r="O104" i="151"/>
  <c r="H74" i="140"/>
  <c r="H96" i="151"/>
  <c r="H108" i="151" s="1"/>
  <c r="Q81" i="151"/>
  <c r="Q85" i="151"/>
  <c r="Q96" i="140" s="1"/>
  <c r="Q83" i="151"/>
  <c r="Q94" i="140" s="1"/>
  <c r="Q84" i="151"/>
  <c r="Q95" i="140" s="1"/>
  <c r="Q82" i="151"/>
  <c r="Q93" i="140" s="1"/>
  <c r="P104" i="151"/>
  <c r="P105" i="151"/>
  <c r="P98" i="140" s="1"/>
  <c r="J104" i="151"/>
  <c r="J105" i="151"/>
  <c r="Q104" i="151"/>
  <c r="Q105" i="151"/>
  <c r="Q98" i="140" s="1"/>
  <c r="S105" i="151"/>
  <c r="S98" i="140" s="1"/>
  <c r="H94" i="147" s="1"/>
  <c r="S104" i="151"/>
  <c r="V81" i="151"/>
  <c r="V83" i="151"/>
  <c r="V94" i="140" s="1"/>
  <c r="K90" i="147" s="1"/>
  <c r="V85" i="151"/>
  <c r="V96" i="140" s="1"/>
  <c r="K92" i="147" s="1"/>
  <c r="V84" i="151"/>
  <c r="V95" i="140" s="1"/>
  <c r="K91" i="147" s="1"/>
  <c r="V82" i="151"/>
  <c r="V93" i="140" s="1"/>
  <c r="K89" i="147" s="1"/>
  <c r="R105" i="151"/>
  <c r="R98" i="140" s="1"/>
  <c r="G94" i="147" s="1"/>
  <c r="R104" i="151"/>
  <c r="T104" i="151"/>
  <c r="T105" i="151"/>
  <c r="T98" i="140" s="1"/>
  <c r="I94" i="147" s="1"/>
  <c r="K83" i="151"/>
  <c r="K94" i="140" s="1"/>
  <c r="K85" i="151"/>
  <c r="K82" i="151"/>
  <c r="K93" i="140" s="1"/>
  <c r="K84" i="151"/>
  <c r="K95" i="140" s="1"/>
  <c r="K81" i="151"/>
  <c r="S83" i="151"/>
  <c r="S94" i="140" s="1"/>
  <c r="H90" i="147" s="1"/>
  <c r="S85" i="151"/>
  <c r="S96" i="140" s="1"/>
  <c r="H92" i="147" s="1"/>
  <c r="S81" i="151"/>
  <c r="S84" i="151"/>
  <c r="S95" i="140" s="1"/>
  <c r="H91" i="147" s="1"/>
  <c r="S82" i="151"/>
  <c r="S93" i="140" s="1"/>
  <c r="H89" i="147" s="1"/>
  <c r="M81" i="151"/>
  <c r="M84" i="151"/>
  <c r="M95" i="140" s="1"/>
  <c r="M82" i="151"/>
  <c r="M93" i="140" s="1"/>
  <c r="M83" i="151"/>
  <c r="M94" i="140" s="1"/>
  <c r="M85" i="151"/>
  <c r="M96" i="140" s="1"/>
  <c r="M105" i="151"/>
  <c r="M98" i="140" s="1"/>
  <c r="M104" i="151"/>
  <c r="T84" i="151"/>
  <c r="T95" i="140" s="1"/>
  <c r="I91" i="147" s="1"/>
  <c r="T81" i="151"/>
  <c r="T83" i="151"/>
  <c r="T94" i="140" s="1"/>
  <c r="I90" i="147" s="1"/>
  <c r="T82" i="151"/>
  <c r="T93" i="140" s="1"/>
  <c r="I89" i="147" s="1"/>
  <c r="T85" i="151"/>
  <c r="T96" i="140" s="1"/>
  <c r="I92" i="147" s="1"/>
  <c r="K105" i="151"/>
  <c r="K98" i="140" s="1"/>
  <c r="K104" i="151"/>
  <c r="N84" i="151"/>
  <c r="N95" i="140" s="1"/>
  <c r="N83" i="151"/>
  <c r="N94" i="140" s="1"/>
  <c r="N85" i="151"/>
  <c r="N96" i="140" s="1"/>
  <c r="N82" i="151"/>
  <c r="N93" i="140" s="1"/>
  <c r="N81" i="151"/>
  <c r="N104" i="151"/>
  <c r="N105" i="151"/>
  <c r="N98" i="140" s="1"/>
  <c r="V104" i="151"/>
  <c r="V105" i="151"/>
  <c r="V98" i="140" s="1"/>
  <c r="K94" i="147" s="1"/>
  <c r="P84" i="151"/>
  <c r="P95" i="140" s="1"/>
  <c r="P85" i="151"/>
  <c r="P96" i="140" s="1"/>
  <c r="P83" i="151"/>
  <c r="P94" i="140" s="1"/>
  <c r="P82" i="151"/>
  <c r="P93" i="140" s="1"/>
  <c r="P81" i="151"/>
  <c r="H72" i="140"/>
  <c r="H10" i="151"/>
  <c r="H28" i="151" s="1"/>
  <c r="T25" i="151"/>
  <c r="T85" i="140" s="1"/>
  <c r="I81" i="147" s="1"/>
  <c r="T24" i="151"/>
  <c r="T84" i="140" s="1"/>
  <c r="I80" i="147" s="1"/>
  <c r="T23" i="151"/>
  <c r="U25" i="151"/>
  <c r="U85" i="140" s="1"/>
  <c r="J81" i="147" s="1"/>
  <c r="U23" i="151"/>
  <c r="U24" i="151"/>
  <c r="U84" i="140" s="1"/>
  <c r="J80" i="147" s="1"/>
  <c r="Q25" i="151"/>
  <c r="Q85" i="140" s="1"/>
  <c r="Q23" i="151"/>
  <c r="Q24" i="151"/>
  <c r="Q84" i="140" s="1"/>
  <c r="K24" i="151"/>
  <c r="K84" i="140" s="1"/>
  <c r="K23" i="151"/>
  <c r="K25" i="151"/>
  <c r="O25" i="151"/>
  <c r="O85" i="140" s="1"/>
  <c r="O23" i="151"/>
  <c r="O24" i="151"/>
  <c r="O84" i="140" s="1"/>
  <c r="M25" i="151"/>
  <c r="M85" i="140" s="1"/>
  <c r="M24" i="151"/>
  <c r="M84" i="140" s="1"/>
  <c r="M23" i="151"/>
  <c r="N25" i="151"/>
  <c r="N85" i="140" s="1"/>
  <c r="N24" i="151"/>
  <c r="N84" i="140" s="1"/>
  <c r="N23" i="151"/>
  <c r="P25" i="151"/>
  <c r="P85" i="140" s="1"/>
  <c r="P23" i="151"/>
  <c r="P24" i="151"/>
  <c r="P84" i="140" s="1"/>
  <c r="V25" i="151"/>
  <c r="V85" i="140" s="1"/>
  <c r="K81" i="147" s="1"/>
  <c r="V24" i="151"/>
  <c r="V84" i="140" s="1"/>
  <c r="K80" i="147" s="1"/>
  <c r="V23" i="151"/>
  <c r="R25" i="151"/>
  <c r="R85" i="140" s="1"/>
  <c r="G81" i="147" s="1"/>
  <c r="R24" i="151"/>
  <c r="R84" i="140" s="1"/>
  <c r="G80" i="147" s="1"/>
  <c r="R23" i="151"/>
  <c r="L25" i="151"/>
  <c r="L85" i="140" s="1"/>
  <c r="L23" i="151"/>
  <c r="L24" i="151"/>
  <c r="L84" i="140" s="1"/>
  <c r="J86" i="151"/>
  <c r="J89" i="151" s="1"/>
  <c r="J90" i="151" s="1"/>
  <c r="J26" i="151"/>
  <c r="J29" i="151" s="1"/>
  <c r="J30" i="151" s="1"/>
  <c r="L86" i="140"/>
  <c r="L59" i="151"/>
  <c r="P86" i="140"/>
  <c r="P59" i="151"/>
  <c r="Q86" i="140"/>
  <c r="Q59" i="151"/>
  <c r="M86" i="140"/>
  <c r="M59" i="151"/>
  <c r="N86" i="140"/>
  <c r="N59" i="151"/>
  <c r="U86" i="140"/>
  <c r="J82" i="147" s="1"/>
  <c r="U59" i="151"/>
  <c r="R57" i="151"/>
  <c r="R90" i="140" s="1"/>
  <c r="G86" i="147" s="1"/>
  <c r="R58" i="151"/>
  <c r="R91" i="140" s="1"/>
  <c r="G87" i="147" s="1"/>
  <c r="R56" i="151"/>
  <c r="R89" i="140" s="1"/>
  <c r="G85" i="147" s="1"/>
  <c r="R55" i="151"/>
  <c r="R88" i="140" s="1"/>
  <c r="G84" i="147" s="1"/>
  <c r="R53" i="151"/>
  <c r="R86" i="140" s="1"/>
  <c r="G82" i="147" s="1"/>
  <c r="R54" i="151"/>
  <c r="R87" i="140" s="1"/>
  <c r="G83" i="147" s="1"/>
  <c r="J92" i="140"/>
  <c r="J84" i="140"/>
  <c r="V55" i="151"/>
  <c r="V88" i="140" s="1"/>
  <c r="K84" i="147" s="1"/>
  <c r="V53" i="151"/>
  <c r="V56" i="151"/>
  <c r="V89" i="140" s="1"/>
  <c r="K85" i="147" s="1"/>
  <c r="V54" i="151"/>
  <c r="V87" i="140" s="1"/>
  <c r="K83" i="147" s="1"/>
  <c r="V57" i="151"/>
  <c r="V90" i="140" s="1"/>
  <c r="K86" i="147" s="1"/>
  <c r="V58" i="151"/>
  <c r="V91" i="140" s="1"/>
  <c r="K87" i="147" s="1"/>
  <c r="H73" i="140"/>
  <c r="H37" i="151"/>
  <c r="J83" i="140"/>
  <c r="S58" i="151"/>
  <c r="S91" i="140" s="1"/>
  <c r="H87" i="147" s="1"/>
  <c r="S55" i="151"/>
  <c r="S88" i="140" s="1"/>
  <c r="H84" i="147" s="1"/>
  <c r="S53" i="151"/>
  <c r="S56" i="151"/>
  <c r="S89" i="140" s="1"/>
  <c r="H85" i="147" s="1"/>
  <c r="S54" i="151"/>
  <c r="S87" i="140" s="1"/>
  <c r="H83" i="147" s="1"/>
  <c r="S57" i="151"/>
  <c r="S90" i="140" s="1"/>
  <c r="H86" i="147" s="1"/>
  <c r="T57" i="151"/>
  <c r="T90" i="140" s="1"/>
  <c r="I86" i="147" s="1"/>
  <c r="T58" i="151"/>
  <c r="T91" i="140" s="1"/>
  <c r="I87" i="147" s="1"/>
  <c r="T55" i="151"/>
  <c r="T88" i="140" s="1"/>
  <c r="I84" i="147" s="1"/>
  <c r="T53" i="151"/>
  <c r="T54" i="151"/>
  <c r="T87" i="140" s="1"/>
  <c r="I83" i="147" s="1"/>
  <c r="T56" i="151"/>
  <c r="T89" i="140" s="1"/>
  <c r="I85" i="147" s="1"/>
  <c r="F130" i="151"/>
  <c r="F20" i="153" s="1"/>
  <c r="K62" i="151"/>
  <c r="K63" i="151" s="1"/>
  <c r="S29" i="151"/>
  <c r="S30" i="151" s="1"/>
  <c r="U89" i="151"/>
  <c r="U90" i="151" s="1"/>
  <c r="J51" i="151"/>
  <c r="Q97" i="140" l="1"/>
  <c r="Q106" i="151"/>
  <c r="Q109" i="151" s="1"/>
  <c r="Q110" i="151" s="1"/>
  <c r="T92" i="140"/>
  <c r="I88" i="147" s="1"/>
  <c r="T86" i="151"/>
  <c r="T89" i="151" s="1"/>
  <c r="T90" i="151" s="1"/>
  <c r="H105" i="151"/>
  <c r="H98" i="140" s="1"/>
  <c r="J98" i="140"/>
  <c r="J97" i="140"/>
  <c r="J106" i="151"/>
  <c r="H104" i="151"/>
  <c r="H97" i="140" s="1"/>
  <c r="M97" i="140"/>
  <c r="M106" i="151"/>
  <c r="M109" i="151" s="1"/>
  <c r="M110" i="151" s="1"/>
  <c r="N92" i="140"/>
  <c r="N86" i="151"/>
  <c r="N89" i="151" s="1"/>
  <c r="N90" i="151" s="1"/>
  <c r="V92" i="140"/>
  <c r="K88" i="147" s="1"/>
  <c r="V86" i="151"/>
  <c r="V89" i="151" s="1"/>
  <c r="V90" i="151" s="1"/>
  <c r="H84" i="151"/>
  <c r="H95" i="140" s="1"/>
  <c r="H82" i="151"/>
  <c r="H93" i="140" s="1"/>
  <c r="H83" i="151"/>
  <c r="H94" i="140" s="1"/>
  <c r="M92" i="140"/>
  <c r="M86" i="151"/>
  <c r="M89" i="151" s="1"/>
  <c r="M90" i="151" s="1"/>
  <c r="Q92" i="140"/>
  <c r="Q86" i="151"/>
  <c r="Q89" i="151" s="1"/>
  <c r="Q90" i="151" s="1"/>
  <c r="O97" i="140"/>
  <c r="O106" i="151"/>
  <c r="O109" i="151" s="1"/>
  <c r="O110" i="151" s="1"/>
  <c r="P92" i="140"/>
  <c r="P86" i="151"/>
  <c r="P89" i="151" s="1"/>
  <c r="P90" i="151" s="1"/>
  <c r="K96" i="140"/>
  <c r="H85" i="151"/>
  <c r="H96" i="140" s="1"/>
  <c r="R86" i="151"/>
  <c r="R89" i="151" s="1"/>
  <c r="R90" i="151" s="1"/>
  <c r="R92" i="140"/>
  <c r="G88" i="147" s="1"/>
  <c r="K97" i="140"/>
  <c r="K106" i="151"/>
  <c r="K109" i="151" s="1"/>
  <c r="K110" i="151" s="1"/>
  <c r="S97" i="140"/>
  <c r="H93" i="147" s="1"/>
  <c r="S106" i="151"/>
  <c r="S109" i="151" s="1"/>
  <c r="S110" i="151" s="1"/>
  <c r="P97" i="140"/>
  <c r="P106" i="151"/>
  <c r="P109" i="151" s="1"/>
  <c r="P110" i="151" s="1"/>
  <c r="S92" i="140"/>
  <c r="H88" i="147" s="1"/>
  <c r="S86" i="151"/>
  <c r="S89" i="151" s="1"/>
  <c r="S90" i="151" s="1"/>
  <c r="K92" i="140"/>
  <c r="K86" i="151"/>
  <c r="K89" i="151" s="1"/>
  <c r="K90" i="151" s="1"/>
  <c r="H81" i="151"/>
  <c r="H92" i="140" s="1"/>
  <c r="V97" i="140"/>
  <c r="K93" i="147" s="1"/>
  <c r="V106" i="151"/>
  <c r="V109" i="151" s="1"/>
  <c r="V110" i="151" s="1"/>
  <c r="L97" i="140"/>
  <c r="L106" i="151"/>
  <c r="L109" i="151" s="1"/>
  <c r="L110" i="151" s="1"/>
  <c r="T97" i="140"/>
  <c r="I93" i="147" s="1"/>
  <c r="T106" i="151"/>
  <c r="T109" i="151" s="1"/>
  <c r="T110" i="151" s="1"/>
  <c r="N97" i="140"/>
  <c r="N106" i="151"/>
  <c r="N109" i="151" s="1"/>
  <c r="N110" i="151" s="1"/>
  <c r="R97" i="140"/>
  <c r="G93" i="147" s="1"/>
  <c r="R106" i="151"/>
  <c r="R109" i="151" s="1"/>
  <c r="R110" i="151" s="1"/>
  <c r="U97" i="140"/>
  <c r="J93" i="147" s="1"/>
  <c r="U106" i="151"/>
  <c r="U109" i="151" s="1"/>
  <c r="U110" i="151" s="1"/>
  <c r="R83" i="140"/>
  <c r="G79" i="147" s="1"/>
  <c r="R26" i="151"/>
  <c r="R29" i="151" s="1"/>
  <c r="R30" i="151" s="1"/>
  <c r="N83" i="140"/>
  <c r="N26" i="151"/>
  <c r="N29" i="151" s="1"/>
  <c r="N30" i="151" s="1"/>
  <c r="H23" i="151"/>
  <c r="H83" i="140" s="1"/>
  <c r="V83" i="140"/>
  <c r="K79" i="147" s="1"/>
  <c r="V26" i="151"/>
  <c r="V29" i="151" s="1"/>
  <c r="V30" i="151" s="1"/>
  <c r="M83" i="140"/>
  <c r="M26" i="151"/>
  <c r="M29" i="151" s="1"/>
  <c r="M30" i="151" s="1"/>
  <c r="O83" i="140"/>
  <c r="O26" i="151"/>
  <c r="O29" i="151" s="1"/>
  <c r="O30" i="151" s="1"/>
  <c r="T83" i="140"/>
  <c r="I79" i="147" s="1"/>
  <c r="T26" i="151"/>
  <c r="T29" i="151" s="1"/>
  <c r="T30" i="151" s="1"/>
  <c r="H24" i="151"/>
  <c r="H84" i="140" s="1"/>
  <c r="K85" i="140"/>
  <c r="H25" i="151"/>
  <c r="H85" i="140" s="1"/>
  <c r="K83" i="140"/>
  <c r="K26" i="151"/>
  <c r="K29" i="151" s="1"/>
  <c r="K30" i="151" s="1"/>
  <c r="Q83" i="140"/>
  <c r="Q26" i="151"/>
  <c r="Q29" i="151" s="1"/>
  <c r="Q30" i="151" s="1"/>
  <c r="L83" i="140"/>
  <c r="L26" i="151"/>
  <c r="L29" i="151" s="1"/>
  <c r="L30" i="151" s="1"/>
  <c r="P83" i="140"/>
  <c r="P26" i="151"/>
  <c r="P29" i="151" s="1"/>
  <c r="P30" i="151" s="1"/>
  <c r="U83" i="140"/>
  <c r="J79" i="147" s="1"/>
  <c r="U26" i="151"/>
  <c r="U29" i="151" s="1"/>
  <c r="U30" i="151" s="1"/>
  <c r="V86" i="140"/>
  <c r="K82" i="147" s="1"/>
  <c r="V59" i="151"/>
  <c r="S86" i="140"/>
  <c r="H82" i="147" s="1"/>
  <c r="S59" i="151"/>
  <c r="R59" i="151"/>
  <c r="R62" i="151" s="1"/>
  <c r="R63" i="151" s="1"/>
  <c r="T86" i="140"/>
  <c r="I82" i="147" s="1"/>
  <c r="T59" i="151"/>
  <c r="H61" i="151"/>
  <c r="J55" i="151"/>
  <c r="J88" i="140" s="1"/>
  <c r="J56" i="151"/>
  <c r="J89" i="140" s="1"/>
  <c r="J54" i="151"/>
  <c r="J87" i="140" s="1"/>
  <c r="J53" i="151"/>
  <c r="J57" i="151"/>
  <c r="J90" i="140" s="1"/>
  <c r="J58" i="151"/>
  <c r="M62" i="151"/>
  <c r="M63" i="151" s="1"/>
  <c r="U62" i="151"/>
  <c r="U63" i="151" s="1"/>
  <c r="N62" i="151"/>
  <c r="N63" i="151" s="1"/>
  <c r="L62" i="151"/>
  <c r="L63" i="151" s="1"/>
  <c r="P62" i="151"/>
  <c r="P63" i="151" s="1"/>
  <c r="Q62" i="151"/>
  <c r="Q63" i="151" s="1"/>
  <c r="F30" i="151" l="1"/>
  <c r="F16" i="153" s="1"/>
  <c r="F90" i="151"/>
  <c r="F18" i="153" s="1"/>
  <c r="H56" i="151"/>
  <c r="H89" i="140" s="1"/>
  <c r="H86" i="151"/>
  <c r="H89" i="151" s="1"/>
  <c r="J109" i="151"/>
  <c r="J110" i="151" s="1"/>
  <c r="F110" i="151" s="1"/>
  <c r="F19" i="153" s="1"/>
  <c r="H106" i="151"/>
  <c r="H109" i="151" s="1"/>
  <c r="H26" i="151"/>
  <c r="H29" i="151" s="1"/>
  <c r="H57" i="151"/>
  <c r="H90" i="140" s="1"/>
  <c r="J59" i="151"/>
  <c r="H55" i="151"/>
  <c r="H88" i="140" s="1"/>
  <c r="J86" i="140"/>
  <c r="H58" i="151"/>
  <c r="H91" i="140" s="1"/>
  <c r="J91" i="140"/>
  <c r="H54" i="151"/>
  <c r="H87" i="140" s="1"/>
  <c r="S62" i="151"/>
  <c r="S63" i="151" s="1"/>
  <c r="T62" i="151"/>
  <c r="T63" i="151" s="1"/>
  <c r="V62" i="151"/>
  <c r="V63" i="151" s="1"/>
  <c r="J62" i="151"/>
  <c r="H53" i="151"/>
  <c r="H86" i="140" s="1"/>
  <c r="J63" i="151" l="1"/>
  <c r="H59" i="151"/>
  <c r="H62" i="151" s="1"/>
  <c r="F63" i="151" l="1"/>
  <c r="F17" i="153" s="1"/>
  <c r="F11" i="153" s="1"/>
  <c r="D19" i="144" l="1"/>
  <c r="F2" i="66"/>
  <c r="F2" i="143"/>
  <c r="F2" i="140"/>
  <c r="F2" i="17"/>
  <c r="F2" i="141"/>
  <c r="F2" i="151"/>
  <c r="F2" i="139"/>
  <c r="F2" i="153"/>
</calcChain>
</file>

<file path=xl/comments1.xml><?xml version="1.0" encoding="utf-8"?>
<comments xmlns="http://schemas.openxmlformats.org/spreadsheetml/2006/main">
  <authors>
    <author>Chona Labor</author>
  </authors>
  <commentList>
    <comment ref="E29" authorId="0">
      <text>
        <r>
          <rPr>
            <sz val="9"/>
            <color indexed="81"/>
            <rFont val="Arial"/>
            <family val="2"/>
          </rPr>
          <t>E.g., internal / external assurance. Evidence will be required</t>
        </r>
      </text>
    </comment>
    <comment ref="E50" authorId="0">
      <text>
        <r>
          <rPr>
            <sz val="9"/>
            <color indexed="81"/>
            <rFont val="Tahoma"/>
            <family val="2"/>
          </rPr>
          <t>Please click Yes/No to confirm signature</t>
        </r>
      </text>
    </comment>
  </commentList>
</comments>
</file>

<file path=xl/sharedStrings.xml><?xml version="1.0" encoding="utf-8"?>
<sst xmlns="http://schemas.openxmlformats.org/spreadsheetml/2006/main" count="1744" uniqueCount="909">
  <si>
    <t>Model name:</t>
  </si>
  <si>
    <t>PR19 Revenue adjustments feeder model</t>
  </si>
  <si>
    <t>Version number:</t>
  </si>
  <si>
    <t>Filename:</t>
  </si>
  <si>
    <t>Date:</t>
  </si>
  <si>
    <t>Author:</t>
  </si>
  <si>
    <t>Ofwat and F1F9 UK Ltd</t>
  </si>
  <si>
    <t>Author contact information:</t>
  </si>
  <si>
    <t>PR19@ofwat.gsi.gov.uk</t>
  </si>
  <si>
    <t>Summary of model:</t>
  </si>
  <si>
    <t>Known limitations:</t>
  </si>
  <si>
    <t>The model has been subject to internal Ofwat quality assurance.</t>
  </si>
  <si>
    <t>Feedback:</t>
  </si>
  <si>
    <r>
      <t xml:space="preserve">We would welcome feedback on the PR19 revenue adjustments feeder model. </t>
    </r>
    <r>
      <rPr>
        <b/>
        <sz val="12"/>
        <color rgb="FF000000"/>
        <rFont val="Franklin Gothic Book"/>
        <family val="2"/>
      </rPr>
      <t>Please send any feedback to the following email address</t>
    </r>
  </si>
  <si>
    <t>End of sheet</t>
  </si>
  <si>
    <t>Change log</t>
  </si>
  <si>
    <t>#</t>
  </si>
  <si>
    <t>Issue</t>
  </si>
  <si>
    <t>Change</t>
  </si>
  <si>
    <t>Sheet</t>
  </si>
  <si>
    <t>Row</t>
  </si>
  <si>
    <t>Company noted that the Ofwat feeder model incorrectly deflates prices from 2020 year end prices to 2017-18 financial year average prices by referencing the RPI March index value in the numerator.</t>
  </si>
  <si>
    <t>Corrected calculation of the deflation factor to reference CPIH March 2020 index value.</t>
  </si>
  <si>
    <t>Indexation</t>
  </si>
  <si>
    <t xml:space="preserve">Companies noted differences in item labels between the Ofwat feeder model and the business plan tables </t>
  </si>
  <si>
    <t>Item labels have been aligned with the business plan tables</t>
  </si>
  <si>
    <t>Calc
Profiling
Summary_Output</t>
  </si>
  <si>
    <t>In response to a query a new business plan table has been created. The Ofwat feeder model has been updated to reflect the additional table Dmmy10.</t>
  </si>
  <si>
    <t>Include the Dummy10 revenue adjustment.</t>
  </si>
  <si>
    <t>Inputs
Calc
Summary_Output</t>
  </si>
  <si>
    <t>Change email address</t>
  </si>
  <si>
    <t>Changed from water2020 mailbox to PR19 mailbox</t>
  </si>
  <si>
    <t>Cover</t>
  </si>
  <si>
    <t>In response to a query a new business plan table has been created. The Ofwat feeder model has been updated to reflect the additional table Dmmy11.</t>
  </si>
  <si>
    <t>Include the Dmmy11 revenue adjustment.</t>
  </si>
  <si>
    <t>GENERIC MODEL DESIGN</t>
  </si>
  <si>
    <t>ABOVE BONNET - USER INTERFACE</t>
  </si>
  <si>
    <t>Inputs</t>
  </si>
  <si>
    <t>Output Summary</t>
  </si>
  <si>
    <t>BELOW BONNET - CALCULATION ENGINE</t>
  </si>
  <si>
    <t>Input Transition</t>
  </si>
  <si>
    <t>Calculations</t>
  </si>
  <si>
    <t>Detailed Outputs</t>
  </si>
  <si>
    <t>Note: FAST strictly applicable below the bonnet</t>
  </si>
  <si>
    <t>MODEL MAP</t>
  </si>
  <si>
    <t>INPUTS</t>
  </si>
  <si>
    <t>CALCULATIONS</t>
  </si>
  <si>
    <t>DOCUMENTATION</t>
  </si>
  <si>
    <t>All the hardcoded inputs used in the model for calculation.</t>
  </si>
  <si>
    <t>The model timeline and flag calculations are done in this sheet.</t>
  </si>
  <si>
    <t>A summary of links of major output of this model.</t>
  </si>
  <si>
    <t>Sheet references and model flow; Sheet tabs colours, colour coding, abbreviations, range names are mentioned in this sheet.</t>
  </si>
  <si>
    <t>All the indexation related calculations are done in this sheet.</t>
  </si>
  <si>
    <t>All the price regulations related calculations are done in this sheet.</t>
  </si>
  <si>
    <t>All the profiling of revenue inputs related calculations are done in this sheet.</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</si>
  <si>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</si>
  <si>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</si>
  <si>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</si>
  <si>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</si>
  <si>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</si>
  <si>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</si>
  <si>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</si>
  <si>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</si>
  <si>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</si>
  <si>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</si>
  <si>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</si>
  <si>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</si>
  <si>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</si>
  <si>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</si>
  <si>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</si>
  <si>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</si>
  <si>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</si>
  <si>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</si>
  <si>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</si>
  <si>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</si>
  <si>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</si>
  <si>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</si>
  <si>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</si>
  <si>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</si>
  <si>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</si>
  <si>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</si>
  <si>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</si>
  <si>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</si>
  <si>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</si>
  <si>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</si>
  <si>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</si>
  <si>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</si>
  <si>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</si>
  <si>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</si>
  <si>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</si>
  <si>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</si>
  <si>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</si>
  <si>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</si>
  <si>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</si>
  <si>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</si>
  <si>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</si>
  <si>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</si>
  <si>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</si>
  <si>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</si>
  <si>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</si>
  <si>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</si>
  <si>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BR</t>
  </si>
  <si>
    <t>Bio resources</t>
  </si>
  <si>
    <t>CPIH</t>
  </si>
  <si>
    <t>Consumer price index housing</t>
  </si>
  <si>
    <t>RCV</t>
  </si>
  <si>
    <t>Regulatory capital value</t>
  </si>
  <si>
    <t>RPI</t>
  </si>
  <si>
    <t>Retail price index</t>
  </si>
  <si>
    <t>WR</t>
  </si>
  <si>
    <t>Water resources</t>
  </si>
  <si>
    <t>WN</t>
  </si>
  <si>
    <t>Water network</t>
  </si>
  <si>
    <t>WWN</t>
  </si>
  <si>
    <t>Wastewater network</t>
  </si>
  <si>
    <t>NAMES</t>
  </si>
  <si>
    <t>NO NAME RANGES PRESENT IN THE MODEL</t>
  </si>
  <si>
    <t>LIST OF FUNCTIONS USED</t>
  </si>
  <si>
    <t>SUMPRODUCT</t>
  </si>
  <si>
    <t>Multiplies corresponding components in the given arrays, and returns the sum of those products.</t>
  </si>
  <si>
    <t>MATCH</t>
  </si>
  <si>
    <t>The MATCH function searches for a specified item in a range of cells, and then returns the relative position of that item in the range.</t>
  </si>
  <si>
    <t>INDEX</t>
  </si>
  <si>
    <t>Returns a value or the reference to a value from within a table or range, selected by the row and column number indexes</t>
  </si>
  <si>
    <t>Input references</t>
  </si>
  <si>
    <t>Constant</t>
  </si>
  <si>
    <t>Unit</t>
  </si>
  <si>
    <t>Total</t>
  </si>
  <si>
    <t>[Used in formula range - Do not delete]</t>
  </si>
  <si>
    <t>A: TIME</t>
  </si>
  <si>
    <t>Timeline setup</t>
  </si>
  <si>
    <t>Timeline start dates</t>
  </si>
  <si>
    <t>1st model column start date</t>
  </si>
  <si>
    <t>date</t>
  </si>
  <si>
    <t>Date should be the first date of the financial year</t>
  </si>
  <si>
    <t>Financial year inputs</t>
  </si>
  <si>
    <t>First modelling column financial year#</t>
  </si>
  <si>
    <t>year #</t>
  </si>
  <si>
    <t>Financial model start year</t>
  </si>
  <si>
    <t>Financial year end month number</t>
  </si>
  <si>
    <t>month #</t>
  </si>
  <si>
    <t>Month of financial year end for financial model</t>
  </si>
  <si>
    <t>Timeline labels</t>
  </si>
  <si>
    <t>Pre - forecast period</t>
  </si>
  <si>
    <t>Pre-Fcst</t>
  </si>
  <si>
    <t>label</t>
  </si>
  <si>
    <t>Forecast period</t>
  </si>
  <si>
    <t>Forecast</t>
  </si>
  <si>
    <t>Post - forecast period</t>
  </si>
  <si>
    <t>Post-Fcst</t>
  </si>
  <si>
    <t>Project dates</t>
  </si>
  <si>
    <t>Forecast start date</t>
  </si>
  <si>
    <t>Forecast duration</t>
  </si>
  <si>
    <t>years</t>
  </si>
  <si>
    <t>Forecast duration (text)</t>
  </si>
  <si>
    <t>years #</t>
  </si>
  <si>
    <t>For info. only</t>
  </si>
  <si>
    <t>B: INDEXATION</t>
  </si>
  <si>
    <t>CPIH INDEXATION</t>
  </si>
  <si>
    <t>Consumer Price Index for April</t>
  </si>
  <si>
    <t>index</t>
  </si>
  <si>
    <t>Consumer Price Index for May</t>
  </si>
  <si>
    <t>Consumer Price Index for June</t>
  </si>
  <si>
    <t>Consumer Price Index for July</t>
  </si>
  <si>
    <t>Consumer Price Index for August</t>
  </si>
  <si>
    <t>Consumer Price Index for September</t>
  </si>
  <si>
    <t>Consumer Price Index for October</t>
  </si>
  <si>
    <t>Consumer Price Index for November</t>
  </si>
  <si>
    <t>Consumer Price Index for December</t>
  </si>
  <si>
    <t>Consumer Price Index for January</t>
  </si>
  <si>
    <t>Consumer Price Index for February</t>
  </si>
  <si>
    <t>Consumer Price Index for March</t>
  </si>
  <si>
    <t>CPIH: Assumed percentage increase for unpopulated monthly values</t>
  </si>
  <si>
    <t>%</t>
  </si>
  <si>
    <t>RPI INDEXATION</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</si>
  <si>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</si>
  <si>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</si>
  <si>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</si>
  <si>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</si>
  <si>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</si>
  <si>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</si>
  <si>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</si>
  <si>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</si>
  <si>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</si>
  <si>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</si>
  <si>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</si>
  <si>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Retail Price Index for March</t>
  </si>
  <si>
    <t>RPI: Assumed percentage increase for unpopulated monthly values</t>
  </si>
  <si>
    <t>Inflation</t>
  </si>
  <si>
    <t>Year reference for FYA base price 1</t>
  </si>
  <si>
    <t>Year reference for FYA base price 2</t>
  </si>
  <si>
    <t>Year reference for FYE base price 1</t>
  </si>
  <si>
    <t>Year reference for FYE base price 2</t>
  </si>
  <si>
    <t>Year reference for FYE end price</t>
  </si>
  <si>
    <t>Deflation</t>
  </si>
  <si>
    <t>Year reference for FYE base price</t>
  </si>
  <si>
    <t>Year reference for FYA end price</t>
  </si>
  <si>
    <t>C: REVENUE INPUTS</t>
  </si>
  <si>
    <t>Water services</t>
  </si>
  <si>
    <t>Net performance payment / (penalty) applied to revenue for in-period ODI adjustments ~ Water resources</t>
  </si>
  <si>
    <t>£m</t>
  </si>
  <si>
    <t>2012/13 FYA</t>
  </si>
  <si>
    <t>Net performance payment / (penalty) applied to revenue for end of period ODI adjustments ~ Water resources</t>
  </si>
  <si>
    <t>Total value of export incentive to be paid to water resources at PR19</t>
  </si>
  <si>
    <t>2017/18 FYA</t>
  </si>
  <si>
    <t>Total value of import incentive - water resources</t>
  </si>
  <si>
    <t>Water network plus</t>
  </si>
  <si>
    <t>Further 2010-15 reconciliation total adjustment carry forward to PR19 ~ Water network plus</t>
  </si>
  <si>
    <t>Net performance payment / (penalty) applied to revenue for in-period ODI adjustments ~ Water network plus</t>
  </si>
  <si>
    <t>Net performance payment / (penalty) applied to revenue for end of period ODI adjustments ~ Water network plus</t>
  </si>
  <si>
    <t>Water: revenue adjustment from totex menu model</t>
  </si>
  <si>
    <t>Total value of export incentive to be paid to water network plus at PR19</t>
  </si>
  <si>
    <t>Total value of import incentive - water network plus</t>
  </si>
  <si>
    <t>WRFIM total reward / (penalty) at end of AMP6 ~ Water</t>
  </si>
  <si>
    <t>November 2018/2019</t>
  </si>
  <si>
    <t>Wastewater services</t>
  </si>
  <si>
    <t>Bioresources</t>
  </si>
  <si>
    <t>Net performance payment / (penalty) applied to revenue for in-period ODI adjustments ~ Bioresources</t>
  </si>
  <si>
    <t>Net performance payment / (penalty) applied to revenue for end of period ODI adjustments ~ Bioresources</t>
  </si>
  <si>
    <t>Wastewater network plus</t>
  </si>
  <si>
    <t>Further 2010-15 reconciliation total adjustment carry forward to PR19 ~ Wastewater network plus</t>
  </si>
  <si>
    <t>Net performance payment / (penalty) applied to revenue for in-period ODI adjustments ~ Wastewater network plus</t>
  </si>
  <si>
    <t>Net performance payment / (penalty) applied to revenue for end of period ODI adjustments ~ Wastewater network plus</t>
  </si>
  <si>
    <t>Wastewater: revenue adjustment from totex menu model</t>
  </si>
  <si>
    <t>WRFIM total reward / (penalty) at the end of AMP6 ~ Wastewater</t>
  </si>
  <si>
    <t>Dummy control</t>
  </si>
  <si>
    <t>Dummy: revenue adjustment from totex menu model</t>
  </si>
  <si>
    <t>Dummy: WRFIM total reward / (penalty) at the end of AMP6</t>
  </si>
  <si>
    <t>Residential retail</t>
  </si>
  <si>
    <t>Net performance payment / (penalty) applied to revenue for in-period ODI adjustments ~ Residential retail</t>
  </si>
  <si>
    <t>Net performance payment / (penalty) applied to revenue for end of period ODI adjustments ~ Residential retail</t>
  </si>
  <si>
    <t>Residential retail revenue adjustment at end of AMP6</t>
  </si>
  <si>
    <t>2019/20 FYE</t>
  </si>
  <si>
    <t>SIM forecast revenue adjustment</t>
  </si>
  <si>
    <t>Business retail</t>
  </si>
  <si>
    <t>Net performance payment / (penalty) applied to revenue for in-period ODI adjustments ~ Business retail</t>
  </si>
  <si>
    <t>Net performance payment / (penalty) applied to revenue for end of period ODI adjustments ~ Business retail</t>
  </si>
  <si>
    <t>D: PROFILING INPUTS</t>
  </si>
  <si>
    <t>Discounting</t>
  </si>
  <si>
    <t>PV base date</t>
  </si>
  <si>
    <t>Discount rate - Water resources</t>
  </si>
  <si>
    <t>Discount rate - Water network plus</t>
  </si>
  <si>
    <t>Discount rate - Bioresources</t>
  </si>
  <si>
    <t>Discount rate - Wastewater network plus</t>
  </si>
  <si>
    <t>Discount rate - Dummy control</t>
  </si>
  <si>
    <t>Discount rate - Residential retail</t>
  </si>
  <si>
    <t>Discount rate - Business retail</t>
  </si>
  <si>
    <t>Number of years to profile over</t>
  </si>
  <si>
    <t>Profile selector</t>
  </si>
  <si>
    <t>Water resources revenue adjustment selector</t>
  </si>
  <si>
    <t>0 = Apply in first year, 1 = Constant annuity 2020-25, 2 = Even allocation - NPV neutral</t>
  </si>
  <si>
    <t>Water network plus revenue adjustment selector</t>
  </si>
  <si>
    <t>Bioesources revenue adjustment selector</t>
  </si>
  <si>
    <t>Wastewater network plus revenue adjustment selector</t>
  </si>
  <si>
    <t>Dummy control revenue adjustment selector</t>
  </si>
  <si>
    <t>Residential retail revenue adjustment selector</t>
  </si>
  <si>
    <t>Business retail revenue adjustment selector</t>
  </si>
  <si>
    <t>E: NON CHANGEABLE MODEL TECHNICAL INPUTS</t>
  </si>
  <si>
    <t>Months per model period</t>
  </si>
  <si>
    <t>months</t>
  </si>
  <si>
    <t>Months in a year</t>
  </si>
  <si>
    <t>Days in a year</t>
  </si>
  <si>
    <t>days</t>
  </si>
  <si>
    <t>MODEL PERIOD</t>
  </si>
  <si>
    <t xml:space="preserve">Model column counter </t>
  </si>
  <si>
    <t>Model column counter</t>
  </si>
  <si>
    <t>counter</t>
  </si>
  <si>
    <t>Model column total</t>
  </si>
  <si>
    <t>columns</t>
  </si>
  <si>
    <t>1st model column flag</t>
  </si>
  <si>
    <t>flag</t>
  </si>
  <si>
    <t>Model period beginning</t>
  </si>
  <si>
    <t>Model period ending</t>
  </si>
  <si>
    <t>FORECAST PERIOD</t>
  </si>
  <si>
    <t>Forecast start period flag</t>
  </si>
  <si>
    <t>Forecast end period flag</t>
  </si>
  <si>
    <t>Forecast end date</t>
  </si>
  <si>
    <t>Forecast period flag</t>
  </si>
  <si>
    <t xml:space="preserve">Total number of forecast periods </t>
  </si>
  <si>
    <t>periods</t>
  </si>
  <si>
    <t>Pre-forecast period flag</t>
  </si>
  <si>
    <t>Pre-forecast period flag - total</t>
  </si>
  <si>
    <t>First post-forecast period flag</t>
  </si>
  <si>
    <t>Post-forecast period flag</t>
  </si>
  <si>
    <t>Post-forecast period - total</t>
  </si>
  <si>
    <t>MODEL TIMELINE</t>
  </si>
  <si>
    <t>Timeline label</t>
  </si>
  <si>
    <t>Timeline label counter</t>
  </si>
  <si>
    <t>Modelling period check</t>
  </si>
  <si>
    <t>No. of overlapping in flags</t>
  </si>
  <si>
    <t>Overlapping in periods - total</t>
  </si>
  <si>
    <t>check</t>
  </si>
  <si>
    <t>FINANCIAL YEAR</t>
  </si>
  <si>
    <t>Financial year ending</t>
  </si>
  <si>
    <t>CPIH: Index value series</t>
  </si>
  <si>
    <t>CPIH: April - index</t>
  </si>
  <si>
    <t>CPIH: May - index</t>
  </si>
  <si>
    <t>CPIH: June - index</t>
  </si>
  <si>
    <t>CPIH: July - index</t>
  </si>
  <si>
    <t>CPIH: August - index</t>
  </si>
  <si>
    <t>CPIH: September- index</t>
  </si>
  <si>
    <t>CPIH: October - index</t>
  </si>
  <si>
    <t>CPIH: November - index</t>
  </si>
  <si>
    <t>CPIH: December - index</t>
  </si>
  <si>
    <t>CPIH: January - index</t>
  </si>
  <si>
    <t>CPIH: February - index</t>
  </si>
  <si>
    <t>CPIH: March - index</t>
  </si>
  <si>
    <t>CPIH: Financial year average - index</t>
  </si>
  <si>
    <t>RPI: Index value series</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</si>
  <si>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</si>
  <si>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</si>
  <si>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</si>
  <si>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</si>
  <si>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</si>
  <si>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</si>
  <si>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</si>
  <si>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</si>
  <si>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</si>
  <si>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</si>
  <si>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</si>
  <si>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RPI: March - index</t>
  </si>
  <si>
    <t>RPI: Financial year average - index</t>
  </si>
  <si>
    <t>INFLATION</t>
  </si>
  <si>
    <t>factor</t>
  </si>
  <si>
    <t>DEFLATION</t>
  </si>
  <si>
    <t>WATER SERVICES INPUTS INFLATION</t>
  </si>
  <si>
    <t>Water trading total value of export incentive ~ Water resources at 2020 FYE price base</t>
  </si>
  <si>
    <t>Water trading total value of import incentive ~ Water resources  at 2020 FYE price base</t>
  </si>
  <si>
    <t>Water trading total value of export incentive - Water network plus at 2020 FYE price base</t>
  </si>
  <si>
    <t>Water trading total value of import incentive - Water network plus at 2020 FYE price base</t>
  </si>
  <si>
    <t>WRFIM total reward / (penalty) at the end of AMP6 ~ Water network plus at 2020 FYE price base</t>
  </si>
  <si>
    <t>WASTEWATER SERVICES INPUTS INFLATION</t>
  </si>
  <si>
    <t>WRFIM total reward / (penalty) at the end of AMP6 ~ Wastewater network plus at 2020 FYE price base</t>
  </si>
  <si>
    <t>Dummy: WRFIM total reward / (penalty) at the end of AMP6 at 2020 FYE price base</t>
  </si>
  <si>
    <t>RESIDENTIAL RETAIL INPUTS INFLATION</t>
  </si>
  <si>
    <t>BUSINESS RETAIL INPUTS INFLATION</t>
  </si>
  <si>
    <t>PR14 REVENUE RECONCILIATION ADJUSTMENTS EXPRESSED IN 2017-18 FYA CPIH DEFLATED PRICE BASE</t>
  </si>
  <si>
    <t>ODI in-period revenue adjustment ~ Water resources at 2017-18 FYA CPIH deflated price base</t>
  </si>
  <si>
    <t>ODI end of period revenue adjustment ~ Water resources at 2017-18 FYA CPIH deflated price base</t>
  </si>
  <si>
    <t>Water trading total value of export incentive ~ Water resources at 2017-18 FYA CPIH deflated price base</t>
  </si>
  <si>
    <t>Water trading total value of import incentive ~ Water resources  at 2017-18 FYA CPIH deflated price base</t>
  </si>
  <si>
    <t>Further 2010-15 reconciliation total adjustment revenue carry forward to PR19 ~ Water network plus at 2017-18 FYA CPIH deflated price base</t>
  </si>
  <si>
    <t>ODI in-period revenue adjustment ~ Water network plus at 2017-18 FYA CPIH deflated price base</t>
  </si>
  <si>
    <t>ODI end of period revenue adjustment ~ Water network plus at 2017-18 FYA CPIH deflated price base</t>
  </si>
  <si>
    <t>Water: Totex menu revenue adjustment at 2017-18 FYA CPIH deflated price base</t>
  </si>
  <si>
    <t>Water trading total value of export incentive ~ Water network plus at 2017-18 FYA CPIH deflated price base</t>
  </si>
  <si>
    <t>Water trading total value of import incentive ~ Water network plus at 2017-18 FYA CPIH deflated price base</t>
  </si>
  <si>
    <t>WRFIM total reward / (penalty) at the end of AMP6 ~ Water network plus at 2017-18 FYA CPIH deflated price base</t>
  </si>
  <si>
    <t>ODI in-period revenue adjustment ~ Bioresources at 2017-18 FYA CPIH deflated price base</t>
  </si>
  <si>
    <t>ODI end of period revenue adjustment ~ Bioresources at 2017-18 FYA CPIH deflated price base</t>
  </si>
  <si>
    <t>Further 2010-15 reconciliation total adjustment revenue carry forward to PR19 ~ Wastewater network plus at 2017-18 FYA CPIH deflated price base</t>
  </si>
  <si>
    <t>ODI in-period revenue adjustment ~ Wastewater network plus at 2017-18 FYA CPIH deflated price base</t>
  </si>
  <si>
    <t>ODI end of period revenue adjustment ~ Wastewater network plus at 2017-18 FYA CPIH deflated price base</t>
  </si>
  <si>
    <t>Wastewater: Totex menu revenue adjustment at 2017-18 FYA CPIH deflated price base</t>
  </si>
  <si>
    <t>WRFIM total reward / (penalty) at the end of AMP6 ~ Wastewater network plus at 2017-18 FYA CPIH deflated price base</t>
  </si>
  <si>
    <t>Dummy: revenue adjustment from totex menu model at 2017-18 FYA CPIH deflated price base</t>
  </si>
  <si>
    <t>WRFIM total reward / (penalty) at the end of AMP6 ~ Dummy at 2017-18 FYA CPIH deflated price base</t>
  </si>
  <si>
    <t>ODI in-period revenue adjustment ~ Residential retail at 2017-18 FYA CPIH deflated price base</t>
  </si>
  <si>
    <t>ODI end of period revenue adjustment ~ Residential retail at 2017-18 FYA CPIH deflated price base</t>
  </si>
  <si>
    <t>Residential retail revenue adjustment at 2017-18 FYA CPIH deflated price base</t>
  </si>
  <si>
    <t>SIM forecast revenue adjustment at 2017-18 FYA CPIH deflated price base</t>
  </si>
  <si>
    <t>ODI in-period revenue adjustment ~ Business retail at 2017-18 FYA CPIH deflated price base</t>
  </si>
  <si>
    <t>ODI end of period revenue adjustment ~ Business retail at 2017-18 FYA CPIH deflated price base</t>
  </si>
  <si>
    <t>SUBTOTALS AS PER PRICE CONTROL FOR REVENUE ADJUSTMENTS 2017-18 FYA CPIH DEFLATED PRICE BASE</t>
  </si>
  <si>
    <t>Water resources revenue adjustment</t>
  </si>
  <si>
    <t>Water network plus revenue adjustment</t>
  </si>
  <si>
    <t>Bioresources revenue adjustment</t>
  </si>
  <si>
    <t>Wastewater network plus revenue adjustment</t>
  </si>
  <si>
    <t>Dummy revenue adjustment</t>
  </si>
  <si>
    <t>Dummy control revenue adjustment</t>
  </si>
  <si>
    <t>Residential retail revenue adjustment</t>
  </si>
  <si>
    <t>Business retail revenue adjustment</t>
  </si>
  <si>
    <t>DISCOUNT RATE FOR 2021-25</t>
  </si>
  <si>
    <t>Years from valuation date</t>
  </si>
  <si>
    <t>PV discount factor - Water resources</t>
  </si>
  <si>
    <t>PV discount factor - Water network</t>
  </si>
  <si>
    <t>PV discount factor - Bioresources</t>
  </si>
  <si>
    <t>PV discount factor - Wastewater network</t>
  </si>
  <si>
    <t>PV discount factor - Dummy control</t>
  </si>
  <si>
    <t>PV discount factor - Residential retail</t>
  </si>
  <si>
    <t>PV discount factor - Business retail</t>
  </si>
  <si>
    <t>Equivalent Annual Cost (EAC) factor - Water resources</t>
  </si>
  <si>
    <t>Equivalent Annual Cost (EAC) factor - Water network</t>
  </si>
  <si>
    <t>Equivalent Annual Cost (EAC) factor - Bioresources</t>
  </si>
  <si>
    <t>Equivalent Annual Cost (EAC) factor - Wastewater network</t>
  </si>
  <si>
    <t>Equivalent Annual Cost (EAC) factor - Dummy control</t>
  </si>
  <si>
    <t>Equivalent Annual Cost (EAC) factor - Residential retail</t>
  </si>
  <si>
    <t>Equivalent Annual Cost (EAC) factor - Business retail</t>
  </si>
  <si>
    <t>PROFILES</t>
  </si>
  <si>
    <t>Profile 0 - Apply in first year</t>
  </si>
  <si>
    <t>PV discount factor at base date - Water resources</t>
  </si>
  <si>
    <t>PV discount factor at base date - Water network</t>
  </si>
  <si>
    <t>PV discount factor at base date - Bioresources</t>
  </si>
  <si>
    <t>PV discount factor at base date - Wastewater network</t>
  </si>
  <si>
    <t>PV discount factor at base date - Dummy control</t>
  </si>
  <si>
    <t>PV discount factor at base date - Residential retail</t>
  </si>
  <si>
    <t>PV discount factor at base date - Business retail</t>
  </si>
  <si>
    <t>Water resources revenue adjustment applied in first year</t>
  </si>
  <si>
    <t>Water network revenue adjustment applied in first year</t>
  </si>
  <si>
    <t>Bioresources revenue adjustment applied in first year</t>
  </si>
  <si>
    <t>Wastewater network revenue adjustment applied in first year</t>
  </si>
  <si>
    <t>Dummy control revenue adjustment applied in first year</t>
  </si>
  <si>
    <t>Residential retail revenue adjustment applied in first year</t>
  </si>
  <si>
    <t>Business retail revenue adjustment applied in first year</t>
  </si>
  <si>
    <t>Profile 1 - Constant annuity 2020-25</t>
  </si>
  <si>
    <t>Water resources revenue adjustment - EAC factor adjusted</t>
  </si>
  <si>
    <t>Water network revenue adjustment - EAC factor adjusted</t>
  </si>
  <si>
    <t>Bioresources revenue adjustment - EAC factor adjusted</t>
  </si>
  <si>
    <t>Wastewater network revenue adjustment - EAC factor adjusted</t>
  </si>
  <si>
    <t>Dummy control revenue adjustment - EAC factor adjusted</t>
  </si>
  <si>
    <t>Residential retail revenue adjustment - EAC factor adjusted</t>
  </si>
  <si>
    <t>Business retail revenue adjustment - EAC factor adjusted</t>
  </si>
  <si>
    <t>Water resources revenue adjustment - Constant annuity 2015-20</t>
  </si>
  <si>
    <t>Water network revenue adjustment - Constant annuity 2015-20</t>
  </si>
  <si>
    <t>Bioresources revenue adjustment - Constant annuity 2015-20</t>
  </si>
  <si>
    <t>Wastewater network revenue adjustment - Constant annuity 2015-20</t>
  </si>
  <si>
    <t>Dummy control revenue adjustment - Constant annuity 2015-20</t>
  </si>
  <si>
    <t>Residential retail revenue adjustment - Constant annuity 2015-20</t>
  </si>
  <si>
    <t>Business retail revenue adjustment - Constant annuity 2015-20</t>
  </si>
  <si>
    <t>Profile 2 - Even allocation - NPV neutral</t>
  </si>
  <si>
    <t>Water resources revenue adjustment - NPV adjusted</t>
  </si>
  <si>
    <t>Water network revenue adjustment - NPV adjusted</t>
  </si>
  <si>
    <t>Bioresources revenue adjustment - NPV adjusted</t>
  </si>
  <si>
    <t>Wastewater network revenue adjustment - NPV adjusted</t>
  </si>
  <si>
    <t>Dummy control revenue adjustment - NPV adjusted</t>
  </si>
  <si>
    <t>Residential retail revenue adjustment - NPV adjusted</t>
  </si>
  <si>
    <t>Business retail revenue adjustment - NPV adjusted</t>
  </si>
  <si>
    <t>Water resources revenue adjustment - Even allocation - NPV neutral</t>
  </si>
  <si>
    <t>Water network revenue adjustment - Even allocation - NPV neutral</t>
  </si>
  <si>
    <t>Bioresources revenue adjustment - Even allocation - NPV neutral</t>
  </si>
  <si>
    <t>Wastewater network revenue adjustment - Even allocation - NPV neutral</t>
  </si>
  <si>
    <t>Dummy control revenue adjustment - Even allocation - NPV neutral</t>
  </si>
  <si>
    <t>Residential retail revenue adjustment - Even allocation - NPV neutral</t>
  </si>
  <si>
    <t>Business retail revenue adjustment - Even allocation - NPV neutral</t>
  </si>
  <si>
    <t>PROFILES SELECTION</t>
  </si>
  <si>
    <t>Water resources revenue adjustment active</t>
  </si>
  <si>
    <t>Water network revenue adjustment active</t>
  </si>
  <si>
    <t>Bioresources revenue adjustment active</t>
  </si>
  <si>
    <t>Wastewater network revenue adjustment active</t>
  </si>
  <si>
    <t>Dummy control revenue adjustment active</t>
  </si>
  <si>
    <t>Residential retail revenue adjustment active</t>
  </si>
  <si>
    <t>Business retail revenue adjustment active</t>
  </si>
  <si>
    <t>PR14 REVENUE RECONCILIATION ADJUSTMENTS EXPRESSED IN 2017/18 FYA CPIH DEFLATED PRICE BASE BY TABLE</t>
  </si>
  <si>
    <t>Table App25</t>
  </si>
  <si>
    <t>Table App27</t>
  </si>
  <si>
    <t>Table WS13</t>
  </si>
  <si>
    <t>Table WS15</t>
  </si>
  <si>
    <t>Table WS17</t>
  </si>
  <si>
    <t>Table WWS13</t>
  </si>
  <si>
    <t>Table WWS15</t>
  </si>
  <si>
    <t>Table Dmmy10</t>
  </si>
  <si>
    <t>Table Dmmy11</t>
  </si>
  <si>
    <t>Table R9</t>
  </si>
  <si>
    <t>Table R10</t>
  </si>
  <si>
    <t>SUBTOTALS AS PER PRICE CONTROL FOR REVENUE ADJUSTMENTS</t>
  </si>
  <si>
    <t>PROFILES SELECTED</t>
  </si>
  <si>
    <t>Acronym</t>
  </si>
  <si>
    <t>Reference</t>
  </si>
  <si>
    <t>Item description</t>
  </si>
  <si>
    <t>Model</t>
  </si>
  <si>
    <t>PR19 application</t>
  </si>
  <si>
    <t>BB3805AL</t>
  </si>
  <si>
    <t>nr</t>
  </si>
  <si>
    <t>Price Review 2019</t>
  </si>
  <si>
    <t>BB3805MY</t>
  </si>
  <si>
    <t>BB3805JN</t>
  </si>
  <si>
    <t>BB3805JL</t>
  </si>
  <si>
    <t>BB3805AT</t>
  </si>
  <si>
    <t>BB3805SR</t>
  </si>
  <si>
    <t>BB3805OR</t>
  </si>
  <si>
    <t>BB3805NR</t>
  </si>
  <si>
    <t>BB3805DR</t>
  </si>
  <si>
    <t>BB3805JY</t>
  </si>
  <si>
    <t>BB3805FY</t>
  </si>
  <si>
    <t>BB3805MH</t>
  </si>
  <si>
    <t>2020-21</t>
  </si>
  <si>
    <t>2021-22</t>
  </si>
  <si>
    <t>2022-23</t>
  </si>
  <si>
    <t>2023-24</t>
  </si>
  <si>
    <t>2024-25</t>
  </si>
  <si>
    <r>
      <rPr>
        <b/>
        <sz val="12"/>
        <color theme="1"/>
        <rFont val="Arial"/>
        <family val="2"/>
      </rPr>
      <t>Model QA Completion Checklist - Information</t>
    </r>
    <r>
      <rPr>
        <sz val="10"/>
        <rFont val="Arial"/>
        <family val="2"/>
      </rPr>
      <t xml:space="preserve">
</t>
    </r>
    <r>
      <rPr>
        <i/>
        <sz val="11"/>
        <color theme="1"/>
        <rFont val="Arial"/>
        <family val="2"/>
      </rPr>
      <t>(Please complete all fields in green)</t>
    </r>
  </si>
  <si>
    <t>Model Information</t>
  </si>
  <si>
    <t>Name of Model</t>
  </si>
  <si>
    <t>Model code</t>
  </si>
  <si>
    <t>Date complete</t>
  </si>
  <si>
    <t>Version</t>
  </si>
  <si>
    <t>Purpose of Model</t>
  </si>
  <si>
    <t>File name</t>
  </si>
  <si>
    <t>Team Information</t>
  </si>
  <si>
    <t>Senior Responsible Officer (SRO) / Director</t>
  </si>
  <si>
    <t>Modeller(s)</t>
  </si>
  <si>
    <t>Reviewer(s)</t>
  </si>
  <si>
    <t>Checklist</t>
  </si>
  <si>
    <t>Data</t>
  </si>
  <si>
    <t>Please select</t>
  </si>
  <si>
    <t>Have all inputs been sourced referenced?</t>
  </si>
  <si>
    <t>Is the data used being downloaded from Fountain?</t>
  </si>
  <si>
    <t>Are there any non-Fountain data used (if so, please list)</t>
  </si>
  <si>
    <t xml:space="preserve">     2)</t>
  </si>
  <si>
    <t xml:space="preserve">     3)</t>
  </si>
  <si>
    <t xml:space="preserve">     4)</t>
  </si>
  <si>
    <t>If YES to above, what controls are in place for its accuracy and updating external data inputs?</t>
  </si>
  <si>
    <r>
      <rPr>
        <b/>
        <sz val="12"/>
        <color theme="1"/>
        <rFont val="Arial"/>
        <family val="2"/>
      </rPr>
      <t>Model QA Completion Checklist - Assurance</t>
    </r>
    <r>
      <rPr>
        <sz val="10"/>
        <rFont val="Arial"/>
        <family val="2"/>
      </rPr>
      <t xml:space="preserve">
</t>
    </r>
    <r>
      <rPr>
        <i/>
        <sz val="11"/>
        <color theme="1"/>
        <rFont val="Arial"/>
        <family val="2"/>
      </rPr>
      <t>(Please complete all fields in green)</t>
    </r>
  </si>
  <si>
    <t>Model build</t>
  </si>
  <si>
    <t>Completed by</t>
  </si>
  <si>
    <t>Date completed</t>
  </si>
  <si>
    <t>QA'd by</t>
  </si>
  <si>
    <t>Date QA'd</t>
  </si>
  <si>
    <t>Risk, issues and changes log updated</t>
  </si>
  <si>
    <t>Model specification updated to reflect any agreed changes during the model run process {only during model runs}</t>
  </si>
  <si>
    <t>Is the model in FAST modelling standards?</t>
  </si>
  <si>
    <t>Documentation / User Guide completed
{can be a worksheet in the model}</t>
  </si>
  <si>
    <t>Has the Analytical assurer signed-off the model?</t>
  </si>
  <si>
    <t>Quality assurance</t>
  </si>
  <si>
    <t>Are there any structural / method change to the model from last run? {Tip: Use OAK, ASAP for comparison}</t>
  </si>
  <si>
    <t>If YES to above, have these been recorded in the changes log?</t>
  </si>
  <si>
    <t>Has the model been QA’d in this run?</t>
  </si>
  <si>
    <t>Have the outputs been checked and are they correct?</t>
  </si>
  <si>
    <t>SRO Approval</t>
  </si>
  <si>
    <t>Date signed:</t>
  </si>
  <si>
    <t>Inflation: Year reference for FYA base price 1</t>
  </si>
  <si>
    <t>Inflation: Year reference for FYA base price 2</t>
  </si>
  <si>
    <t>Inflation: Year reference for FYE base price 2</t>
  </si>
  <si>
    <t>Inflation: Year reference for FYE end price</t>
  </si>
  <si>
    <t>Deflation: Year reference for FYE base price</t>
  </si>
  <si>
    <t>Deflation: Year reference for FYA end price</t>
  </si>
  <si>
    <t>Text</t>
  </si>
  <si>
    <t>PR19QA_D0011_OUT_1</t>
  </si>
  <si>
    <t>PR19QA_D0011_OUT_2</t>
  </si>
  <si>
    <t>Date &amp; Time for Model PR19D011 PR14 Revenue adjustments</t>
  </si>
  <si>
    <t>Name &amp; Path of Model PR19D011 PR14 Revenenue adjustments</t>
  </si>
  <si>
    <t>BB3905AL</t>
  </si>
  <si>
    <t>BB3905MY</t>
  </si>
  <si>
    <t>BB3905JN</t>
  </si>
  <si>
    <t>BB3905JL</t>
  </si>
  <si>
    <t>BB3905AT</t>
  </si>
  <si>
    <t>BB3905SR</t>
  </si>
  <si>
    <t>BB3905OR</t>
  </si>
  <si>
    <t>BB3905NR</t>
  </si>
  <si>
    <t>BB3905DR</t>
  </si>
  <si>
    <t>BB3905JY</t>
  </si>
  <si>
    <t>BB3905FY</t>
  </si>
  <si>
    <t>BB3905MH</t>
  </si>
  <si>
    <t>Jacob Wood</t>
  </si>
  <si>
    <t>PR19PD011 Revenue adjustments feeder model 01k - July 2018 update</t>
  </si>
  <si>
    <t>PR19PD011</t>
  </si>
  <si>
    <t>The model is designed to take the revenue adjustment outputs from the PR09 and PR14 reconciliations and convert them for use in the PR19 financial model in line with Delivering Water 2020: PR19 methodology, chapter 12 (accounting for past delivery).</t>
  </si>
  <si>
    <t>Dawn Harrison</t>
  </si>
  <si>
    <t>Yes</t>
  </si>
  <si>
    <t>No</t>
  </si>
  <si>
    <t xml:space="preserve">     1) Model setting parameter values</t>
  </si>
  <si>
    <t>July 2018 update</t>
  </si>
  <si>
    <t>The parameter values are populated in the master and are not expected to be changed by the modeller. The reviewer will check the model has been populated correctly. The parameter values used in the model are outputed on the F_Outputs sheet to assist QA.</t>
  </si>
  <si>
    <t>N/A</t>
  </si>
  <si>
    <t>DMT (Fenella Brown)</t>
  </si>
  <si>
    <t>C001_PR19PD011</t>
  </si>
  <si>
    <t>C002_PR19PD011</t>
  </si>
  <si>
    <t>C003_PR19PD011</t>
  </si>
  <si>
    <t>C004_PR19PD011</t>
  </si>
  <si>
    <t>C005_PR19PD011</t>
  </si>
  <si>
    <t>C006_PR19PD011</t>
  </si>
  <si>
    <t>C007_PR19PD011</t>
  </si>
  <si>
    <t>C008_PR19PD011</t>
  </si>
  <si>
    <t>C009_PR19PD011</t>
  </si>
  <si>
    <t>C010_PR19PD011</t>
  </si>
  <si>
    <t>C011_PR19PD011</t>
  </si>
  <si>
    <t>C012_PR19PD011</t>
  </si>
  <si>
    <t>C013_PR19PD011</t>
  </si>
  <si>
    <t>C014_PR19PD011</t>
  </si>
  <si>
    <t>C015_PR19PD011</t>
  </si>
  <si>
    <t>C016_PR19PD011</t>
  </si>
  <si>
    <t>C017_PR19PD011</t>
  </si>
  <si>
    <t>C018_PR19PD011</t>
  </si>
  <si>
    <t>C019_PR19PD011</t>
  </si>
  <si>
    <t>PR19PD011_OUT</t>
  </si>
  <si>
    <t>Inflation: Year reference for FYE base price 1</t>
  </si>
  <si>
    <t>C001</t>
  </si>
  <si>
    <t>C002</t>
  </si>
  <si>
    <t>C003</t>
  </si>
  <si>
    <t>C004</t>
  </si>
  <si>
    <t>C005</t>
  </si>
  <si>
    <t>C006</t>
  </si>
  <si>
    <t>C007</t>
  </si>
  <si>
    <t>C008</t>
  </si>
  <si>
    <t>C009</t>
  </si>
  <si>
    <t>C010</t>
  </si>
  <si>
    <t>C011</t>
  </si>
  <si>
    <t>C012</t>
  </si>
  <si>
    <t>C013</t>
  </si>
  <si>
    <t>C014</t>
  </si>
  <si>
    <t>C015</t>
  </si>
  <si>
    <t>C016</t>
  </si>
  <si>
    <t>C017</t>
  </si>
  <si>
    <t>C018</t>
  </si>
  <si>
    <t>C019</t>
  </si>
  <si>
    <t>C020</t>
  </si>
  <si>
    <t>C030</t>
  </si>
  <si>
    <t>C040</t>
  </si>
  <si>
    <t>C050</t>
  </si>
  <si>
    <t>C060</t>
  </si>
  <si>
    <t>C070</t>
  </si>
  <si>
    <t>C080</t>
  </si>
  <si>
    <t>C090</t>
  </si>
  <si>
    <t>C100</t>
  </si>
  <si>
    <t>C_APP27015</t>
  </si>
  <si>
    <t>C_APP27022</t>
  </si>
  <si>
    <t>C_WS17013</t>
  </si>
  <si>
    <t>C_WS17025</t>
  </si>
  <si>
    <t>C00578</t>
  </si>
  <si>
    <t>C_APP27016</t>
  </si>
  <si>
    <t>C_APP27023</t>
  </si>
  <si>
    <t>C_WS15024</t>
  </si>
  <si>
    <t>C_WS17014</t>
  </si>
  <si>
    <t>C_WS17026</t>
  </si>
  <si>
    <t>C_WS13026</t>
  </si>
  <si>
    <t>C_APP27018</t>
  </si>
  <si>
    <t>C_APP27025</t>
  </si>
  <si>
    <t>C00585</t>
  </si>
  <si>
    <t>C_APP27017</t>
  </si>
  <si>
    <t>C_APP27024</t>
  </si>
  <si>
    <t>C_WWS15019</t>
  </si>
  <si>
    <t>C_WWS13026</t>
  </si>
  <si>
    <t>C_WWS15019_DMMY</t>
  </si>
  <si>
    <t>C_WWS13026_DMMY</t>
  </si>
  <si>
    <t>C_APP27019</t>
  </si>
  <si>
    <t>C_APP27026</t>
  </si>
  <si>
    <t>C_R9045</t>
  </si>
  <si>
    <t>C_R10009</t>
  </si>
  <si>
    <t>C_APP27020</t>
  </si>
  <si>
    <t>C_APP27027</t>
  </si>
  <si>
    <t>C041</t>
  </si>
  <si>
    <t>C051</t>
  </si>
  <si>
    <t>C049</t>
  </si>
  <si>
    <t>C059</t>
  </si>
  <si>
    <t>C069</t>
  </si>
  <si>
    <t>C079</t>
  </si>
  <si>
    <t>C089</t>
  </si>
  <si>
    <t>C099</t>
  </si>
  <si>
    <t>C109</t>
  </si>
  <si>
    <t>C061</t>
  </si>
  <si>
    <t>C071</t>
  </si>
  <si>
    <t>C081</t>
  </si>
  <si>
    <t>C091</t>
  </si>
  <si>
    <t>C101</t>
  </si>
  <si>
    <t>C048</t>
  </si>
  <si>
    <t>C058</t>
  </si>
  <si>
    <t>C068</t>
  </si>
  <si>
    <t>C078</t>
  </si>
  <si>
    <t>C088</t>
  </si>
  <si>
    <t>C098</t>
  </si>
  <si>
    <t>C108</t>
  </si>
  <si>
    <t>C_APP27034</t>
  </si>
  <si>
    <t>C_APP27041</t>
  </si>
  <si>
    <t>C_WS17027</t>
  </si>
  <si>
    <t>C_WS17030</t>
  </si>
  <si>
    <t>C_APP25004</t>
  </si>
  <si>
    <t>C_APP27035</t>
  </si>
  <si>
    <t>C_APP27042</t>
  </si>
  <si>
    <t>C_WS15026</t>
  </si>
  <si>
    <t>C_WS17028</t>
  </si>
  <si>
    <t>C_WS17031</t>
  </si>
  <si>
    <t>C_WS13027</t>
  </si>
  <si>
    <t>C_APP27037</t>
  </si>
  <si>
    <t>C_APP27044</t>
  </si>
  <si>
    <t>C_APP25006</t>
  </si>
  <si>
    <t>C_APP27036</t>
  </si>
  <si>
    <t>C_APP27043</t>
  </si>
  <si>
    <t>C_WWS15021</t>
  </si>
  <si>
    <t>C_WWS13027</t>
  </si>
  <si>
    <t>C_WWS15021_DMMY</t>
  </si>
  <si>
    <t>C_WWS13027_DMMY</t>
  </si>
  <si>
    <t>C_APP27038</t>
  </si>
  <si>
    <t>C_APP27045</t>
  </si>
  <si>
    <t>C_R9046</t>
  </si>
  <si>
    <t>C_APP27039</t>
  </si>
  <si>
    <t>C_APP27046</t>
  </si>
  <si>
    <t>C020_PR19PD011</t>
  </si>
  <si>
    <t>C040_PR19PD011</t>
  </si>
  <si>
    <t>C050_PR19PD011</t>
  </si>
  <si>
    <t>C060_PR19PD011</t>
  </si>
  <si>
    <t>C070_PR19PD011</t>
  </si>
  <si>
    <t>C080_PR19PD011</t>
  </si>
  <si>
    <t>C090_PR19PD011</t>
  </si>
  <si>
    <t>C100_PR19PD011</t>
  </si>
  <si>
    <t>C030_PR19PD011</t>
  </si>
  <si>
    <t>C041_PR19PD011</t>
  </si>
  <si>
    <t>C051_PR19PD011</t>
  </si>
  <si>
    <t>C061_PR19PD011</t>
  </si>
  <si>
    <t>C071_PR19PD011</t>
  </si>
  <si>
    <t>C081_PR19PD011</t>
  </si>
  <si>
    <t>C091_PR19PD011</t>
  </si>
  <si>
    <t>C101_PR19PD011</t>
  </si>
  <si>
    <t>C_APP25004_PR19PD011</t>
  </si>
  <si>
    <t>C_APP25006_PR19PD011</t>
  </si>
  <si>
    <t>C_APP27034_PR19PD011</t>
  </si>
  <si>
    <t>C_APP27035_PR19PD011</t>
  </si>
  <si>
    <t>C_APP27037_PR19PD011</t>
  </si>
  <si>
    <t>C_APP27036_PR19PD011</t>
  </si>
  <si>
    <t>C_APP27038_PR19PD011</t>
  </si>
  <si>
    <t>C_APP27039_PR19PD011</t>
  </si>
  <si>
    <t>C_APP27041_PR19PD011</t>
  </si>
  <si>
    <t>C_APP27042_PR19PD011</t>
  </si>
  <si>
    <t>C_APP27044_PR19PD011</t>
  </si>
  <si>
    <t>C_APP27043_PR19PD011</t>
  </si>
  <si>
    <t>C_APP27045_PR19PD011</t>
  </si>
  <si>
    <t>C_APP27046_PR19PD011</t>
  </si>
  <si>
    <t>C_WS13027_PR19PD011</t>
  </si>
  <si>
    <t>C_WS15026_PR19PD011</t>
  </si>
  <si>
    <t>C_WS17027_PR19PD011</t>
  </si>
  <si>
    <t>C_WS17028_PR19PD011</t>
  </si>
  <si>
    <t>C_WS17030_PR19PD011</t>
  </si>
  <si>
    <t>C_WS17031_PR19PD011</t>
  </si>
  <si>
    <t>C_WWS13027_PR19PD011</t>
  </si>
  <si>
    <t>C_WWS15021_PR19PD011</t>
  </si>
  <si>
    <t>C_WWS15021_DMMY_PR19PD011</t>
  </si>
  <si>
    <t>C_WWS13027_DMMY_PR19PD011</t>
  </si>
  <si>
    <t>C_R9046_PR19PD011</t>
  </si>
  <si>
    <t>C_R10009_PR19PD011</t>
  </si>
  <si>
    <t>C048_PR19PD011</t>
  </si>
  <si>
    <t>C058_PR19PD011</t>
  </si>
  <si>
    <t>C068_PR19PD011</t>
  </si>
  <si>
    <t>C078_PR19PD011</t>
  </si>
  <si>
    <t>C088_PR19PD011</t>
  </si>
  <si>
    <t>C098_PR19PD011</t>
  </si>
  <si>
    <t>C108_PR19PD011</t>
  </si>
  <si>
    <t>C049_PR19PD011</t>
  </si>
  <si>
    <t>C059_PR19PD011</t>
  </si>
  <si>
    <t>C069_PR19PD011</t>
  </si>
  <si>
    <t>C079_PR19PD011</t>
  </si>
  <si>
    <t>C089_PR19PD011</t>
  </si>
  <si>
    <t>C099_PR19PD011</t>
  </si>
  <si>
    <t>C109_PR19PD011</t>
  </si>
  <si>
    <t>FOUNTAIN_INSTANCE_URL</t>
  </si>
  <si>
    <t>https://fntlive201/Fountain/rest-services_XLSPF</t>
  </si>
  <si>
    <t>companyId</t>
  </si>
  <si>
    <t>companyName</t>
  </si>
  <si>
    <t>inputRunName</t>
  </si>
  <si>
    <t>PR19 RUN 1: early view of past delivery_XLSPF</t>
  </si>
  <si>
    <t>inputRunId</t>
  </si>
  <si>
    <t>124_XLSPF</t>
  </si>
  <si>
    <t>outputRunName</t>
  </si>
  <si>
    <t>outputRunId</t>
  </si>
  <si>
    <t>tagName</t>
  </si>
  <si>
    <t>latest_XLSPF</t>
  </si>
  <si>
    <t>tagId</t>
  </si>
  <si>
    <t>0_XLSPF</t>
  </si>
  <si>
    <t>agendaId</t>
  </si>
  <si>
    <t>12_XLSPF</t>
  </si>
  <si>
    <t>F_Inputs_TABLE_ID</t>
  </si>
  <si>
    <t>12215_XLSPF</t>
  </si>
  <si>
    <t>F_Inputs_TEAM</t>
  </si>
  <si>
    <t>Fountain Plugin Users_XLSPF</t>
  </si>
  <si>
    <t>F_Inputs_USER</t>
  </si>
  <si>
    <t>OFWAT\Dawn.Harrison_XLSPF</t>
  </si>
  <si>
    <t>F_Inputs_NAME</t>
  </si>
  <si>
    <t>PR19PD011_IN_XLSPF</t>
  </si>
  <si>
    <t>F_Inputs_TITLE</t>
  </si>
  <si>
    <t>_XLSPF</t>
  </si>
  <si>
    <t>inputSheetLastUpdated</t>
  </si>
  <si>
    <t>EXTERNAL_MODEL_NAME</t>
  </si>
  <si>
    <t>PR19PD011_XLSPF</t>
  </si>
  <si>
    <t>EXTERNAL_MODEL_CODE</t>
  </si>
  <si>
    <t>EXTERNAL_MODEL_FAMILY</t>
  </si>
  <si>
    <t>JR_XLSPF</t>
  </si>
  <si>
    <t>FOUNTAIN_REPORT</t>
  </si>
  <si>
    <t>2664_XLSPF</t>
  </si>
  <si>
    <t>F_Outputs_TABLE_ID</t>
  </si>
  <si>
    <t>F_Outputs_TEAM</t>
  </si>
  <si>
    <t>F_Outputs_USER</t>
  </si>
  <si>
    <t>F_Outputs_NAME</t>
  </si>
  <si>
    <t>PR19PD011_OUT_XLSPF</t>
  </si>
  <si>
    <t>F_Outputs_TITLE</t>
  </si>
  <si>
    <t>12261_XLSPF</t>
  </si>
  <si>
    <t>outputSheetLastSent</t>
  </si>
  <si>
    <t>09/10/2018 17:07:35_XLSPF</t>
  </si>
  <si>
    <t>Angela De Carlo, George Miller</t>
  </si>
  <si>
    <t>75_XLSPF</t>
  </si>
  <si>
    <t>Yorkshire Water Services Ltd_XLSPF</t>
  </si>
  <si>
    <t>10/10/2018 12:13:58_XLSPF</t>
  </si>
  <si>
    <t>IPL_XLSPF</t>
  </si>
  <si>
    <t>XXX_XLSPF</t>
  </si>
  <si>
    <t>Water Resources</t>
  </si>
  <si>
    <t>Water resources profiling proportions</t>
  </si>
  <si>
    <t>Total water resources revenue adjustments</t>
  </si>
  <si>
    <t>Check</t>
  </si>
  <si>
    <t>Water Network</t>
  </si>
  <si>
    <t>Water network profiling proportions</t>
  </si>
  <si>
    <t>Wastewater Network</t>
  </si>
  <si>
    <t>Wastewater network profiling proportions</t>
  </si>
  <si>
    <t>Bioresources profiling proportions</t>
  </si>
  <si>
    <t>Dummy Control</t>
  </si>
  <si>
    <t>Dummy profiling proportions</t>
  </si>
  <si>
    <t>Retail</t>
  </si>
  <si>
    <t>END OF SHEET</t>
  </si>
  <si>
    <t>PR19PD011_IN</t>
  </si>
  <si>
    <t>PR19 RUN 1: early view of past delivery</t>
  </si>
  <si>
    <t>Latest</t>
  </si>
  <si>
    <t>2011-12</t>
  </si>
  <si>
    <t>2012-13</t>
  </si>
  <si>
    <t>2013-14</t>
  </si>
  <si>
    <t>2014-15</t>
  </si>
  <si>
    <t>2015-16</t>
  </si>
  <si>
    <t>2016-17</t>
  </si>
  <si>
    <t>2017-18</t>
  </si>
  <si>
    <t>2018-19</t>
  </si>
  <si>
    <t>2019-20</t>
  </si>
  <si>
    <t>2015-20</t>
  </si>
  <si>
    <t>2014-20</t>
  </si>
  <si>
    <t>Consumer Price Index (with housing) for April</t>
  </si>
  <si>
    <t>Consumer Price Index (with housing) for May</t>
  </si>
  <si>
    <t>Consumer Price Index (with housing) for June</t>
  </si>
  <si>
    <t>Consumer Price Index (with housing) for July</t>
  </si>
  <si>
    <t>Consumer Price Index (with housing) for August</t>
  </si>
  <si>
    <t>Consumer Price Index (with housing) for September</t>
  </si>
  <si>
    <t>Consumer Price Index (with housing) for October</t>
  </si>
  <si>
    <t>Consumer Price Index (with housing) for November</t>
  </si>
  <si>
    <t>Consumer Price Index (with housing) for December</t>
  </si>
  <si>
    <t>Consumer Price Index (with housing) for January</t>
  </si>
  <si>
    <t>Consumer Price Index (with housing) for February</t>
  </si>
  <si>
    <t>Consumer Price Index (with housing) for March</t>
  </si>
  <si>
    <t>C_APP27015_PD002</t>
  </si>
  <si>
    <t>C_APP27022_PD002</t>
  </si>
  <si>
    <t>C_WS17013_PR19D007</t>
  </si>
  <si>
    <t>Incentives to be paid at PR19 - Water resources control - Export incentives (2012-13 prices)</t>
  </si>
  <si>
    <t>C_WS17025_PR19D007</t>
  </si>
  <si>
    <t>Incentives to be paid at PR19 - Water resources control - Import incentives  (2012-13 prices)</t>
  </si>
  <si>
    <t>C00578_L021</t>
  </si>
  <si>
    <t>Water - Total Adjustment Revenue carry forward to PR19</t>
  </si>
  <si>
    <t>C_APP27016_PD002</t>
  </si>
  <si>
    <t>C_APP27023_PD002</t>
  </si>
  <si>
    <t>C_WS15024_PR19PD006</t>
  </si>
  <si>
    <t>C_WS17014_PR19D007</t>
  </si>
  <si>
    <t>Incentives to be paid at PR19 - Network plus water control - Export incentives (2012-13 prices)</t>
  </si>
  <si>
    <t>C_WS17026_PR19D007</t>
  </si>
  <si>
    <t>Incentives to be paid at PR19 - Network plus water control - Import incentives (2012-13 prices)</t>
  </si>
  <si>
    <t>C_WS13026_PR19PD005</t>
  </si>
  <si>
    <t>Total reward / (penalty) at the end of AMP6 - water</t>
  </si>
  <si>
    <t>C_APP27018_PD002</t>
  </si>
  <si>
    <t>C_APP27025_PD002</t>
  </si>
  <si>
    <t>C00585_L021</t>
  </si>
  <si>
    <t>Wastewater - Total Adjustment Revenue carry forward to PR19</t>
  </si>
  <si>
    <t>C_APP27017_PD002</t>
  </si>
  <si>
    <t>C_APP27024_PD002</t>
  </si>
  <si>
    <t>C_WWS15019_PR19PD006</t>
  </si>
  <si>
    <t>C_WWS13026_PR19PD005</t>
  </si>
  <si>
    <t>Total reward / (penalty) at the end of AMP6 - waste</t>
  </si>
  <si>
    <t>C_WWS15019_DMMY_PR19PD006</t>
  </si>
  <si>
    <t>Wastewater: revenue adjustment from totex menu model (TTT)</t>
  </si>
  <si>
    <t>C_WWS13026_DMMY_PR19PD005</t>
  </si>
  <si>
    <t>Total reward / (penalty) at the end of AMP6 - dmmy</t>
  </si>
  <si>
    <t>C_APP27019_PD002</t>
  </si>
  <si>
    <t>C_APP27026_PD002</t>
  </si>
  <si>
    <t>C_R9045_PR19PD008</t>
  </si>
  <si>
    <t>Total reward / (penalty) at the end of AMP6 - Residential retail revenue adjustment at the end of AMP6</t>
  </si>
  <si>
    <t>C_R10009_PR19PD009</t>
  </si>
  <si>
    <t>SIM adjustment - Household retail £m</t>
  </si>
  <si>
    <t>C_APP27020_PD002</t>
  </si>
  <si>
    <t>C_APP27027_PD002</t>
  </si>
  <si>
    <t>Water trading total value of incentive ~ Water resources  at 2017-18 FYA CPIH deflated price base</t>
  </si>
  <si>
    <t>Water trading total value of incentive ~ Water resources at 2017-18 FYA CPIH deflated price base</t>
  </si>
  <si>
    <t>Water resources total profiling adjustment check</t>
  </si>
  <si>
    <t>Water trading total value of incentive ~ Water network at 2017-18 FYA CPIH deflated price base</t>
  </si>
  <si>
    <t>Water trading total value of incentive ~ Water network plus at 2017-18 FYA CPIH deflated price base</t>
  </si>
  <si>
    <t>Water network total profiling adjustment check</t>
  </si>
  <si>
    <t>Wastewater network total profiling adjustment check</t>
  </si>
  <si>
    <t>Total wastewater network revenue adjustments</t>
  </si>
  <si>
    <t>Total water network revenue adjustments</t>
  </si>
  <si>
    <t>Total bioresources revenue adjustments</t>
  </si>
  <si>
    <t>Bioresources total profiling adjustment check</t>
  </si>
  <si>
    <t>Total dummy revenue adjustments</t>
  </si>
  <si>
    <t xml:space="preserve">The reprofiled adjustments we at a different level of granulairty to the level needed by the PR19 Financial model (FM). </t>
  </si>
  <si>
    <t>A new sheet (FM Proportion Calc) has been added to apportion the profiled revenue adjustments to align with the FM.</t>
  </si>
  <si>
    <t>The profiled revenue adjustments are apportioned to align with the FM.</t>
  </si>
  <si>
    <t>FM Proportion Calc
Summary_Output</t>
  </si>
  <si>
    <t>Dummy control total profiling adjustment check</t>
  </si>
  <si>
    <t>CHECK SUMMARY</t>
  </si>
  <si>
    <t>MODEL INTEGRITY CHECKS</t>
  </si>
  <si>
    <t>Total 5 year model integrity checks</t>
  </si>
  <si>
    <t>[do not delete row]</t>
  </si>
  <si>
    <t>Checks</t>
  </si>
  <si>
    <t>Input reference check</t>
  </si>
  <si>
    <t>PROFILED WHOLESALE ADJUSTMENTS FOR FINANCIAL MODEL</t>
  </si>
  <si>
    <t>The model is designed to take the revenue adjustment outputs from the PR09 and PR14 reconciliations and convert them for use in the PR19 financial</t>
  </si>
  <si>
    <t>model in line with Delivering Water 2020: PR19 methodology, chapter 12 (accounting for past delivery).</t>
  </si>
  <si>
    <t>C201_PR19PD011</t>
  </si>
  <si>
    <t>C202_PR19PD011</t>
  </si>
  <si>
    <t>C221_PR19PD011</t>
  </si>
  <si>
    <t>C231_PR19PD011</t>
  </si>
  <si>
    <t>C232_PR19PD011</t>
  </si>
  <si>
    <t>C222_PR19PD011</t>
  </si>
  <si>
    <t>C203_PR19PD011</t>
  </si>
  <si>
    <t>C211_PR19PD011</t>
  </si>
  <si>
    <t>C241_PR19PD011</t>
  </si>
  <si>
    <t>C242_PR19PD011</t>
  </si>
  <si>
    <t>C212_PR19PD011</t>
  </si>
  <si>
    <t>C213_PR19PD011</t>
  </si>
  <si>
    <t>C214_PR19PD011</t>
  </si>
  <si>
    <t>C215_PR19PD011</t>
  </si>
  <si>
    <t>C216_PR19PD011</t>
  </si>
  <si>
    <t>C223_PR19PD011</t>
  </si>
  <si>
    <t>C224_PR19PD011</t>
  </si>
  <si>
    <t>C225_PR19PD011</t>
  </si>
  <si>
    <t>ODI in-period revenue adjustment ~ Wastewater network at 2017-18 FYA CPIH deflated price base</t>
  </si>
  <si>
    <t>ODI end of period revenue adjustment ~ Wastewater network at 2017-18 FYA CPIH deflated price base</t>
  </si>
  <si>
    <t>WRFIM total reward / (penalty) at the end of AMP6 ~ Wastewater network at 2017-18 FYA CPIH deflated price base</t>
  </si>
  <si>
    <t>Further 2010-15 reconciliation total adjustment revenue carry forward to PR19 ~ Wastewater network at 2017-18 FYA CPIH deflated price base</t>
  </si>
  <si>
    <t>01L - January 2019 update</t>
  </si>
  <si>
    <t>Water network NPV revenue adjustment</t>
  </si>
  <si>
    <t>Wastewater network NPV revenue adjustment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</si>
</sst>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164" formatCode="_(&quot;£&quot;* #,##0_);_(&quot;£&quot;* \(#,##0\);_(&quot;£&quot;* &quot;-&quot;_);_(@_)"/>
    <numFmt numFmtId="165" formatCode="_(* #,##0_);_(* \(#,##0\);_(* &quot;-&quot;_);_(@_)"/>
    <numFmt numFmtId="166" formatCode="_(&quot;£&quot;* #,##0.00_);_(&quot;£&quot;* \(#,##0.00\);_(&quot;£&quot;* &quot;-&quot;??_);_(@_)"/>
    <numFmt numFmtId="167" formatCode="#,##0_);\(#,##0\);&quot;-  &quot;;&quot; &quot;@&quot; &quot;"/>
    <numFmt numFmtId="168" formatCode="#,##0.0000_);\(#,##0.0000\);&quot;-  &quot;;&quot; &quot;@&quot; &quot;"/>
    <numFmt numFmtId="169" formatCode="0.00%_);\-0.00%_);&quot;-  &quot;;&quot; &quot;@&quot; &quot;"/>
    <numFmt numFmtId="170" formatCode="#,##0_);\(#,##0\);&quot;-  &quot;;&quot; &quot;@"/>
    <numFmt numFmtId="171" formatCode="#,##0.0_);\(#,##0.0\);&quot;-  &quot;;&quot; &quot;@&quot; &quot;"/>
    <numFmt numFmtId="172" formatCode="dd/mmm/yy_);;&quot;-  &quot;;&quot; &quot;@"/>
    <numFmt numFmtId="173" formatCode="###0_);\(#,##0\);&quot;-  &quot;;&quot; &quot;@"/>
    <numFmt numFmtId="174" formatCode="#,##0.0_);\(#,##0.0\);&quot;-  &quot;;&quot; &quot;@"/>
    <numFmt numFmtId="175" formatCode="###0_);\(###0\);&quot;-  &quot;;&quot; &quot;@&quot; &quot;"/>
    <numFmt numFmtId="176" formatCode="dd\ mmm\ yyyy_);\(###0\);&quot;-  &quot;;&quot; &quot;@&quot; &quot;"/>
    <numFmt numFmtId="177" formatCode="dd\ mmm\ yy_);\(###0\);&quot;-  &quot;;&quot; &quot;@&quot; &quot;"/>
    <numFmt numFmtId="178" formatCode="#,##0.00_);\(#,##0.00\);&quot;-  &quot;;&quot; &quot;@&quot; &quot;"/>
    <numFmt numFmtId="179" formatCode="dd/mm/yyyy;@"/>
    <numFmt numFmtId="180" formatCode="#,##0.000"/>
    <numFmt numFmtId="181" formatCode="#,##0.0"/>
    <numFmt numFmtId="182" formatCode="#,##0.00000000000000"/>
    <numFmt numFmtId="183" formatCode="#,##0.000000000000000000000"/>
    <numFmt numFmtId="184" formatCode="#,##0.000000000000000"/>
    <numFmt numFmtId="185" formatCode="#,##0.0000000000000000000000"/>
    <numFmt numFmtId="186" formatCode="#,##0.00000000000000000"/>
    <numFmt numFmtId="187" formatCode="#,##0.000000000000000000000000"/>
    <numFmt numFmtId="188" formatCode="#,##0.0000000000000000"/>
    <numFmt numFmtId="189" formatCode="#,##0.00000000000000000000000"/>
    <numFmt numFmtId="190" formatCode="#,##0.000000000000000000"/>
    <numFmt numFmtId="191" formatCode="#,##0.0000000000000000000000000"/>
    <numFmt numFmtId="192" formatCode="#,##0.0000000000000000000"/>
    <numFmt numFmtId="193" formatCode="#,##0.00000000000000000000000000"/>
    <numFmt numFmtId="194" formatCode="#,##0.000_);\(#,##0.000\);&quot;-  &quot;;&quot; &quot;@&quot; &quot;"/>
    <numFmt numFmtId="195" formatCode="#,##0.00000_);\(#,##0.00000\);&quot;-  &quot;;&quot; &quot;@&quot; &quot;"/>
    <numFmt numFmtId="196" formatCode="#,##0.000000_);\(#,##0.000000\);&quot;-  &quot;;&quot; &quot;@&quot; &quot;"/>
  </numFmts>
  <fonts count="86" x14ac:knownFonts="1">
    <font>
      <sz val="10"/>
      <name val="Arial"/>
    </font>
    <font>
      <sz val="11"/>
      <color theme="1"/>
      <name val="Arial"/>
      <family val="2"/>
    </font>
    <font>
      <sz val="11"/>
      <color theme="1"/>
      <name val="Arial"/>
      <family val="2"/>
    </font>
    <font>
      <sz val="11"/>
      <color theme="1"/>
      <name val="Arial"/>
      <family val="2"/>
      <scheme val="minor"/>
    </font>
    <font>
      <sz val="10"/>
      <name val="Arial"/>
      <family val="2"/>
    </font>
    <font>
      <sz val="10"/>
      <name val="Arial"/>
      <family val="2"/>
    </font>
    <font>
      <b/>
      <sz val="20"/>
      <name val="Arial"/>
      <family val="2"/>
    </font>
    <font>
      <u/>
      <sz val="20"/>
      <name val="Arial"/>
      <family val="2"/>
    </font>
    <font>
      <sz val="20"/>
      <name val="Arial"/>
      <family val="2"/>
    </font>
    <font>
      <b/>
      <sz val="10"/>
      <name val="Arial"/>
      <family val="2"/>
    </font>
    <font>
      <u/>
      <sz val="10"/>
      <name val="Arial"/>
      <family val="2"/>
    </font>
    <font>
      <sz val="10"/>
      <color indexed="12"/>
      <name val="Arial"/>
      <family val="2"/>
    </font>
    <font>
      <i/>
      <sz val="10"/>
      <name val="Arial"/>
      <family val="2"/>
    </font>
    <font>
      <sz val="12"/>
      <name val="Arial"/>
      <family val="2"/>
    </font>
    <font>
      <b/>
      <sz val="12"/>
      <color indexed="8"/>
      <name val="Arial"/>
      <family val="2"/>
    </font>
    <font>
      <b/>
      <sz val="12"/>
      <name val="Arial"/>
      <family val="2"/>
    </font>
    <font>
      <sz val="12"/>
      <color indexed="9"/>
      <name val="Arial"/>
      <family val="2"/>
    </font>
    <font>
      <sz val="12"/>
      <color indexed="8"/>
      <name val="Arial"/>
      <family val="2"/>
    </font>
    <font>
      <sz val="10"/>
      <color indexed="10"/>
      <name val="Arial"/>
      <family val="2"/>
    </font>
    <font>
      <sz val="10"/>
      <color rgb="FF0000FF"/>
      <name val="Arial"/>
      <family val="2"/>
    </font>
    <font>
      <sz val="10"/>
      <name val="Arial"/>
      <family val="2"/>
    </font>
    <font>
      <b/>
      <sz val="18"/>
      <color theme="3"/>
      <name val="Franklin Gothic Demi"/>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u/>
      <sz val="10"/>
      <color theme="10"/>
      <name val="Arial"/>
      <family val="2"/>
    </font>
    <font>
      <sz val="10"/>
      <name val="Arial"/>
      <family val="2"/>
    </font>
    <font>
      <sz val="10"/>
      <color rgb="FFFF0000"/>
      <name val="Arial"/>
      <family val="2"/>
    </font>
    <font>
      <b/>
      <sz val="10"/>
      <color rgb="FFFF0000"/>
      <name val="Arial"/>
      <family val="2"/>
    </font>
    <font>
      <u/>
      <sz val="10"/>
      <color rgb="FFFF0000"/>
      <name val="Arial"/>
      <family val="2"/>
    </font>
    <font>
      <b/>
      <sz val="11"/>
      <name val="Calibri"/>
      <family val="2"/>
    </font>
    <font>
      <u/>
      <sz val="12"/>
      <color rgb="FF0000FF"/>
      <name val="Arial"/>
      <family val="2"/>
    </font>
    <font>
      <b/>
      <sz val="11"/>
      <name val="Arial"/>
      <family val="2"/>
    </font>
    <font>
      <b/>
      <sz val="10"/>
      <color indexed="8"/>
      <name val="Arial"/>
      <family val="2"/>
    </font>
    <font>
      <sz val="10"/>
      <color indexed="8"/>
      <name val="Arial"/>
      <family val="2"/>
    </font>
    <font>
      <b/>
      <sz val="16"/>
      <color rgb="FF0000FF"/>
      <name val="Arial"/>
      <family val="2"/>
    </font>
    <font>
      <b/>
      <sz val="11"/>
      <color indexed="12"/>
      <name val="Arial"/>
      <family val="2"/>
    </font>
    <font>
      <b/>
      <sz val="16"/>
      <name val="Arial"/>
      <family val="2"/>
    </font>
    <font>
      <b/>
      <sz val="12"/>
      <color rgb="FF0000FF"/>
      <name val="Arial"/>
      <family val="2"/>
    </font>
    <font>
      <sz val="10"/>
      <color rgb="FFFF0000"/>
      <name val="Arial"/>
      <family val="2"/>
    </font>
    <font>
      <sz val="10"/>
      <color rgb="FF0000FF"/>
      <name val="Arial"/>
      <family val="2"/>
    </font>
    <font>
      <b/>
      <sz val="10"/>
      <color rgb="FF000000"/>
      <name val="Arial"/>
      <family val="2"/>
    </font>
    <font>
      <u/>
      <sz val="10"/>
      <color rgb="FF000000"/>
      <name val="Arial"/>
      <family val="2"/>
    </font>
    <font>
      <sz val="10"/>
      <color rgb="FF000000"/>
      <name val="Arial"/>
      <family val="2"/>
    </font>
    <font>
      <sz val="10"/>
      <color rgb="FF000000"/>
      <name val="Arial"/>
      <family val="2"/>
    </font>
    <font>
      <b/>
      <sz val="10"/>
      <color rgb="FF0000FF"/>
      <name val="Arial"/>
      <family val="2"/>
    </font>
    <font>
      <u/>
      <sz val="10"/>
      <color rgb="FF0000FF"/>
      <name val="Arial"/>
      <family val="2"/>
    </font>
    <font>
      <sz val="10"/>
      <color theme="1"/>
      <name val="Arial"/>
      <family val="2"/>
    </font>
    <font>
      <b/>
      <sz val="10"/>
      <color theme="1"/>
      <name val="Arial"/>
      <family val="2"/>
    </font>
    <font>
      <b/>
      <sz val="22.5"/>
      <color theme="0"/>
      <name val="Franklin Gothic Demi"/>
      <family val="2"/>
    </font>
    <font>
      <i/>
      <sz val="12"/>
      <color theme="0"/>
      <name val="Franklin Gothic Demi"/>
      <family val="2"/>
    </font>
    <font>
      <b/>
      <sz val="22.5"/>
      <color theme="1"/>
      <name val="Franklin Gothic Demi"/>
      <family val="2"/>
    </font>
    <font>
      <sz val="12"/>
      <color theme="0"/>
      <name val="Franklin Gothic Demi"/>
      <family val="2"/>
    </font>
    <font>
      <b/>
      <sz val="12"/>
      <color theme="0"/>
      <name val="Franklin Gothic Demi"/>
      <family val="2"/>
    </font>
    <font>
      <u/>
      <sz val="12"/>
      <color theme="0"/>
      <name val="Franklin Gothic Demi"/>
      <family val="2"/>
    </font>
    <font>
      <sz val="12"/>
      <color rgb="FF000000"/>
      <name val="Franklin Gothic Demi"/>
      <family val="2"/>
    </font>
    <font>
      <i/>
      <sz val="12"/>
      <color rgb="FF000000"/>
      <name val="Franklin Gothic Demi"/>
      <family val="2"/>
    </font>
    <font>
      <sz val="12"/>
      <color theme="1"/>
      <name val="Franklin Gothic Demi"/>
      <family val="2"/>
    </font>
    <font>
      <sz val="12"/>
      <color rgb="FF000000"/>
      <name val="Franklin Gothic Book"/>
      <family val="2"/>
    </font>
    <font>
      <b/>
      <sz val="12"/>
      <color rgb="FF000000"/>
      <name val="Franklin Gothic Book"/>
      <family val="2"/>
    </font>
    <font>
      <u/>
      <sz val="12"/>
      <color theme="10"/>
      <name val="Franklin Gothic Demi"/>
      <family val="2"/>
    </font>
    <font>
      <i/>
      <sz val="12"/>
      <color theme="1"/>
      <name val="Arial"/>
      <family val="2"/>
    </font>
    <font>
      <sz val="12"/>
      <color theme="1"/>
      <name val="Franklin Gothic Book"/>
      <family val="2"/>
    </font>
    <font>
      <i/>
      <sz val="12"/>
      <color theme="1"/>
      <name val="Franklin Gothic Book"/>
      <family val="2"/>
    </font>
    <font>
      <sz val="10"/>
      <color theme="1"/>
      <name val="Arial"/>
      <family val="2"/>
      <scheme val="minor"/>
    </font>
    <font>
      <b/>
      <sz val="12"/>
      <color theme="1"/>
      <name val="Arial"/>
      <family val="2"/>
    </font>
    <font>
      <b/>
      <sz val="26"/>
      <color indexed="9"/>
      <name val="Arial"/>
      <family val="2"/>
    </font>
    <font>
      <i/>
      <sz val="11"/>
      <color theme="1"/>
      <name val="Arial"/>
      <family val="2"/>
    </font>
    <font>
      <b/>
      <i/>
      <u/>
      <sz val="12"/>
      <color theme="1"/>
      <name val="Arial"/>
      <family val="2"/>
    </font>
    <font>
      <i/>
      <u/>
      <sz val="11"/>
      <color theme="1"/>
      <name val="Arial"/>
      <family val="2"/>
    </font>
    <font>
      <b/>
      <i/>
      <u/>
      <sz val="11"/>
      <color theme="1"/>
      <name val="Arial"/>
      <family val="2"/>
    </font>
    <font>
      <sz val="9"/>
      <color indexed="81"/>
      <name val="Arial"/>
      <family val="2"/>
    </font>
    <font>
      <sz val="9"/>
      <color indexed="81"/>
      <name val="Tahoma"/>
      <family val="2"/>
    </font>
    <font>
      <sz val="11"/>
      <color indexed="8"/>
      <name val="Arial"/>
      <family val="2"/>
      <scheme val="minor"/>
    </font>
  </fonts>
  <fills count="55">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9CCFF"/>
        <bgColor indexed="64"/>
      </patternFill>
    </fill>
    <fill>
      <patternFill patternType="solid">
        <fgColor rgb="FFFFCC99"/>
        <bgColor indexed="64"/>
      </patternFill>
    </fill>
    <fill>
      <patternFill patternType="solid">
        <fgColor rgb="FFD9D9D9"/>
        <bgColor indexed="64"/>
      </patternFill>
    </fill>
    <fill>
      <patternFill patternType="solid">
        <fgColor rgb="FFFFFFAF"/>
        <bgColor indexed="64"/>
      </patternFill>
    </fill>
    <fill>
      <patternFill patternType="solid">
        <fgColor rgb="FFADE600"/>
        <bgColor indexed="64"/>
      </patternFill>
    </fill>
    <fill>
      <patternFill patternType="solid">
        <fgColor rgb="FF99FF66"/>
        <bgColor indexed="64"/>
      </patternFill>
    </fill>
    <fill>
      <patternFill patternType="solid">
        <fgColor rgb="FFFFFF00"/>
        <bgColor indexed="64"/>
      </patternFill>
    </fill>
    <fill>
      <patternFill patternType="lightUp">
        <bgColor rgb="FF003479"/>
      </patternFill>
    </fill>
    <fill>
      <patternFill patternType="solid">
        <fgColor rgb="FFE0DCD8"/>
        <bgColor indexed="64"/>
      </patternFill>
    </fill>
    <fill>
      <patternFill patternType="solid">
        <fgColor rgb="FF002664"/>
        <bgColor indexed="64"/>
      </patternFill>
    </fill>
    <fill>
      <patternFill patternType="solid">
        <fgColor theme="8" tint="0.79998168889431442"/>
        <bgColor indexed="64"/>
      </patternFill>
    </fill>
    <fill>
      <patternFill patternType="solid">
        <fgColor rgb="FFFFC1EA"/>
        <bgColor indexed="64"/>
      </patternFill>
    </fill>
    <fill>
      <patternFill patternType="solid">
        <fgColor rgb="FF99FF99"/>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0" tint="-0.14999847407452621"/>
        <bgColor indexed="64"/>
      </patternFill>
    </fill>
  </fills>
  <borders count="55">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right style="dotted">
        <color indexed="64"/>
      </right>
      <top/>
      <bottom/>
      <diagonal/>
    </border>
    <border>
      <left style="dashDot">
        <color indexed="64"/>
      </left>
      <right/>
      <top/>
      <bottom/>
      <diagonal/>
    </border>
    <border>
      <left style="medium">
        <color indexed="64"/>
      </left>
      <right style="medium">
        <color indexed="64"/>
      </right>
      <top style="medium">
        <color indexed="64"/>
      </top>
      <bottom style="medium">
        <color indexed="64"/>
      </bottom>
      <diagonal/>
    </border>
    <border>
      <left/>
      <right style="dashDot">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dashDotDot">
        <color auto="1"/>
      </right>
      <top/>
      <bottom style="dashDotDot">
        <color auto="1"/>
      </bottom>
      <diagonal/>
    </border>
    <border>
      <left/>
      <right/>
      <top/>
      <bottom style="dashDotDot">
        <color auto="1"/>
      </bottom>
      <diagonal/>
    </border>
    <border>
      <left style="dashDotDot">
        <color auto="1"/>
      </left>
      <right/>
      <top/>
      <bottom style="dashDotDot">
        <color auto="1"/>
      </bottom>
      <diagonal/>
    </border>
    <border>
      <left/>
      <right style="dashDotDot">
        <color auto="1"/>
      </right>
      <top/>
      <bottom/>
      <diagonal/>
    </border>
    <border>
      <left style="dashDotDot">
        <color auto="1"/>
      </left>
      <right/>
      <top/>
      <bottom/>
      <diagonal/>
    </border>
    <border>
      <left/>
      <right style="dashDotDot">
        <color auto="1"/>
      </right>
      <top style="dashDotDot">
        <color auto="1"/>
      </top>
      <bottom/>
      <diagonal/>
    </border>
    <border>
      <left/>
      <right/>
      <top style="dashDotDot">
        <color auto="1"/>
      </top>
      <bottom/>
      <diagonal/>
    </border>
    <border>
      <left style="dashDotDot">
        <color auto="1"/>
      </left>
      <right/>
      <top style="dashDotDot">
        <color auto="1"/>
      </top>
      <bottom/>
      <diagonal/>
    </border>
    <border>
      <left style="hair">
        <color auto="1"/>
      </left>
      <right style="hair">
        <color auto="1"/>
      </right>
      <top style="hair">
        <color auto="1"/>
      </top>
      <bottom style="hair">
        <color auto="1"/>
      </bottom>
      <diagonal/>
    </border>
    <border>
      <left/>
      <right/>
      <top/>
      <bottom style="thin">
        <color theme="1"/>
      </bottom>
      <diagonal/>
    </border>
    <border>
      <left style="medium">
        <color indexed="64"/>
      </left>
      <right style="dashDotDot">
        <color auto="1"/>
      </right>
      <top style="medium">
        <color indexed="64"/>
      </top>
      <bottom style="medium">
        <color indexed="64"/>
      </bottom>
      <diagonal/>
    </border>
    <border>
      <left/>
      <right/>
      <top style="thin">
        <color rgb="FF808080"/>
      </top>
      <bottom style="thin">
        <color rgb="FF808080"/>
      </bottom>
      <diagonal/>
    </border>
    <border>
      <left/>
      <right/>
      <top style="medium">
        <color theme="0"/>
      </top>
      <bottom/>
      <diagonal/>
    </border>
    <border>
      <left/>
      <right/>
      <top/>
      <bottom style="thin">
        <color theme="0"/>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s>
  <cellStyleXfs count="60">
    <xf numFmtId="167" fontId="0" fillId="0" borderId="0" applyFont="0" applyFill="0" applyBorder="0" applyProtection="0">
      <alignment vertical="top"/>
    </xf>
    <xf numFmtId="170" fontId="5" fillId="0" borderId="0" applyFont="0" applyFill="0" applyBorder="0" applyProtection="0">
      <alignment vertical="top"/>
    </xf>
    <xf numFmtId="176" fontId="4" fillId="0" borderId="0" applyFont="0" applyFill="0" applyBorder="0" applyProtection="0">
      <alignment vertical="top"/>
    </xf>
    <xf numFmtId="177" fontId="4" fillId="0" borderId="0" applyFont="0" applyFill="0" applyBorder="0" applyProtection="0">
      <alignment vertical="top"/>
    </xf>
    <xf numFmtId="168" fontId="4" fillId="0" borderId="0" applyFont="0" applyFill="0" applyBorder="0" applyProtection="0">
      <alignment vertical="top"/>
    </xf>
    <xf numFmtId="169" fontId="4" fillId="0" borderId="0" applyFont="0" applyFill="0" applyBorder="0" applyProtection="0">
      <alignment vertical="top"/>
    </xf>
    <xf numFmtId="165" fontId="20" fillId="0" borderId="0" applyFont="0" applyFill="0" applyBorder="0" applyAlignment="0" applyProtection="0"/>
    <xf numFmtId="166" fontId="20" fillId="0" borderId="0" applyFont="0" applyFill="0" applyBorder="0" applyAlignment="0" applyProtection="0"/>
    <xf numFmtId="164" fontId="20" fillId="0" borderId="0" applyFont="0" applyFill="0" applyBorder="0" applyAlignment="0" applyProtection="0"/>
    <xf numFmtId="0" fontId="21" fillId="0" borderId="0" applyNumberFormat="0" applyFill="0" applyBorder="0" applyAlignment="0" applyProtection="0"/>
    <xf numFmtId="0" fontId="22" fillId="0" borderId="20" applyNumberFormat="0" applyFill="0" applyAlignment="0" applyProtection="0"/>
    <xf numFmtId="0" fontId="23" fillId="0" borderId="21" applyNumberFormat="0" applyFill="0" applyAlignment="0" applyProtection="0"/>
    <xf numFmtId="0" fontId="24" fillId="0" borderId="22" applyNumberFormat="0" applyFill="0" applyAlignment="0" applyProtection="0"/>
    <xf numFmtId="0" fontId="24" fillId="0" borderId="0" applyNumberFormat="0" applyFill="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8" fillId="11" borderId="23" applyNumberFormat="0" applyAlignment="0" applyProtection="0"/>
    <xf numFmtId="0" fontId="29" fillId="12" borderId="24" applyNumberFormat="0" applyAlignment="0" applyProtection="0"/>
    <xf numFmtId="0" fontId="30" fillId="12" borderId="23" applyNumberFormat="0" applyAlignment="0" applyProtection="0"/>
    <xf numFmtId="0" fontId="31" fillId="0" borderId="25" applyNumberFormat="0" applyFill="0" applyAlignment="0" applyProtection="0"/>
    <xf numFmtId="0" fontId="32" fillId="13" borderId="26" applyNumberFormat="0" applyAlignment="0" applyProtection="0"/>
    <xf numFmtId="0" fontId="33" fillId="0" borderId="0" applyNumberFormat="0" applyFill="0" applyBorder="0" applyAlignment="0" applyProtection="0"/>
    <xf numFmtId="0" fontId="20" fillId="14" borderId="27" applyNumberFormat="0" applyFont="0" applyAlignment="0" applyProtection="0"/>
    <xf numFmtId="0" fontId="34" fillId="0" borderId="0" applyNumberFormat="0" applyFill="0" applyBorder="0" applyAlignment="0" applyProtection="0"/>
    <xf numFmtId="0" fontId="35" fillId="0" borderId="28" applyNumberFormat="0" applyFill="0" applyAlignment="0" applyProtection="0"/>
    <xf numFmtId="0" fontId="36"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6" fillId="38" borderId="0" applyNumberFormat="0" applyBorder="0" applyAlignment="0" applyProtection="0"/>
    <xf numFmtId="170" fontId="37" fillId="0" borderId="0" applyNumberFormat="0" applyFill="0" applyBorder="0" applyAlignment="0" applyProtection="0">
      <alignment vertical="top"/>
    </xf>
    <xf numFmtId="175" fontId="38" fillId="0" borderId="0" applyFont="0" applyFill="0" applyBorder="0" applyProtection="0">
      <alignment vertical="top"/>
    </xf>
    <xf numFmtId="170" fontId="4" fillId="0" borderId="0" applyFont="0" applyFill="0" applyBorder="0" applyProtection="0">
      <alignment vertical="top"/>
    </xf>
    <xf numFmtId="0" fontId="76" fillId="0" borderId="0"/>
    <xf numFmtId="0" fontId="4" fillId="0" borderId="0"/>
    <xf numFmtId="0" fontId="2" fillId="0" borderId="0"/>
    <xf numFmtId="0" fontId="85" fillId="0" borderId="0"/>
    <xf numFmtId="0" fontId="1" fillId="0" borderId="0"/>
    <xf numFmtId="0" fontId="85" fillId="0" borderId="0"/>
    <xf numFmtId="167" fontId="4" fillId="0" borderId="0" applyFont="0" applyFill="0" applyBorder="0" applyProtection="0">
      <alignment vertical="top"/>
    </xf>
  </cellStyleXfs>
  <cellXfs count="423">
    <xf numFmtId="167" fontId="0" fillId="0" borderId="0" xfId="0">
      <alignment vertical="top"/>
    </xf>
    <xf numFmtId="167" fontId="8" fillId="0" borderId="0" xfId="0" applyFont="1">
      <alignment vertical="top"/>
    </xf>
    <xf numFmtId="167" fontId="10" fillId="0" borderId="0" xfId="0" applyFont="1">
      <alignment vertical="top"/>
    </xf>
    <xf numFmtId="167" fontId="4" fillId="0" borderId="0" xfId="0" applyFont="1">
      <alignment vertical="top"/>
    </xf>
    <xf numFmtId="167" fontId="0" fillId="0" borderId="0" xfId="0" applyAlignment="1">
      <alignment horizontal="right"/>
    </xf>
    <xf numFmtId="170" fontId="9" fillId="0" borderId="0" xfId="0" applyNumberFormat="1" applyFont="1">
      <alignment vertical="top"/>
    </xf>
    <xf numFmtId="177" fontId="9" fillId="0" borderId="0" xfId="3" applyFont="1">
      <alignment vertical="top"/>
    </xf>
    <xf numFmtId="170" fontId="0" fillId="0" borderId="0" xfId="0" applyNumberFormat="1">
      <alignment vertical="top"/>
    </xf>
    <xf numFmtId="170" fontId="0" fillId="0" borderId="0" xfId="0" applyNumberFormat="1" applyAlignment="1">
      <alignment horizontal="left" vertical="top"/>
    </xf>
    <xf numFmtId="173" fontId="11" fillId="0" borderId="0" xfId="0" applyNumberFormat="1" applyFont="1">
      <alignment vertical="top"/>
    </xf>
    <xf numFmtId="167" fontId="9" fillId="0" borderId="0" xfId="0" applyFont="1">
      <alignment vertical="top"/>
    </xf>
    <xf numFmtId="177" fontId="4" fillId="0" borderId="0" xfId="3" applyAlignment="1">
      <alignment horizontal="left" vertical="top"/>
    </xf>
    <xf numFmtId="167" fontId="19" fillId="0" borderId="0" xfId="0" applyFont="1">
      <alignment vertical="top"/>
    </xf>
    <xf numFmtId="170" fontId="4" fillId="0" borderId="0" xfId="0" applyNumberFormat="1" applyFont="1" applyAlignment="1">
      <alignment horizontal="right" vertical="top"/>
    </xf>
    <xf numFmtId="170" fontId="4" fillId="0" borderId="0" xfId="0" applyNumberFormat="1" applyFont="1">
      <alignment vertical="top"/>
    </xf>
    <xf numFmtId="177" fontId="4" fillId="0" borderId="0" xfId="3" applyAlignment="1">
      <alignment horizontal="right" vertical="top"/>
    </xf>
    <xf numFmtId="177" fontId="4" fillId="0" borderId="0" xfId="3">
      <alignment vertical="top"/>
    </xf>
    <xf numFmtId="167" fontId="4" fillId="0" borderId="0" xfId="0" applyFont="1" applyAlignment="1">
      <alignment horizontal="right" vertical="top"/>
    </xf>
    <xf numFmtId="174" fontId="4" fillId="0" borderId="0" xfId="0" applyNumberFormat="1" applyFont="1">
      <alignment vertical="top"/>
    </xf>
    <xf numFmtId="171" fontId="4" fillId="0" borderId="0" xfId="0" applyNumberFormat="1" applyFont="1">
      <alignment vertical="top"/>
    </xf>
    <xf numFmtId="176" fontId="4" fillId="0" borderId="0" xfId="2">
      <alignment vertical="top"/>
    </xf>
    <xf numFmtId="176" fontId="19" fillId="0" borderId="0" xfId="2" applyFont="1">
      <alignment vertical="top"/>
    </xf>
    <xf numFmtId="171" fontId="9" fillId="0" borderId="0" xfId="0" applyNumberFormat="1" applyFont="1">
      <alignment vertical="top"/>
    </xf>
    <xf numFmtId="171" fontId="10" fillId="0" borderId="0" xfId="0" applyNumberFormat="1" applyFont="1">
      <alignment vertical="top"/>
    </xf>
    <xf numFmtId="175" fontId="4" fillId="0" borderId="0" xfId="51" applyFont="1">
      <alignment vertical="top"/>
    </xf>
    <xf numFmtId="171" fontId="19" fillId="0" borderId="0" xfId="0" applyNumberFormat="1" applyFont="1">
      <alignment vertical="top"/>
    </xf>
    <xf numFmtId="167" fontId="6" fillId="0" borderId="0" xfId="0" applyFont="1">
      <alignment vertical="top"/>
    </xf>
    <xf numFmtId="167" fontId="7" fillId="0" borderId="0" xfId="0" applyFont="1">
      <alignment vertical="top"/>
    </xf>
    <xf numFmtId="173" fontId="4" fillId="0" borderId="0" xfId="0" applyNumberFormat="1" applyFont="1">
      <alignment vertical="top"/>
    </xf>
    <xf numFmtId="167" fontId="9" fillId="0" borderId="0" xfId="0" applyFont="1" applyAlignment="1">
      <alignment horizontal="right" vertical="top"/>
    </xf>
    <xf numFmtId="176" fontId="19" fillId="0" borderId="0" xfId="0" applyNumberFormat="1" applyFont="1">
      <alignment vertical="top"/>
    </xf>
    <xf numFmtId="167" fontId="12" fillId="0" borderId="0" xfId="0" applyFont="1" applyAlignment="1">
      <alignment horizontal="left" vertical="top"/>
    </xf>
    <xf numFmtId="167" fontId="4" fillId="0" borderId="0" xfId="0" applyFont="1" applyAlignment="1">
      <alignment horizontal="right"/>
    </xf>
    <xf numFmtId="176" fontId="4" fillId="0" borderId="0" xfId="2" applyAlignment="1">
      <alignment horizontal="left" vertical="top"/>
    </xf>
    <xf numFmtId="176" fontId="4" fillId="0" borderId="0" xfId="0" applyNumberFormat="1" applyFont="1">
      <alignment vertical="top"/>
    </xf>
    <xf numFmtId="167" fontId="4" fillId="39" borderId="37" xfId="0" applyFont="1" applyFill="1" applyBorder="1">
      <alignment vertical="top"/>
    </xf>
    <xf numFmtId="167" fontId="4" fillId="40" borderId="37" xfId="0" applyFont="1" applyFill="1" applyBorder="1">
      <alignment vertical="top"/>
    </xf>
    <xf numFmtId="167" fontId="9" fillId="0" borderId="38" xfId="0" applyFont="1" applyBorder="1">
      <alignment vertical="top"/>
    </xf>
    <xf numFmtId="167" fontId="4" fillId="0" borderId="38" xfId="0" applyFont="1" applyBorder="1">
      <alignment vertical="top"/>
    </xf>
    <xf numFmtId="167" fontId="9" fillId="39" borderId="0" xfId="0" applyFont="1" applyFill="1">
      <alignment vertical="top"/>
    </xf>
    <xf numFmtId="167" fontId="4" fillId="39" borderId="0" xfId="0" applyFont="1" applyFill="1">
      <alignment vertical="top"/>
    </xf>
    <xf numFmtId="178" fontId="4" fillId="0" borderId="0" xfId="0" applyNumberFormat="1" applyFont="1">
      <alignment vertical="top"/>
    </xf>
    <xf numFmtId="167" fontId="9" fillId="0" borderId="0" xfId="0" applyFont="1" applyAlignment="1">
      <alignment horizontal="center" vertical="top"/>
    </xf>
    <xf numFmtId="170" fontId="6" fillId="0" borderId="0" xfId="0" applyNumberFormat="1" applyFont="1">
      <alignment vertical="top"/>
    </xf>
    <xf numFmtId="170" fontId="43" fillId="0" borderId="0" xfId="0" applyNumberFormat="1" applyFont="1" applyAlignment="1">
      <alignment horizontal="center" vertical="top"/>
    </xf>
    <xf numFmtId="167" fontId="9" fillId="39" borderId="0" xfId="0" applyFont="1" applyFill="1" applyAlignment="1">
      <alignment horizontal="left" vertical="top"/>
    </xf>
    <xf numFmtId="167" fontId="14" fillId="0" borderId="0" xfId="0" applyFont="1">
      <alignment vertical="top"/>
    </xf>
    <xf numFmtId="167" fontId="17" fillId="0" borderId="0" xfId="0" applyFont="1">
      <alignment vertical="top"/>
    </xf>
    <xf numFmtId="167" fontId="4" fillId="0" borderId="4" xfId="0" applyFont="1" applyBorder="1">
      <alignment vertical="top"/>
    </xf>
    <xf numFmtId="167" fontId="4" fillId="0" borderId="0" xfId="0" applyFont="1" applyAlignment="1">
      <alignment horizontal="center" vertical="top"/>
    </xf>
    <xf numFmtId="167" fontId="4" fillId="0" borderId="8" xfId="0" applyFont="1" applyBorder="1">
      <alignment vertical="top"/>
    </xf>
    <xf numFmtId="167" fontId="4" fillId="2" borderId="17" xfId="0" applyFont="1" applyFill="1" applyBorder="1">
      <alignment vertical="top"/>
    </xf>
    <xf numFmtId="167" fontId="15" fillId="2" borderId="18" xfId="0" applyFont="1" applyFill="1" applyBorder="1" applyAlignment="1">
      <alignment horizontal="center" vertical="top"/>
    </xf>
    <xf numFmtId="167" fontId="4" fillId="2" borderId="19" xfId="0" applyFont="1" applyFill="1" applyBorder="1">
      <alignment vertical="top"/>
    </xf>
    <xf numFmtId="167" fontId="14" fillId="2" borderId="15" xfId="0" applyFont="1" applyFill="1" applyBorder="1" applyAlignment="1">
      <alignment horizontal="centerContinuous" vertical="top"/>
    </xf>
    <xf numFmtId="167" fontId="17" fillId="2" borderId="15" xfId="0" applyFont="1" applyFill="1" applyBorder="1" applyAlignment="1">
      <alignment horizontal="centerContinuous" vertical="top"/>
    </xf>
    <xf numFmtId="167" fontId="17" fillId="2" borderId="16" xfId="0" applyFont="1" applyFill="1" applyBorder="1" applyAlignment="1">
      <alignment horizontal="centerContinuous" vertical="top"/>
    </xf>
    <xf numFmtId="167" fontId="4" fillId="0" borderId="12" xfId="0" applyFont="1" applyBorder="1">
      <alignment vertical="top"/>
    </xf>
    <xf numFmtId="167" fontId="4" fillId="0" borderId="13" xfId="0" applyFont="1" applyBorder="1">
      <alignment vertical="top"/>
    </xf>
    <xf numFmtId="167" fontId="4" fillId="0" borderId="13" xfId="0" applyFont="1" applyBorder="1" applyAlignment="1">
      <alignment horizontal="center" vertical="top"/>
    </xf>
    <xf numFmtId="167" fontId="4" fillId="0" borderId="14" xfId="0" applyFont="1" applyBorder="1">
      <alignment vertical="top"/>
    </xf>
    <xf numFmtId="167" fontId="42" fillId="0" borderId="0" xfId="0" applyFont="1">
      <alignment vertical="top"/>
    </xf>
    <xf numFmtId="167" fontId="4" fillId="0" borderId="1" xfId="0" applyFont="1" applyBorder="1">
      <alignment vertical="top"/>
    </xf>
    <xf numFmtId="167" fontId="4" fillId="0" borderId="2" xfId="0" applyFont="1" applyBorder="1">
      <alignment vertical="top"/>
    </xf>
    <xf numFmtId="167" fontId="4" fillId="0" borderId="2" xfId="0" applyFont="1" applyBorder="1" applyAlignment="1">
      <alignment horizontal="center" vertical="top"/>
    </xf>
    <xf numFmtId="167" fontId="4" fillId="0" borderId="3" xfId="0" applyFont="1" applyBorder="1">
      <alignment vertical="top"/>
    </xf>
    <xf numFmtId="167" fontId="4" fillId="0" borderId="5" xfId="0" applyFont="1" applyBorder="1" applyAlignment="1">
      <alignment horizontal="right" vertical="top"/>
    </xf>
    <xf numFmtId="167" fontId="4" fillId="0" borderId="6" xfId="0" applyFont="1" applyBorder="1" applyAlignment="1">
      <alignment horizontal="center" vertical="top"/>
    </xf>
    <xf numFmtId="167" fontId="4" fillId="0" borderId="36" xfId="0" applyFont="1" applyBorder="1">
      <alignment vertical="top"/>
    </xf>
    <xf numFmtId="167" fontId="4" fillId="0" borderId="35" xfId="0" applyFont="1" applyBorder="1">
      <alignment vertical="top"/>
    </xf>
    <xf numFmtId="167" fontId="4" fillId="0" borderId="34" xfId="0" applyFont="1" applyBorder="1">
      <alignment vertical="top"/>
    </xf>
    <xf numFmtId="167" fontId="4" fillId="0" borderId="33" xfId="0" applyFont="1" applyBorder="1">
      <alignment vertical="top"/>
    </xf>
    <xf numFmtId="167" fontId="4" fillId="0" borderId="32" xfId="0" applyFont="1" applyBorder="1">
      <alignment vertical="top"/>
    </xf>
    <xf numFmtId="167" fontId="4" fillId="0" borderId="31" xfId="0" applyFont="1" applyBorder="1" applyAlignment="1">
      <alignment horizontal="right" vertical="top"/>
    </xf>
    <xf numFmtId="167" fontId="4" fillId="0" borderId="13" xfId="0" applyFont="1" applyBorder="1" applyAlignment="1">
      <alignment horizontal="right" vertical="top"/>
    </xf>
    <xf numFmtId="167" fontId="4" fillId="0" borderId="0" xfId="0" applyFont="1" applyAlignment="1">
      <alignment horizontal="center"/>
    </xf>
    <xf numFmtId="167" fontId="4" fillId="0" borderId="0" xfId="0" applyFont="1" applyAlignment="1">
      <alignment horizontal="left" vertical="top"/>
    </xf>
    <xf numFmtId="167" fontId="4" fillId="2" borderId="0" xfId="0" applyFont="1" applyFill="1" applyAlignment="1">
      <alignment horizontal="left" vertical="top"/>
    </xf>
    <xf numFmtId="167" fontId="4" fillId="5" borderId="0" xfId="0" applyFont="1" applyFill="1" applyAlignment="1">
      <alignment horizontal="left" vertical="top"/>
    </xf>
    <xf numFmtId="167" fontId="4" fillId="4" borderId="0" xfId="0" applyFont="1" applyFill="1" applyAlignment="1">
      <alignment horizontal="left" vertical="top"/>
    </xf>
    <xf numFmtId="167" fontId="11" fillId="0" borderId="0" xfId="0" applyFont="1">
      <alignment vertical="top"/>
    </xf>
    <xf numFmtId="167" fontId="18" fillId="0" borderId="0" xfId="0" applyFont="1">
      <alignment vertical="top"/>
    </xf>
    <xf numFmtId="167" fontId="4" fillId="2" borderId="0" xfId="0" applyFont="1" applyFill="1">
      <alignment vertical="top"/>
    </xf>
    <xf numFmtId="167" fontId="4" fillId="5" borderId="0" xfId="0" applyFont="1" applyFill="1">
      <alignment vertical="top"/>
    </xf>
    <xf numFmtId="167" fontId="4" fillId="6" borderId="0" xfId="0" applyFont="1" applyFill="1">
      <alignment vertical="top"/>
    </xf>
    <xf numFmtId="167" fontId="4" fillId="4" borderId="0" xfId="0" applyFont="1" applyFill="1">
      <alignment vertical="top"/>
    </xf>
    <xf numFmtId="167" fontId="4" fillId="7" borderId="0" xfId="0" applyFont="1" applyFill="1">
      <alignment vertical="top"/>
    </xf>
    <xf numFmtId="167" fontId="4" fillId="3" borderId="0" xfId="0" applyFont="1" applyFill="1">
      <alignment vertical="top"/>
    </xf>
    <xf numFmtId="167" fontId="47" fillId="0" borderId="0" xfId="0" applyFont="1">
      <alignment vertical="top"/>
    </xf>
    <xf numFmtId="167" fontId="44" fillId="0" borderId="0" xfId="0" applyFont="1" applyAlignment="1">
      <alignment vertical="center"/>
    </xf>
    <xf numFmtId="167" fontId="44" fillId="0" borderId="4" xfId="0" applyFont="1" applyBorder="1" applyAlignment="1">
      <alignment vertical="center"/>
    </xf>
    <xf numFmtId="167" fontId="44" fillId="0" borderId="9" xfId="0" applyFont="1" applyBorder="1" applyAlignment="1">
      <alignment horizontal="right" vertical="center"/>
    </xf>
    <xf numFmtId="167" fontId="44" fillId="0" borderId="11" xfId="0" applyFont="1" applyBorder="1" applyAlignment="1">
      <alignment vertical="center"/>
    </xf>
    <xf numFmtId="167" fontId="44" fillId="0" borderId="8" xfId="0" applyFont="1" applyBorder="1" applyAlignment="1">
      <alignment vertical="center"/>
    </xf>
    <xf numFmtId="167" fontId="44" fillId="0" borderId="33" xfId="0" applyFont="1" applyBorder="1" applyAlignment="1">
      <alignment vertical="center"/>
    </xf>
    <xf numFmtId="167" fontId="44" fillId="0" borderId="32" xfId="0" applyFont="1" applyBorder="1" applyAlignment="1">
      <alignment vertical="center"/>
    </xf>
    <xf numFmtId="167" fontId="4" fillId="0" borderId="0" xfId="0" applyFont="1" applyAlignment="1">
      <alignment vertical="center"/>
    </xf>
    <xf numFmtId="167" fontId="4" fillId="0" borderId="0" xfId="0" applyFont="1" applyAlignment="1">
      <alignment horizontal="center" vertical="center"/>
    </xf>
    <xf numFmtId="167" fontId="4" fillId="0" borderId="7" xfId="0" applyFont="1" applyBorder="1">
      <alignment vertical="top"/>
    </xf>
    <xf numFmtId="167" fontId="4" fillId="0" borderId="30" xfId="0" applyFont="1" applyBorder="1" applyAlignment="1">
      <alignment horizontal="center" vertical="top" wrapText="1"/>
    </xf>
    <xf numFmtId="167" fontId="4" fillId="0" borderId="29" xfId="0" applyFont="1" applyBorder="1">
      <alignment vertical="top"/>
    </xf>
    <xf numFmtId="167" fontId="4" fillId="0" borderId="9" xfId="0" applyFont="1" applyBorder="1" applyAlignment="1">
      <alignment horizontal="right" vertical="top"/>
    </xf>
    <xf numFmtId="167" fontId="4" fillId="0" borderId="11" xfId="0" applyFont="1" applyBorder="1">
      <alignment vertical="top"/>
    </xf>
    <xf numFmtId="167" fontId="4" fillId="0" borderId="0" xfId="0" applyFont="1" applyAlignment="1">
      <alignment horizontal="center" vertical="top" wrapText="1"/>
    </xf>
    <xf numFmtId="167" fontId="4" fillId="41" borderId="0" xfId="0" applyFont="1" applyFill="1">
      <alignment vertical="top"/>
    </xf>
    <xf numFmtId="167" fontId="15" fillId="41" borderId="15" xfId="0" applyFont="1" applyFill="1" applyBorder="1" applyAlignment="1">
      <alignment horizontal="centerContinuous" vertical="top"/>
    </xf>
    <xf numFmtId="167" fontId="16" fillId="41" borderId="15" xfId="0" applyFont="1" applyFill="1" applyBorder="1" applyAlignment="1">
      <alignment horizontal="centerContinuous" vertical="top"/>
    </xf>
    <xf numFmtId="167" fontId="13" fillId="41" borderId="15" xfId="0" applyFont="1" applyFill="1" applyBorder="1" applyAlignment="1">
      <alignment horizontal="centerContinuous" vertical="top"/>
    </xf>
    <xf numFmtId="167" fontId="16" fillId="41" borderId="16" xfId="0" applyFont="1" applyFill="1" applyBorder="1" applyAlignment="1">
      <alignment horizontal="centerContinuous" vertical="top"/>
    </xf>
    <xf numFmtId="167" fontId="4" fillId="42" borderId="17" xfId="0" applyFont="1" applyFill="1" applyBorder="1">
      <alignment vertical="top"/>
    </xf>
    <xf numFmtId="167" fontId="15" fillId="42" borderId="18" xfId="0" applyFont="1" applyFill="1" applyBorder="1" applyAlignment="1">
      <alignment horizontal="center" vertical="top"/>
    </xf>
    <xf numFmtId="167" fontId="4" fillId="42" borderId="19" xfId="0" applyFont="1" applyFill="1" applyBorder="1">
      <alignment vertical="top"/>
    </xf>
    <xf numFmtId="167" fontId="4" fillId="41" borderId="17" xfId="0" applyFont="1" applyFill="1" applyBorder="1">
      <alignment vertical="top"/>
    </xf>
    <xf numFmtId="167" fontId="15" fillId="41" borderId="18" xfId="0" applyFont="1" applyFill="1" applyBorder="1" applyAlignment="1">
      <alignment horizontal="center" vertical="top"/>
    </xf>
    <xf numFmtId="167" fontId="4" fillId="41" borderId="18" xfId="0" applyFont="1" applyFill="1" applyBorder="1">
      <alignment vertical="top"/>
    </xf>
    <xf numFmtId="167" fontId="45" fillId="41" borderId="15" xfId="0" applyFont="1" applyFill="1" applyBorder="1" applyAlignment="1">
      <alignment horizontal="centerContinuous" vertical="top"/>
    </xf>
    <xf numFmtId="167" fontId="46" fillId="41" borderId="15" xfId="0" applyFont="1" applyFill="1" applyBorder="1" applyAlignment="1">
      <alignment horizontal="centerContinuous" vertical="top"/>
    </xf>
    <xf numFmtId="167" fontId="46" fillId="41" borderId="16" xfId="0" applyFont="1" applyFill="1" applyBorder="1" applyAlignment="1">
      <alignment horizontal="centerContinuous" vertical="top"/>
    </xf>
    <xf numFmtId="167" fontId="48" fillId="42" borderId="10" xfId="0" applyFont="1" applyFill="1" applyBorder="1" applyAlignment="1">
      <alignment horizontal="center" vertical="center"/>
    </xf>
    <xf numFmtId="167" fontId="4" fillId="42" borderId="0" xfId="0" applyFont="1" applyFill="1" applyAlignment="1">
      <alignment horizontal="left" vertical="top"/>
    </xf>
    <xf numFmtId="167" fontId="4" fillId="41" borderId="0" xfId="0" applyFont="1" applyFill="1" applyAlignment="1">
      <alignment horizontal="left" vertical="top"/>
    </xf>
    <xf numFmtId="167" fontId="4" fillId="42" borderId="0" xfId="0" applyFont="1" applyFill="1">
      <alignment vertical="top"/>
    </xf>
    <xf numFmtId="167" fontId="11" fillId="41" borderId="0" xfId="0" applyFont="1" applyFill="1">
      <alignment vertical="top"/>
    </xf>
    <xf numFmtId="167" fontId="4" fillId="43" borderId="0" xfId="0" applyFont="1" applyFill="1">
      <alignment vertical="top"/>
    </xf>
    <xf numFmtId="167" fontId="4" fillId="41" borderId="0" xfId="0" applyFont="1" applyFill="1" applyAlignment="1">
      <alignment horizontal="right" vertical="top"/>
    </xf>
    <xf numFmtId="167" fontId="9" fillId="41" borderId="0" xfId="0" applyFont="1" applyFill="1">
      <alignment vertical="top"/>
    </xf>
    <xf numFmtId="176" fontId="4" fillId="42" borderId="37" xfId="2" applyFill="1" applyBorder="1">
      <alignment vertical="top"/>
    </xf>
    <xf numFmtId="167" fontId="4" fillId="41" borderId="37" xfId="0" applyFont="1" applyFill="1" applyBorder="1">
      <alignment vertical="top"/>
    </xf>
    <xf numFmtId="171" fontId="4" fillId="41" borderId="37" xfId="0" applyNumberFormat="1" applyFont="1" applyFill="1" applyBorder="1">
      <alignment vertical="top"/>
    </xf>
    <xf numFmtId="177" fontId="4" fillId="41" borderId="0" xfId="3" applyFill="1">
      <alignment vertical="top"/>
    </xf>
    <xf numFmtId="174" fontId="4" fillId="41" borderId="0" xfId="0" applyNumberFormat="1" applyFont="1" applyFill="1">
      <alignment vertical="top"/>
    </xf>
    <xf numFmtId="167" fontId="0" fillId="41" borderId="0" xfId="0" applyFill="1">
      <alignment vertical="top"/>
    </xf>
    <xf numFmtId="167" fontId="10" fillId="41" borderId="0" xfId="0" applyFont="1" applyFill="1">
      <alignment vertical="top"/>
    </xf>
    <xf numFmtId="172" fontId="12" fillId="0" borderId="0" xfId="0" applyNumberFormat="1" applyFont="1" applyAlignment="1">
      <alignment horizontal="left" vertical="top"/>
    </xf>
    <xf numFmtId="167" fontId="4" fillId="44" borderId="0" xfId="0" applyFont="1" applyFill="1">
      <alignment vertical="top"/>
    </xf>
    <xf numFmtId="167" fontId="48" fillId="41" borderId="10" xfId="0" applyFont="1" applyFill="1" applyBorder="1" applyAlignment="1">
      <alignment horizontal="center" vertical="center"/>
    </xf>
    <xf numFmtId="178" fontId="4" fillId="42" borderId="37" xfId="0" applyNumberFormat="1" applyFont="1" applyFill="1" applyBorder="1">
      <alignment vertical="top"/>
    </xf>
    <xf numFmtId="167" fontId="9" fillId="41" borderId="0" xfId="0" applyFont="1" applyFill="1" applyAlignment="1">
      <alignment horizontal="right" vertical="top"/>
    </xf>
    <xf numFmtId="167" fontId="4" fillId="0" borderId="31" xfId="0" applyFont="1" applyBorder="1">
      <alignment vertical="top"/>
    </xf>
    <xf numFmtId="167" fontId="50" fillId="0" borderId="0" xfId="0" applyFont="1" applyAlignment="1">
      <alignment horizontal="left" vertical="center"/>
    </xf>
    <xf numFmtId="175" fontId="0" fillId="0" borderId="0" xfId="51" applyFont="1">
      <alignment vertical="top"/>
    </xf>
    <xf numFmtId="167" fontId="48" fillId="0" borderId="0" xfId="0" applyFont="1" applyAlignment="1">
      <alignment horizontal="center" vertical="center"/>
    </xf>
    <xf numFmtId="167" fontId="49" fillId="0" borderId="0" xfId="0" applyFont="1" applyAlignment="1">
      <alignment horizontal="centerContinuous" vertical="center"/>
    </xf>
    <xf numFmtId="167" fontId="9" fillId="0" borderId="0" xfId="0" applyFont="1" applyAlignment="1">
      <alignment horizontal="centerContinuous" vertical="top"/>
    </xf>
    <xf numFmtId="167" fontId="45" fillId="0" borderId="0" xfId="0" applyFont="1" applyAlignment="1">
      <alignment horizontal="centerContinuous" vertical="top"/>
    </xf>
    <xf numFmtId="167" fontId="46" fillId="0" borderId="0" xfId="0" applyFont="1" applyAlignment="1">
      <alignment horizontal="centerContinuous" vertical="top"/>
    </xf>
    <xf numFmtId="178" fontId="0" fillId="0" borderId="0" xfId="4" applyNumberFormat="1" applyFont="1">
      <alignment vertical="top"/>
    </xf>
    <xf numFmtId="169" fontId="19" fillId="0" borderId="0" xfId="5" applyFont="1">
      <alignment vertical="top"/>
    </xf>
    <xf numFmtId="167" fontId="56" fillId="0" borderId="0" xfId="0" applyFont="1">
      <alignment vertical="top"/>
    </xf>
    <xf numFmtId="178" fontId="9" fillId="0" borderId="0" xfId="0" applyNumberFormat="1" applyFont="1">
      <alignment vertical="top"/>
    </xf>
    <xf numFmtId="178" fontId="10" fillId="0" borderId="0" xfId="0" applyNumberFormat="1" applyFont="1">
      <alignment vertical="top"/>
    </xf>
    <xf numFmtId="168" fontId="0" fillId="0" borderId="0" xfId="4" applyFont="1">
      <alignment vertical="top"/>
    </xf>
    <xf numFmtId="178" fontId="55" fillId="0" borderId="0" xfId="0" applyNumberFormat="1" applyFont="1">
      <alignment vertical="top"/>
    </xf>
    <xf numFmtId="169" fontId="55" fillId="0" borderId="0" xfId="5" applyFont="1">
      <alignment vertical="top"/>
    </xf>
    <xf numFmtId="178" fontId="53" fillId="0" borderId="0" xfId="0" applyNumberFormat="1" applyFont="1">
      <alignment vertical="top"/>
    </xf>
    <xf numFmtId="178" fontId="54" fillId="0" borderId="0" xfId="0" applyNumberFormat="1" applyFont="1">
      <alignment vertical="top"/>
    </xf>
    <xf numFmtId="178" fontId="56" fillId="0" borderId="0" xfId="0" applyNumberFormat="1" applyFont="1">
      <alignment vertical="top"/>
    </xf>
    <xf numFmtId="169" fontId="52" fillId="0" borderId="0" xfId="5" applyFont="1">
      <alignment vertical="top"/>
    </xf>
    <xf numFmtId="167" fontId="44" fillId="0" borderId="35" xfId="0" applyFont="1" applyBorder="1" applyAlignment="1">
      <alignment vertical="center"/>
    </xf>
    <xf numFmtId="167" fontId="48" fillId="0" borderId="35" xfId="0" applyFont="1" applyBorder="1" applyAlignment="1">
      <alignment horizontal="center" vertical="center"/>
    </xf>
    <xf numFmtId="167" fontId="53" fillId="0" borderId="0" xfId="0" applyFont="1">
      <alignment vertical="top"/>
    </xf>
    <xf numFmtId="167" fontId="54" fillId="0" borderId="0" xfId="0" applyFont="1">
      <alignment vertical="top"/>
    </xf>
    <xf numFmtId="167" fontId="55" fillId="0" borderId="0" xfId="0" applyFont="1">
      <alignment vertical="top"/>
    </xf>
    <xf numFmtId="178" fontId="0" fillId="0" borderId="0" xfId="0" applyNumberFormat="1">
      <alignment vertical="top"/>
    </xf>
    <xf numFmtId="178" fontId="4" fillId="0" borderId="0" xfId="4" applyNumberFormat="1">
      <alignment vertical="top"/>
    </xf>
    <xf numFmtId="178" fontId="19" fillId="0" borderId="0" xfId="4" applyNumberFormat="1" applyFont="1">
      <alignment vertical="top"/>
    </xf>
    <xf numFmtId="178" fontId="55" fillId="0" borderId="0" xfId="4" applyNumberFormat="1" applyFont="1">
      <alignment vertical="top"/>
    </xf>
    <xf numFmtId="175" fontId="19" fillId="0" borderId="0" xfId="4" applyNumberFormat="1" applyFont="1">
      <alignment vertical="top"/>
    </xf>
    <xf numFmtId="175" fontId="19" fillId="0" borderId="0" xfId="51" applyFont="1">
      <alignment vertical="top"/>
    </xf>
    <xf numFmtId="175" fontId="9" fillId="0" borderId="0" xfId="51" applyFont="1">
      <alignment vertical="top"/>
    </xf>
    <xf numFmtId="175" fontId="10" fillId="0" borderId="0" xfId="51" applyFont="1">
      <alignment vertical="top"/>
    </xf>
    <xf numFmtId="178" fontId="19" fillId="0" borderId="0" xfId="0" applyNumberFormat="1" applyFont="1">
      <alignment vertical="top"/>
    </xf>
    <xf numFmtId="169" fontId="57" fillId="0" borderId="0" xfId="5" applyFont="1">
      <alignment vertical="top"/>
    </xf>
    <xf numFmtId="169" fontId="58" fillId="0" borderId="0" xfId="5" applyFont="1">
      <alignment vertical="top"/>
    </xf>
    <xf numFmtId="167" fontId="4" fillId="0" borderId="32" xfId="0" applyFont="1" applyBorder="1" applyAlignment="1">
      <alignment horizontal="center" vertical="top" wrapText="1"/>
    </xf>
    <xf numFmtId="167" fontId="4" fillId="0" borderId="29" xfId="0" applyFont="1" applyBorder="1" applyAlignment="1">
      <alignment horizontal="center" vertical="top" wrapText="1"/>
    </xf>
    <xf numFmtId="167" fontId="48" fillId="39" borderId="39" xfId="0" applyFont="1" applyFill="1" applyBorder="1" applyAlignment="1">
      <alignment horizontal="center" vertical="center"/>
    </xf>
    <xf numFmtId="167" fontId="55" fillId="45" borderId="0" xfId="0" applyFont="1" applyFill="1">
      <alignment vertical="top"/>
    </xf>
    <xf numFmtId="178" fontId="55" fillId="45" borderId="0" xfId="4" applyNumberFormat="1" applyFont="1" applyFill="1">
      <alignment vertical="top"/>
    </xf>
    <xf numFmtId="168" fontId="40" fillId="0" borderId="0" xfId="4" applyFont="1">
      <alignment vertical="top"/>
    </xf>
    <xf numFmtId="168" fontId="41" fillId="0" borderId="0" xfId="4" applyFont="1">
      <alignment vertical="top"/>
    </xf>
    <xf numFmtId="168" fontId="39" fillId="0" borderId="0" xfId="4" applyFont="1">
      <alignment vertical="top"/>
    </xf>
    <xf numFmtId="168" fontId="51" fillId="0" borderId="0" xfId="4" applyFont="1">
      <alignment vertical="top"/>
    </xf>
    <xf numFmtId="168" fontId="9" fillId="0" borderId="0" xfId="4" applyFont="1">
      <alignment vertical="top"/>
    </xf>
    <xf numFmtId="168" fontId="10" fillId="0" borderId="0" xfId="4" applyFont="1">
      <alignment vertical="top"/>
    </xf>
    <xf numFmtId="168" fontId="4" fillId="0" borderId="0" xfId="4">
      <alignment vertical="top"/>
    </xf>
    <xf numFmtId="168" fontId="19" fillId="0" borderId="0" xfId="4" applyFont="1">
      <alignment vertical="top"/>
    </xf>
    <xf numFmtId="167" fontId="55" fillId="41" borderId="0" xfId="0" applyFont="1" applyFill="1">
      <alignment vertical="top"/>
    </xf>
    <xf numFmtId="174" fontId="55" fillId="0" borderId="0" xfId="4" applyNumberFormat="1" applyFont="1">
      <alignment vertical="top"/>
    </xf>
    <xf numFmtId="174" fontId="55" fillId="41" borderId="0" xfId="4" applyNumberFormat="1" applyFont="1" applyFill="1">
      <alignment vertical="top"/>
    </xf>
    <xf numFmtId="173" fontId="55" fillId="0" borderId="0" xfId="0" applyNumberFormat="1" applyFont="1">
      <alignment vertical="top"/>
    </xf>
    <xf numFmtId="178" fontId="39" fillId="0" borderId="0" xfId="0" applyNumberFormat="1" applyFont="1">
      <alignment vertical="top"/>
    </xf>
    <xf numFmtId="178" fontId="55" fillId="45" borderId="0" xfId="0" applyNumberFormat="1" applyFont="1" applyFill="1">
      <alignment vertical="top"/>
    </xf>
    <xf numFmtId="177" fontId="19" fillId="0" borderId="0" xfId="3" applyFont="1">
      <alignment vertical="top"/>
    </xf>
    <xf numFmtId="167" fontId="40" fillId="0" borderId="0" xfId="0" applyFont="1">
      <alignment vertical="top"/>
    </xf>
    <xf numFmtId="167" fontId="41" fillId="0" borderId="0" xfId="0" applyFont="1">
      <alignment vertical="top"/>
    </xf>
    <xf numFmtId="167" fontId="39" fillId="0" borderId="0" xfId="0" applyFont="1">
      <alignment vertical="top"/>
    </xf>
    <xf numFmtId="168" fontId="0" fillId="0" borderId="0" xfId="0" applyNumberFormat="1">
      <alignment vertical="top"/>
    </xf>
    <xf numFmtId="168" fontId="19" fillId="0" borderId="0" xfId="0" applyNumberFormat="1" applyFont="1">
      <alignment vertical="top"/>
    </xf>
    <xf numFmtId="169" fontId="9" fillId="0" borderId="0" xfId="5" applyFont="1">
      <alignment vertical="top"/>
    </xf>
    <xf numFmtId="169" fontId="10" fillId="0" borderId="0" xfId="5" applyFont="1">
      <alignment vertical="top"/>
    </xf>
    <xf numFmtId="169" fontId="4" fillId="0" borderId="0" xfId="5">
      <alignment vertical="top"/>
    </xf>
    <xf numFmtId="169" fontId="0" fillId="0" borderId="0" xfId="5" applyFont="1">
      <alignment vertical="top"/>
    </xf>
    <xf numFmtId="168" fontId="53" fillId="0" borderId="0" xfId="4" applyFont="1">
      <alignment vertical="top"/>
    </xf>
    <xf numFmtId="168" fontId="54" fillId="0" borderId="0" xfId="4" applyFont="1">
      <alignment vertical="top"/>
    </xf>
    <xf numFmtId="168" fontId="55" fillId="0" borderId="0" xfId="4" applyFont="1">
      <alignment vertical="top"/>
    </xf>
    <xf numFmtId="168" fontId="4" fillId="0" borderId="0" xfId="0" applyNumberFormat="1" applyFont="1">
      <alignment vertical="top"/>
    </xf>
    <xf numFmtId="177" fontId="39" fillId="0" borderId="0" xfId="3" applyFont="1">
      <alignment vertical="top"/>
    </xf>
    <xf numFmtId="177" fontId="40" fillId="0" borderId="0" xfId="3" applyFont="1">
      <alignment vertical="top"/>
    </xf>
    <xf numFmtId="167" fontId="39" fillId="41" borderId="0" xfId="0" applyFont="1" applyFill="1">
      <alignment vertical="top"/>
    </xf>
    <xf numFmtId="177" fontId="57" fillId="0" borderId="0" xfId="3" applyFont="1">
      <alignment vertical="top"/>
    </xf>
    <xf numFmtId="177" fontId="58" fillId="0" borderId="0" xfId="3" applyFont="1">
      <alignment vertical="top"/>
    </xf>
    <xf numFmtId="167" fontId="55" fillId="0" borderId="0" xfId="0" applyFont="1" applyAlignment="1">
      <alignment horizontal="right" vertical="top"/>
    </xf>
    <xf numFmtId="168" fontId="4" fillId="0" borderId="0" xfId="3" applyNumberFormat="1">
      <alignment vertical="top"/>
    </xf>
    <xf numFmtId="178" fontId="51" fillId="0" borderId="0" xfId="0" applyNumberFormat="1" applyFont="1">
      <alignment vertical="top"/>
    </xf>
    <xf numFmtId="170" fontId="53" fillId="0" borderId="0" xfId="0" applyNumberFormat="1" applyFont="1">
      <alignment vertical="top"/>
    </xf>
    <xf numFmtId="167" fontId="55" fillId="0" borderId="0" xfId="2" applyNumberFormat="1" applyFont="1">
      <alignment vertical="top"/>
    </xf>
    <xf numFmtId="176" fontId="55" fillId="42" borderId="37" xfId="2" applyFont="1" applyFill="1" applyBorder="1">
      <alignment vertical="top"/>
    </xf>
    <xf numFmtId="176" fontId="55" fillId="0" borderId="0" xfId="2" applyFont="1">
      <alignment vertical="top"/>
    </xf>
    <xf numFmtId="170" fontId="55" fillId="0" borderId="0" xfId="0" applyNumberFormat="1" applyFont="1">
      <alignment vertical="top"/>
    </xf>
    <xf numFmtId="176" fontId="9" fillId="0" borderId="0" xfId="2" applyFont="1">
      <alignment vertical="top"/>
    </xf>
    <xf numFmtId="176" fontId="10" fillId="0" borderId="0" xfId="2" applyFont="1">
      <alignment vertical="top"/>
    </xf>
    <xf numFmtId="176" fontId="0" fillId="0" borderId="0" xfId="2" applyFont="1">
      <alignment vertical="top"/>
    </xf>
    <xf numFmtId="169" fontId="4" fillId="42" borderId="37" xfId="5" applyFill="1" applyBorder="1">
      <alignment vertical="top"/>
    </xf>
    <xf numFmtId="167" fontId="4" fillId="42" borderId="37" xfId="0" applyFont="1" applyFill="1" applyBorder="1">
      <alignment vertical="top"/>
    </xf>
    <xf numFmtId="175" fontId="4" fillId="42" borderId="37" xfId="51" applyFont="1" applyFill="1" applyBorder="1">
      <alignment vertical="top"/>
    </xf>
    <xf numFmtId="178" fontId="39" fillId="0" borderId="40" xfId="0" applyNumberFormat="1" applyFont="1" applyBorder="1">
      <alignment vertical="top"/>
    </xf>
    <xf numFmtId="169" fontId="53" fillId="0" borderId="0" xfId="5" applyFont="1">
      <alignment vertical="top"/>
    </xf>
    <xf numFmtId="169" fontId="54" fillId="0" borderId="0" xfId="5" applyFont="1">
      <alignment vertical="top"/>
    </xf>
    <xf numFmtId="169" fontId="56" fillId="0" borderId="0" xfId="5" applyFont="1">
      <alignment vertical="top"/>
    </xf>
    <xf numFmtId="167" fontId="61" fillId="46" borderId="0" xfId="0" applyFont="1" applyFill="1">
      <alignment vertical="top"/>
    </xf>
    <xf numFmtId="167" fontId="62" fillId="46" borderId="0" xfId="0" applyFont="1" applyFill="1">
      <alignment vertical="top"/>
    </xf>
    <xf numFmtId="167" fontId="63" fillId="0" borderId="0" xfId="0" applyFont="1">
      <alignment vertical="top"/>
    </xf>
    <xf numFmtId="167" fontId="64" fillId="46" borderId="41" xfId="0" applyFont="1" applyFill="1" applyBorder="1">
      <alignment vertical="top"/>
    </xf>
    <xf numFmtId="167" fontId="62" fillId="46" borderId="41" xfId="0" applyFont="1" applyFill="1" applyBorder="1">
      <alignment vertical="top"/>
    </xf>
    <xf numFmtId="167" fontId="64" fillId="0" borderId="41" xfId="0" applyFont="1" applyBorder="1">
      <alignment vertical="top"/>
    </xf>
    <xf numFmtId="167" fontId="64" fillId="0" borderId="0" xfId="0" applyFont="1">
      <alignment vertical="top"/>
    </xf>
    <xf numFmtId="167" fontId="65" fillId="46" borderId="0" xfId="0" applyFont="1" applyFill="1">
      <alignment vertical="top"/>
    </xf>
    <xf numFmtId="167" fontId="64" fillId="46" borderId="0" xfId="0" applyFont="1" applyFill="1">
      <alignment vertical="top"/>
    </xf>
    <xf numFmtId="167" fontId="65" fillId="0" borderId="0" xfId="0" applyFont="1">
      <alignment vertical="top"/>
    </xf>
    <xf numFmtId="167" fontId="64" fillId="46" borderId="42" xfId="0" applyFont="1" applyFill="1" applyBorder="1">
      <alignment vertical="top"/>
    </xf>
    <xf numFmtId="167" fontId="62" fillId="46" borderId="42" xfId="0" applyFont="1" applyFill="1" applyBorder="1">
      <alignment vertical="top"/>
    </xf>
    <xf numFmtId="167" fontId="67" fillId="0" borderId="0" xfId="0" applyFont="1">
      <alignment vertical="top"/>
    </xf>
    <xf numFmtId="167" fontId="68" fillId="0" borderId="0" xfId="0" applyFont="1">
      <alignment vertical="top"/>
    </xf>
    <xf numFmtId="167" fontId="69" fillId="0" borderId="0" xfId="0" applyFont="1">
      <alignment vertical="top"/>
    </xf>
    <xf numFmtId="167" fontId="70" fillId="0" borderId="0" xfId="0" applyFont="1">
      <alignment vertical="top"/>
    </xf>
    <xf numFmtId="167" fontId="72" fillId="0" borderId="0" xfId="50" applyNumberFormat="1" applyFont="1">
      <alignment vertical="top"/>
    </xf>
    <xf numFmtId="167" fontId="60" fillId="47" borderId="0" xfId="0" applyFont="1" applyFill="1">
      <alignment vertical="top"/>
    </xf>
    <xf numFmtId="167" fontId="59" fillId="47" borderId="0" xfId="0" applyFont="1" applyFill="1">
      <alignment vertical="top"/>
    </xf>
    <xf numFmtId="167" fontId="73" fillId="47" borderId="0" xfId="0" applyFont="1" applyFill="1">
      <alignment vertical="top"/>
    </xf>
    <xf numFmtId="167" fontId="59" fillId="0" borderId="0" xfId="0" applyFont="1">
      <alignment vertical="top"/>
    </xf>
    <xf numFmtId="167" fontId="74" fillId="0" borderId="0" xfId="0" applyFont="1">
      <alignment vertical="top"/>
    </xf>
    <xf numFmtId="167" fontId="75" fillId="0" borderId="0" xfId="0" applyFont="1">
      <alignment vertical="top"/>
    </xf>
    <xf numFmtId="0" fontId="76" fillId="0" borderId="0" xfId="53"/>
    <xf numFmtId="0" fontId="76" fillId="0" borderId="0" xfId="53" applyAlignment="1">
      <alignment horizontal="left" vertical="top"/>
    </xf>
    <xf numFmtId="0" fontId="59" fillId="0" borderId="0" xfId="53" applyFont="1" applyAlignment="1">
      <alignment horizontal="left" vertical="top"/>
    </xf>
    <xf numFmtId="0" fontId="59" fillId="0" borderId="0" xfId="53" applyFont="1"/>
    <xf numFmtId="0" fontId="59" fillId="0" borderId="44" xfId="53" applyFont="1" applyBorder="1" applyAlignment="1">
      <alignment horizontal="left" vertical="top" wrapText="1"/>
    </xf>
    <xf numFmtId="0" fontId="59" fillId="0" borderId="45" xfId="53" applyFont="1" applyBorder="1" applyAlignment="1">
      <alignment horizontal="left" vertical="top"/>
    </xf>
    <xf numFmtId="0" fontId="59" fillId="0" borderId="43" xfId="53" applyFont="1" applyBorder="1" applyAlignment="1">
      <alignment horizontal="left" vertical="top"/>
    </xf>
    <xf numFmtId="0" fontId="59" fillId="0" borderId="46" xfId="53" applyFont="1" applyBorder="1" applyAlignment="1">
      <alignment horizontal="left" vertical="top"/>
    </xf>
    <xf numFmtId="0" fontId="59" fillId="0" borderId="47" xfId="53" applyFont="1" applyBorder="1" applyAlignment="1">
      <alignment horizontal="left" vertical="top" wrapText="1"/>
    </xf>
    <xf numFmtId="0" fontId="59" fillId="0" borderId="48" xfId="53" applyFont="1" applyBorder="1" applyAlignment="1">
      <alignment horizontal="left" vertical="top"/>
    </xf>
    <xf numFmtId="0" fontId="77" fillId="0" borderId="44" xfId="53" applyFont="1" applyBorder="1" applyAlignment="1">
      <alignment horizontal="left" vertical="top"/>
    </xf>
    <xf numFmtId="0" fontId="78" fillId="48" borderId="47" xfId="54" applyFont="1" applyFill="1" applyBorder="1" applyAlignment="1">
      <alignment horizontal="left" vertical="center"/>
    </xf>
    <xf numFmtId="167" fontId="0" fillId="45" borderId="0" xfId="0" applyFill="1">
      <alignment vertical="top"/>
    </xf>
    <xf numFmtId="178" fontId="40" fillId="0" borderId="0" xfId="0" applyNumberFormat="1" applyFont="1">
      <alignment vertical="top"/>
    </xf>
    <xf numFmtId="178" fontId="41" fillId="0" borderId="0" xfId="0" applyNumberFormat="1" applyFont="1">
      <alignment vertical="top"/>
    </xf>
    <xf numFmtId="169" fontId="0" fillId="45" borderId="0" xfId="5" applyFont="1" applyFill="1">
      <alignment vertical="top"/>
    </xf>
    <xf numFmtId="178" fontId="0" fillId="45" borderId="0" xfId="0" applyNumberFormat="1" applyFill="1">
      <alignment vertical="top"/>
    </xf>
    <xf numFmtId="177" fontId="19" fillId="45" borderId="0" xfId="3" applyFont="1" applyFill="1">
      <alignment vertical="top"/>
    </xf>
    <xf numFmtId="168" fontId="9" fillId="0" borderId="0" xfId="0" applyNumberFormat="1" applyFont="1">
      <alignment vertical="top"/>
    </xf>
    <xf numFmtId="168" fontId="10" fillId="0" borderId="0" xfId="0" applyNumberFormat="1" applyFont="1">
      <alignment vertical="top"/>
    </xf>
    <xf numFmtId="167" fontId="0" fillId="0" borderId="0" xfId="0" applyAlignment="1">
      <alignment horizontal="right" vertical="top"/>
    </xf>
    <xf numFmtId="178" fontId="55" fillId="42" borderId="0" xfId="0" applyNumberFormat="1" applyFont="1" applyFill="1">
      <alignment vertical="top"/>
    </xf>
    <xf numFmtId="169" fontId="55" fillId="42" borderId="0" xfId="5" applyFont="1" applyFill="1">
      <alignment vertical="top"/>
    </xf>
    <xf numFmtId="169" fontId="55" fillId="0" borderId="0" xfId="0" applyNumberFormat="1" applyFont="1">
      <alignment vertical="top"/>
    </xf>
    <xf numFmtId="17" fontId="59" fillId="0" borderId="0" xfId="53" applyNumberFormat="1" applyFont="1" applyAlignment="1">
      <alignment vertical="top"/>
    </xf>
    <xf numFmtId="179" fontId="64" fillId="46" borderId="0" xfId="0" applyNumberFormat="1" applyFont="1" applyFill="1" applyAlignment="1">
      <alignment horizontal="left" vertical="top"/>
    </xf>
    <xf numFmtId="0" fontId="59" fillId="49" borderId="45" xfId="53" applyFont="1" applyFill="1" applyBorder="1" applyAlignment="1">
      <alignment horizontal="left" vertical="top"/>
    </xf>
    <xf numFmtId="0" fontId="59" fillId="49" borderId="44" xfId="53" applyFont="1" applyFill="1" applyBorder="1" applyAlignment="1">
      <alignment horizontal="left" vertical="top" wrapText="1"/>
    </xf>
    <xf numFmtId="0" fontId="59" fillId="49" borderId="43" xfId="53" applyFont="1" applyFill="1" applyBorder="1" applyAlignment="1">
      <alignment horizontal="left" vertical="top"/>
    </xf>
    <xf numFmtId="169" fontId="55" fillId="49" borderId="0" xfId="0" applyNumberFormat="1" applyFont="1" applyFill="1">
      <alignment vertical="top"/>
    </xf>
    <xf numFmtId="178" fontId="55" fillId="49" borderId="0" xfId="4" applyNumberFormat="1" applyFont="1" applyFill="1">
      <alignment vertical="top"/>
    </xf>
    <xf numFmtId="167" fontId="0" fillId="49" borderId="0" xfId="0" applyFill="1">
      <alignment vertical="top"/>
    </xf>
    <xf numFmtId="178" fontId="19" fillId="49" borderId="0" xfId="0" applyNumberFormat="1" applyFont="1" applyFill="1">
      <alignment vertical="top"/>
    </xf>
    <xf numFmtId="178" fontId="4" fillId="49" borderId="0" xfId="0" applyNumberFormat="1" applyFont="1" applyFill="1">
      <alignment vertical="top"/>
    </xf>
    <xf numFmtId="178" fontId="4" fillId="49" borderId="0" xfId="4" applyNumberFormat="1" applyFill="1">
      <alignment vertical="top"/>
    </xf>
    <xf numFmtId="178" fontId="39" fillId="49" borderId="0" xfId="0" applyNumberFormat="1" applyFont="1" applyFill="1">
      <alignment vertical="top"/>
    </xf>
    <xf numFmtId="178" fontId="39" fillId="49" borderId="40" xfId="0" applyNumberFormat="1" applyFont="1" applyFill="1" applyBorder="1">
      <alignment vertical="top"/>
    </xf>
    <xf numFmtId="178" fontId="0" fillId="49" borderId="0" xfId="0" applyNumberFormat="1" applyFill="1">
      <alignment vertical="top"/>
    </xf>
    <xf numFmtId="168" fontId="4" fillId="49" borderId="0" xfId="4" applyFill="1">
      <alignment vertical="top"/>
    </xf>
    <xf numFmtId="168" fontId="0" fillId="49" borderId="0" xfId="0" applyNumberFormat="1" applyFill="1">
      <alignment vertical="top"/>
    </xf>
    <xf numFmtId="168" fontId="4" fillId="49" borderId="0" xfId="3" applyNumberFormat="1" applyFill="1">
      <alignment vertical="top"/>
    </xf>
    <xf numFmtId="169" fontId="19" fillId="49" borderId="0" xfId="5" applyFont="1" applyFill="1">
      <alignment vertical="top"/>
    </xf>
    <xf numFmtId="168" fontId="55" fillId="49" borderId="0" xfId="4" applyFont="1" applyFill="1">
      <alignment vertical="top"/>
    </xf>
    <xf numFmtId="169" fontId="0" fillId="49" borderId="0" xfId="5" applyFont="1" applyFill="1">
      <alignment vertical="top"/>
    </xf>
    <xf numFmtId="171" fontId="4" fillId="49" borderId="0" xfId="0" applyNumberFormat="1" applyFont="1" applyFill="1">
      <alignment vertical="top"/>
    </xf>
    <xf numFmtId="178" fontId="39" fillId="50" borderId="0" xfId="0" applyNumberFormat="1" applyFont="1" applyFill="1">
      <alignment vertical="top"/>
    </xf>
    <xf numFmtId="178" fontId="4" fillId="50" borderId="0" xfId="0" applyNumberFormat="1" applyFont="1" applyFill="1">
      <alignment vertical="top"/>
    </xf>
    <xf numFmtId="178" fontId="4" fillId="50" borderId="0" xfId="4" applyNumberFormat="1" applyFill="1">
      <alignment vertical="top"/>
    </xf>
    <xf numFmtId="178" fontId="19" fillId="50" borderId="0" xfId="0" applyNumberFormat="1" applyFont="1" applyFill="1">
      <alignment vertical="top"/>
    </xf>
    <xf numFmtId="168" fontId="0" fillId="49" borderId="0" xfId="4" applyFont="1" applyFill="1">
      <alignment vertical="top"/>
    </xf>
    <xf numFmtId="178" fontId="0" fillId="50" borderId="0" xfId="0" applyNumberFormat="1" applyFill="1">
      <alignment vertical="top"/>
    </xf>
    <xf numFmtId="168" fontId="4" fillId="50" borderId="0" xfId="3" applyNumberFormat="1" applyFill="1">
      <alignment vertical="top"/>
    </xf>
    <xf numFmtId="0" fontId="59" fillId="51" borderId="45" xfId="53" applyFont="1" applyFill="1" applyBorder="1" applyAlignment="1">
      <alignment horizontal="left" vertical="top"/>
    </xf>
    <xf numFmtId="0" fontId="59" fillId="51" borderId="44" xfId="53" applyFont="1" applyFill="1" applyBorder="1" applyAlignment="1">
      <alignment horizontal="left" vertical="top" wrapText="1"/>
    </xf>
    <xf numFmtId="0" fontId="59" fillId="51" borderId="43" xfId="53" applyFont="1" applyFill="1" applyBorder="1" applyAlignment="1">
      <alignment horizontal="left" vertical="top"/>
    </xf>
    <xf numFmtId="169" fontId="55" fillId="51" borderId="0" xfId="0" applyNumberFormat="1" applyFont="1" applyFill="1">
      <alignment vertical="top"/>
    </xf>
    <xf numFmtId="178" fontId="55" fillId="51" borderId="0" xfId="4" applyNumberFormat="1" applyFont="1" applyFill="1">
      <alignment vertical="top"/>
    </xf>
    <xf numFmtId="167" fontId="0" fillId="51" borderId="0" xfId="0" applyFill="1">
      <alignment vertical="top"/>
    </xf>
    <xf numFmtId="178" fontId="19" fillId="51" borderId="0" xfId="0" applyNumberFormat="1" applyFont="1" applyFill="1">
      <alignment vertical="top"/>
    </xf>
    <xf numFmtId="168" fontId="19" fillId="51" borderId="0" xfId="4" applyFont="1" applyFill="1">
      <alignment vertical="top"/>
    </xf>
    <xf numFmtId="178" fontId="4" fillId="51" borderId="0" xfId="0" applyNumberFormat="1" applyFont="1" applyFill="1">
      <alignment vertical="top"/>
    </xf>
    <xf numFmtId="178" fontId="39" fillId="51" borderId="40" xfId="0" applyNumberFormat="1" applyFont="1" applyFill="1" applyBorder="1">
      <alignment vertical="top"/>
    </xf>
    <xf numFmtId="178" fontId="39" fillId="51" borderId="0" xfId="0" applyNumberFormat="1" applyFont="1" applyFill="1">
      <alignment vertical="top"/>
    </xf>
    <xf numFmtId="173" fontId="4" fillId="42" borderId="37" xfId="0" applyNumberFormat="1" applyFont="1" applyFill="1" applyBorder="1">
      <alignment vertical="top"/>
    </xf>
    <xf numFmtId="170" fontId="4" fillId="0" borderId="0" xfId="0" applyNumberFormat="1" applyFont="1" applyAlignment="1">
      <alignment horizontal="right"/>
    </xf>
    <xf numFmtId="167" fontId="4" fillId="44" borderId="0" xfId="0" applyFont="1" applyFill="1" applyAlignment="1">
      <alignment horizontal="right" vertical="top"/>
    </xf>
    <xf numFmtId="167" fontId="19" fillId="49" borderId="0" xfId="0" applyFont="1" applyFill="1">
      <alignment vertical="top"/>
    </xf>
    <xf numFmtId="167" fontId="19" fillId="50" borderId="0" xfId="0" applyFont="1" applyFill="1">
      <alignment vertical="top"/>
    </xf>
    <xf numFmtId="167" fontId="0" fillId="0" borderId="0" xfId="0" applyAlignment="1"/>
    <xf numFmtId="0" fontId="2" fillId="52" borderId="0" xfId="55" applyFill="1"/>
    <xf numFmtId="0" fontId="2" fillId="0" borderId="0" xfId="55"/>
    <xf numFmtId="0" fontId="80" fillId="0" borderId="52" xfId="55" applyFont="1" applyBorder="1"/>
    <xf numFmtId="0" fontId="2" fillId="0" borderId="52" xfId="55" applyBorder="1"/>
    <xf numFmtId="0" fontId="2" fillId="0" borderId="52" xfId="55" applyBorder="1" applyAlignment="1">
      <alignment vertical="center"/>
    </xf>
    <xf numFmtId="0" fontId="2" fillId="0" borderId="0" xfId="55" applyAlignment="1">
      <alignment vertical="center"/>
    </xf>
    <xf numFmtId="0" fontId="2" fillId="0" borderId="52" xfId="55" applyBorder="1" applyAlignment="1">
      <alignment wrapText="1"/>
    </xf>
    <xf numFmtId="0" fontId="80" fillId="0" borderId="54" xfId="55" applyFont="1" applyBorder="1"/>
    <xf numFmtId="0" fontId="81" fillId="0" borderId="52" xfId="55" applyFont="1" applyBorder="1"/>
    <xf numFmtId="0" fontId="2" fillId="53" borderId="52" xfId="55" applyFill="1" applyBorder="1"/>
    <xf numFmtId="0" fontId="2" fillId="0" borderId="0" xfId="55" applyAlignment="1">
      <alignment wrapText="1"/>
    </xf>
    <xf numFmtId="0" fontId="82" fillId="0" borderId="52" xfId="55" applyFont="1" applyBorder="1"/>
    <xf numFmtId="22" fontId="1" fillId="0" borderId="0" xfId="57" applyNumberFormat="1"/>
    <xf numFmtId="167" fontId="0" fillId="0" borderId="0" xfId="0" applyFill="1">
      <alignment vertical="top"/>
    </xf>
    <xf numFmtId="17" fontId="2" fillId="53" borderId="52" xfId="55" applyNumberFormat="1" applyFill="1" applyBorder="1"/>
    <xf numFmtId="181" fontId="0" fillId="0" borderId="0" xfId="0" applyNumberFormat="1">
      <alignment vertical="top"/>
    </xf>
    <xf numFmtId="182" fontId="0" fillId="0" borderId="0" xfId="0" applyNumberFormat="1">
      <alignment vertical="top"/>
    </xf>
    <xf numFmtId="183" fontId="0" fillId="0" borderId="0" xfId="0" applyNumberFormat="1">
      <alignment vertical="top"/>
    </xf>
    <xf numFmtId="180" fontId="0" fillId="0" borderId="0" xfId="0" applyNumberFormat="1">
      <alignment vertical="top"/>
    </xf>
    <xf numFmtId="184" fontId="0" fillId="0" borderId="0" xfId="0" applyNumberFormat="1">
      <alignment vertical="top"/>
    </xf>
    <xf numFmtId="185" fontId="0" fillId="0" borderId="0" xfId="0" applyNumberFormat="1">
      <alignment vertical="top"/>
    </xf>
    <xf numFmtId="186" fontId="0" fillId="0" borderId="0" xfId="0" applyNumberFormat="1">
      <alignment vertical="top"/>
    </xf>
    <xf numFmtId="187" fontId="0" fillId="0" borderId="0" xfId="0" applyNumberFormat="1">
      <alignment vertical="top"/>
    </xf>
    <xf numFmtId="188" fontId="0" fillId="0" borderId="0" xfId="0" applyNumberFormat="1">
      <alignment vertical="top"/>
    </xf>
    <xf numFmtId="189" fontId="0" fillId="0" borderId="0" xfId="0" applyNumberFormat="1">
      <alignment vertical="top"/>
    </xf>
    <xf numFmtId="190" fontId="0" fillId="0" borderId="0" xfId="0" applyNumberFormat="1">
      <alignment vertical="top"/>
    </xf>
    <xf numFmtId="191" fontId="0" fillId="0" borderId="0" xfId="0" applyNumberFormat="1">
      <alignment vertical="top"/>
    </xf>
    <xf numFmtId="192" fontId="0" fillId="0" borderId="0" xfId="0" applyNumberFormat="1">
      <alignment vertical="top"/>
    </xf>
    <xf numFmtId="193" fontId="0" fillId="0" borderId="0" xfId="0" applyNumberFormat="1">
      <alignment vertical="top"/>
    </xf>
    <xf numFmtId="169" fontId="4" fillId="0" borderId="0" xfId="5" applyFont="1">
      <alignment vertical="top"/>
    </xf>
    <xf numFmtId="178" fontId="19" fillId="0" borderId="0" xfId="0" applyNumberFormat="1" applyFont="1" applyFill="1">
      <alignment vertical="top"/>
    </xf>
    <xf numFmtId="168" fontId="4" fillId="0" borderId="0" xfId="4" applyFont="1" applyFill="1">
      <alignment vertical="top"/>
    </xf>
    <xf numFmtId="169" fontId="19" fillId="0" borderId="0" xfId="5" applyFont="1" applyFill="1">
      <alignment vertical="top"/>
    </xf>
    <xf numFmtId="167" fontId="19" fillId="0" borderId="0" xfId="0" applyFont="1" applyFill="1">
      <alignment vertical="top"/>
    </xf>
    <xf numFmtId="167" fontId="9" fillId="0" borderId="0" xfId="0" applyFont="1" applyFill="1">
      <alignment vertical="top"/>
    </xf>
    <xf numFmtId="167" fontId="4" fillId="0" borderId="0" xfId="59" applyFont="1">
      <alignment vertical="top"/>
    </xf>
    <xf numFmtId="167" fontId="55" fillId="0" borderId="0" xfId="0" applyFont="1" applyFill="1">
      <alignment vertical="top"/>
    </xf>
    <xf numFmtId="10" fontId="55" fillId="0" borderId="0" xfId="0" applyNumberFormat="1" applyFont="1" applyFill="1">
      <alignment vertical="top"/>
    </xf>
    <xf numFmtId="180" fontId="4" fillId="0" borderId="0" xfId="0" applyNumberFormat="1" applyFont="1" applyFill="1">
      <alignment vertical="top"/>
    </xf>
    <xf numFmtId="167" fontId="4" fillId="0" borderId="0" xfId="0" applyFont="1" applyFill="1">
      <alignment vertical="top"/>
    </xf>
    <xf numFmtId="178" fontId="39" fillId="0" borderId="40" xfId="0" applyNumberFormat="1" applyFont="1" applyFill="1" applyBorder="1">
      <alignment vertical="top"/>
    </xf>
    <xf numFmtId="178" fontId="39" fillId="0" borderId="0" xfId="0" applyNumberFormat="1" applyFont="1" applyFill="1">
      <alignment vertical="top"/>
    </xf>
    <xf numFmtId="178" fontId="4" fillId="0" borderId="0" xfId="0" applyNumberFormat="1" applyFont="1" applyFill="1">
      <alignment vertical="top"/>
    </xf>
    <xf numFmtId="168" fontId="19" fillId="0" borderId="0" xfId="0" applyNumberFormat="1" applyFont="1" applyFill="1">
      <alignment vertical="top"/>
    </xf>
    <xf numFmtId="178" fontId="4" fillId="0" borderId="0" xfId="4" applyNumberFormat="1" applyFill="1">
      <alignment vertical="top"/>
    </xf>
    <xf numFmtId="178" fontId="19" fillId="0" borderId="0" xfId="4" applyNumberFormat="1" applyFont="1" applyFill="1">
      <alignment vertical="top"/>
    </xf>
    <xf numFmtId="168" fontId="19" fillId="0" borderId="0" xfId="4" applyFont="1" applyFill="1">
      <alignment vertical="top"/>
    </xf>
    <xf numFmtId="168" fontId="39" fillId="0" borderId="0" xfId="4" applyFont="1" applyFill="1">
      <alignment vertical="top"/>
    </xf>
    <xf numFmtId="180" fontId="0" fillId="0" borderId="0" xfId="0" applyNumberFormat="1" applyFill="1">
      <alignment vertical="top"/>
    </xf>
    <xf numFmtId="3" fontId="0" fillId="0" borderId="0" xfId="0" applyNumberFormat="1" applyFill="1">
      <alignment vertical="top"/>
    </xf>
    <xf numFmtId="3" fontId="0" fillId="0" borderId="0" xfId="0" applyNumberFormat="1">
      <alignment vertical="top"/>
    </xf>
    <xf numFmtId="10" fontId="0" fillId="0" borderId="0" xfId="0" applyNumberFormat="1" applyFill="1">
      <alignment vertical="top"/>
    </xf>
    <xf numFmtId="3" fontId="55" fillId="0" borderId="0" xfId="0" applyNumberFormat="1" applyFont="1" applyFill="1">
      <alignment vertical="top"/>
    </xf>
    <xf numFmtId="167" fontId="9" fillId="54" borderId="0" xfId="0" applyFont="1" applyFill="1">
      <alignment vertical="top"/>
    </xf>
    <xf numFmtId="167" fontId="0" fillId="0" borderId="47" xfId="0" applyBorder="1">
      <alignment vertical="top"/>
    </xf>
    <xf numFmtId="167" fontId="19" fillId="44" borderId="0" xfId="0" applyFont="1" applyFill="1">
      <alignment vertical="top"/>
    </xf>
    <xf numFmtId="194" fontId="19" fillId="0" borderId="0" xfId="0" applyNumberFormat="1" applyFont="1">
      <alignment vertical="top"/>
    </xf>
    <xf numFmtId="194" fontId="0" fillId="0" borderId="47" xfId="0" applyNumberFormat="1" applyBorder="1">
      <alignment vertical="top"/>
    </xf>
    <xf numFmtId="194" fontId="0" fillId="0" borderId="0" xfId="0" applyNumberFormat="1">
      <alignment vertical="top"/>
    </xf>
    <xf numFmtId="194" fontId="4" fillId="0" borderId="0" xfId="0" applyNumberFormat="1" applyFont="1">
      <alignment vertical="top"/>
    </xf>
    <xf numFmtId="194" fontId="19" fillId="0" borderId="0" xfId="0" applyNumberFormat="1" applyFont="1" applyFill="1">
      <alignment vertical="top"/>
    </xf>
    <xf numFmtId="195" fontId="19" fillId="0" borderId="0" xfId="0" applyNumberFormat="1" applyFont="1">
      <alignment vertical="top"/>
    </xf>
    <xf numFmtId="167" fontId="19" fillId="0" borderId="0" xfId="0" applyFont="1" applyAlignment="1">
      <alignment vertical="top"/>
    </xf>
    <xf numFmtId="196" fontId="0" fillId="0" borderId="0" xfId="0" applyNumberFormat="1">
      <alignment vertical="top"/>
    </xf>
    <xf numFmtId="167" fontId="0" fillId="0" borderId="0" xfId="0" applyBorder="1">
      <alignment vertical="top"/>
    </xf>
    <xf numFmtId="194" fontId="0" fillId="0" borderId="0" xfId="0" applyNumberFormat="1" applyBorder="1">
      <alignment vertical="top"/>
    </xf>
    <xf numFmtId="167" fontId="0" fillId="54" borderId="0" xfId="0" applyFill="1">
      <alignment vertical="top"/>
    </xf>
    <xf numFmtId="167" fontId="19" fillId="44" borderId="0" xfId="0" applyNumberFormat="1" applyFont="1" applyFill="1">
      <alignment vertical="top"/>
    </xf>
    <xf numFmtId="169" fontId="53" fillId="0" borderId="0" xfId="5" applyFont="1" applyFill="1">
      <alignment vertical="top"/>
    </xf>
    <xf numFmtId="167" fontId="53" fillId="0" borderId="0" xfId="0" applyFont="1" applyFill="1">
      <alignment vertical="top"/>
    </xf>
    <xf numFmtId="170" fontId="4" fillId="0" borderId="0" xfId="0" applyNumberFormat="1" applyFont="1" applyFill="1">
      <alignment vertical="top"/>
    </xf>
    <xf numFmtId="170" fontId="9" fillId="0" borderId="0" xfId="0" applyNumberFormat="1" applyFont="1" applyFill="1">
      <alignment vertical="top"/>
    </xf>
    <xf numFmtId="169" fontId="4" fillId="0" borderId="0" xfId="5" applyFont="1" applyFill="1">
      <alignment vertical="top"/>
    </xf>
    <xf numFmtId="169" fontId="9" fillId="0" borderId="0" xfId="5" applyFont="1" applyFill="1">
      <alignment vertical="top"/>
    </xf>
    <xf numFmtId="167" fontId="4" fillId="44" borderId="0" xfId="0" applyNumberFormat="1" applyFont="1" applyFill="1">
      <alignment vertical="top"/>
    </xf>
    <xf numFmtId="169" fontId="4" fillId="0" borderId="0" xfId="5" applyNumberFormat="1" applyFont="1" applyFill="1">
      <alignment vertical="top"/>
    </xf>
    <xf numFmtId="194" fontId="0" fillId="0" borderId="47" xfId="0" applyNumberFormat="1" applyFill="1" applyBorder="1">
      <alignment vertical="top"/>
    </xf>
    <xf numFmtId="194" fontId="0" fillId="0" borderId="0" xfId="0" applyNumberFormat="1" applyFill="1" applyBorder="1">
      <alignment vertical="top"/>
    </xf>
    <xf numFmtId="169" fontId="0" fillId="0" borderId="0" xfId="5" applyFont="1" applyFill="1">
      <alignment vertical="top"/>
    </xf>
    <xf numFmtId="194" fontId="0" fillId="0" borderId="0" xfId="0" applyNumberFormat="1" applyFill="1">
      <alignment vertical="top"/>
    </xf>
    <xf numFmtId="169" fontId="0" fillId="0" borderId="0" xfId="5" applyNumberFormat="1" applyFont="1" applyFill="1">
      <alignment vertical="top"/>
    </xf>
    <xf numFmtId="167" fontId="0" fillId="0" borderId="0" xfId="0" applyNumberFormat="1" applyFill="1">
      <alignment vertical="top"/>
    </xf>
    <xf numFmtId="195" fontId="19" fillId="0" borderId="0" xfId="0" applyNumberFormat="1" applyFont="1" applyFill="1">
      <alignment vertical="top"/>
    </xf>
    <xf numFmtId="167" fontId="9" fillId="45" borderId="0" xfId="0" applyFont="1" applyFill="1">
      <alignment vertical="top"/>
    </xf>
    <xf numFmtId="167" fontId="10" fillId="45" borderId="0" xfId="0" applyFont="1" applyFill="1">
      <alignment vertical="top"/>
    </xf>
    <xf numFmtId="167" fontId="4" fillId="45" borderId="0" xfId="0" applyFont="1" applyFill="1">
      <alignment vertical="top"/>
    </xf>
    <xf numFmtId="178" fontId="0" fillId="45" borderId="0" xfId="0" applyNumberFormat="1" applyFont="1" applyFill="1">
      <alignment vertical="top"/>
    </xf>
    <xf numFmtId="178" fontId="39" fillId="45" borderId="0" xfId="0" applyNumberFormat="1" applyFont="1" applyFill="1">
      <alignment vertical="top"/>
    </xf>
    <xf numFmtId="178" fontId="0" fillId="0" borderId="0" xfId="0" applyNumberFormat="1" applyFont="1">
      <alignment vertical="top"/>
    </xf>
    <xf numFmtId="178" fontId="40" fillId="45" borderId="0" xfId="0" applyNumberFormat="1" applyFont="1" applyFill="1">
      <alignment vertical="top"/>
    </xf>
    <xf numFmtId="178" fontId="41" fillId="45" borderId="0" xfId="0" applyNumberFormat="1" applyFont="1" applyFill="1">
      <alignment vertical="top"/>
    </xf>
    <xf numFmtId="0" fontId="2" fillId="53" borderId="52" xfId="55" applyFill="1" applyBorder="1" applyAlignment="1">
      <alignment horizontal="left" wrapText="1"/>
    </xf>
    <xf numFmtId="0" fontId="2" fillId="0" borderId="49" xfId="55" applyBorder="1" applyAlignment="1">
      <alignment horizontal="center" wrapText="1"/>
    </xf>
    <xf numFmtId="0" fontId="2" fillId="0" borderId="50" xfId="55" applyBorder="1" applyAlignment="1">
      <alignment horizontal="center" wrapText="1"/>
    </xf>
    <xf numFmtId="0" fontId="2" fillId="0" borderId="51" xfId="55" applyBorder="1" applyAlignment="1">
      <alignment horizontal="center" wrapText="1"/>
    </xf>
    <xf numFmtId="0" fontId="2" fillId="53" borderId="52" xfId="55" applyFill="1" applyBorder="1" applyAlignment="1">
      <alignment horizontal="left"/>
    </xf>
    <xf numFmtId="17" fontId="2" fillId="53" borderId="52" xfId="55" applyNumberFormat="1" applyFill="1" applyBorder="1" applyAlignment="1">
      <alignment horizontal="left"/>
    </xf>
    <xf numFmtId="0" fontId="2" fillId="0" borderId="52" xfId="55" applyBorder="1" applyAlignment="1">
      <alignment horizontal="left" wrapText="1"/>
    </xf>
    <xf numFmtId="0" fontId="2" fillId="0" borderId="53" xfId="55" applyBorder="1" applyAlignment="1">
      <alignment horizontal="left"/>
    </xf>
    <xf numFmtId="167" fontId="66" fillId="46" borderId="0" xfId="50" applyNumberFormat="1" applyFont="1" applyFill="1" applyAlignment="1">
      <alignment vertical="top"/>
    </xf>
    <xf numFmtId="167" fontId="66" fillId="46" borderId="0" xfId="0" applyFont="1" applyFill="1" applyAlignment="1">
      <alignment vertical="top"/>
    </xf>
  </cellXfs>
  <cellStyles count="6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1" builtinId="3" hidden="1" customBuiltin="1"/>
    <cellStyle name="Comma" xfId="52" builtinId="3" hidden="1"/>
    <cellStyle name="Comma [0]" xfId="6" builtinId="6" hidden="1" customBuiltin="1"/>
    <cellStyle name="Currency" xfId="7" builtinId="4" hidden="1" customBuiltin="1"/>
    <cellStyle name="Currency [0]" xfId="8" builtinId="7" hidden="1" customBuiltin="1"/>
    <cellStyle name="DateLong" xfId="2"/>
    <cellStyle name="DateShort" xfId="3"/>
    <cellStyle name="Explanatory Text" xfId="24" builtinId="53" customBuiltin="1"/>
    <cellStyle name="Factor" xfId="4"/>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50" builtinId="8" customBuiltin="1"/>
    <cellStyle name="Input" xfId="17" builtinId="20" customBuiltin="1"/>
    <cellStyle name="Linked Cell" xfId="20" builtinId="24" customBuiltin="1"/>
    <cellStyle name="Neutral" xfId="16" builtinId="28" customBuiltin="1"/>
    <cellStyle name="Normal" xfId="0" builtinId="0" customBuiltin="1"/>
    <cellStyle name="Normal 12" xfId="57"/>
    <cellStyle name="Normal 2" xfId="53"/>
    <cellStyle name="Normal 2 4" xfId="56"/>
    <cellStyle name="Normal 2 5" xfId="58"/>
    <cellStyle name="Normal 3" xfId="55"/>
    <cellStyle name="Normal 4" xfId="54"/>
    <cellStyle name="Normal 5" xfId="59"/>
    <cellStyle name="Note" xfId="23" builtinId="10" customBuiltin="1"/>
    <cellStyle name="Output" xfId="18" builtinId="21" customBuiltin="1"/>
    <cellStyle name="Percent" xfId="5" builtinId="5" customBuiltin="1"/>
    <cellStyle name="Title" xfId="9" builtinId="15" customBuiltin="1"/>
    <cellStyle name="Total" xfId="25" builtinId="25" customBuiltin="1"/>
    <cellStyle name="Warning Text" xfId="22" builtinId="11" customBuiltin="1"/>
    <cellStyle name="Year" xfId="51"/>
  </cellStyles>
  <dxfs count="59">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47"/>
        </patternFill>
      </fill>
    </dxf>
    <dxf>
      <fill>
        <patternFill>
          <bgColor indexed="44"/>
        </patternFill>
      </fill>
    </dxf>
    <dxf>
      <fill>
        <patternFill>
          <bgColor rgb="FFFF0000"/>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47"/>
        </patternFill>
      </fill>
    </dxf>
    <dxf>
      <fill>
        <patternFill>
          <bgColor indexed="44"/>
        </patternFill>
      </fill>
    </dxf>
    <dxf>
      <fill>
        <patternFill>
          <bgColor rgb="FFFF0000"/>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ill>
        <patternFill>
          <bgColor rgb="FFFF0000"/>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ill>
        <patternFill>
          <bgColor rgb="FFFF0000"/>
        </patternFill>
      </fill>
    </dxf>
    <dxf>
      <font>
        <b/>
        <i val="0"/>
        <color theme="0"/>
      </font>
      <fill>
        <patternFill>
          <bgColor theme="4" tint="-0.24994659260841701"/>
        </patternFill>
      </fill>
    </dxf>
    <dxf>
      <font>
        <b/>
        <i val="0"/>
        <color theme="0"/>
      </font>
      <fill>
        <patternFill>
          <bgColor theme="4" tint="-0.24994659260841701"/>
        </patternFill>
      </fill>
    </dxf>
    <dxf>
      <fill>
        <patternFill>
          <bgColor indexed="47"/>
        </patternFill>
      </fill>
    </dxf>
    <dxf>
      <fill>
        <patternFill>
          <bgColor indexed="44"/>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patternType="none">
          <bgColor indexed="65"/>
        </patternFill>
      </fill>
    </dxf>
    <dxf>
      <fill>
        <patternFill>
          <bgColor indexed="22"/>
        </patternFill>
      </fill>
    </dxf>
    <dxf>
      <fill>
        <patternFill>
          <bgColor indexed="47"/>
        </patternFill>
      </fill>
    </dxf>
    <dxf>
      <fill>
        <patternFill>
          <bgColor indexed="44"/>
        </patternFill>
      </fill>
    </dxf>
    <dxf>
      <fill>
        <patternFill patternType="none">
          <bgColor indexed="65"/>
        </patternFill>
      </fill>
    </dxf>
    <dxf>
      <fill>
        <patternFill>
          <bgColor indexed="22"/>
        </patternFill>
      </fill>
    </dxf>
    <dxf>
      <fill>
        <patternFill>
          <bgColor indexed="10"/>
        </patternFill>
      </fill>
    </dxf>
    <dxf>
      <fill>
        <patternFill>
          <bgColor indexed="10"/>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indexed="44"/>
        </patternFill>
      </fill>
    </dxf>
    <dxf>
      <fill>
        <patternFill>
          <bgColor indexed="42"/>
        </patternFill>
      </fill>
    </dxf>
    <dxf>
      <fill>
        <patternFill>
          <bgColor indexed="43"/>
        </patternFill>
      </fill>
    </dxf>
    <dxf>
      <fill>
        <patternFill>
          <bgColor rgb="FFFF0000"/>
        </patternFill>
      </fill>
    </dxf>
  </dxfs>
  <tableStyles count="0" defaultTableStyle="TableStyleMedium2" defaultPivotStyle="PivotStyleLight16"/>
  <colors>
    <mruColors>
      <color rgb="FF99CCFF"/>
      <color rgb="FF0000FF"/>
      <color rgb="FFCCFFFF"/>
      <color rgb="FFFFFF00"/>
      <color rgb="FF99FF66"/>
      <color rgb="FFC0C0C0"/>
      <color rgb="FFFFCC00"/>
      <color rgb="FFFF9900"/>
      <color rgb="FFFFCCFF"/>
      <color rgb="FF99E1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511469</xdr:colOff>
      <xdr:row>2</xdr:row>
      <xdr:rowOff>226213</xdr:rowOff>
    </xdr:from>
    <xdr:to>
      <xdr:col>6</xdr:col>
      <xdr:colOff>3131336</xdr:colOff>
      <xdr:row>6</xdr:row>
      <xdr:rowOff>95247</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29789" y="652933"/>
          <a:ext cx="2619867" cy="783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326232</xdr:colOff>
      <xdr:row>20</xdr:row>
      <xdr:rowOff>59532</xdr:rowOff>
    </xdr:from>
    <xdr:to>
      <xdr:col>11</xdr:col>
      <xdr:colOff>2040732</xdr:colOff>
      <xdr:row>22</xdr:row>
      <xdr:rowOff>88107</xdr:rowOff>
    </xdr:to>
    <xdr:sp macro="" textlink="">
      <xdr:nvSpPr>
        <xdr:cNvPr id="3" name="AutoShape 14">
          <a:extLst>
            <a:ext uri="{FF2B5EF4-FFF2-40B4-BE49-F238E27FC236}">
              <a16:creationId xmlns="" xmlns:a16="http://schemas.microsoft.com/office/drawing/2014/main" id="{00000000-0008-0000-0200-000003000000}"/>
            </a:ext>
          </a:extLst>
        </xdr:cNvPr>
        <xdr:cNvSpPr>
          <a:spLocks noChangeArrowheads="1"/>
        </xdr:cNvSpPr>
      </xdr:nvSpPr>
      <xdr:spPr bwMode="auto">
        <a:xfrm>
          <a:off x="4069557" y="3631407"/>
          <a:ext cx="1714500" cy="352425"/>
        </a:xfrm>
        <a:prstGeom prst="curvedUpArrow">
          <a:avLst>
            <a:gd name="adj1" fmla="val 97297"/>
            <a:gd name="adj2" fmla="val 194595"/>
            <a:gd name="adj3" fmla="val 33333"/>
          </a:avLst>
        </a:prstGeom>
        <a:solidFill>
          <a:srgbClr val="CCFFCC"/>
        </a:solidFill>
        <a:ln w="15875">
          <a:solidFill>
            <a:srgbClr val="008000"/>
          </a:solidFill>
          <a:miter lim="800000"/>
          <a:headEnd/>
          <a:tailEnd/>
        </a:ln>
      </xdr:spPr>
    </xdr:sp>
    <xdr:clientData/>
  </xdr:twoCellAnchor>
  <xdr:twoCellAnchor>
    <xdr:from>
      <xdr:col>11</xdr:col>
      <xdr:colOff>69057</xdr:colOff>
      <xdr:row>14</xdr:row>
      <xdr:rowOff>88107</xdr:rowOff>
    </xdr:from>
    <xdr:to>
      <xdr:col>11</xdr:col>
      <xdr:colOff>1983582</xdr:colOff>
      <xdr:row>16</xdr:row>
      <xdr:rowOff>116682</xdr:rowOff>
    </xdr:to>
    <xdr:sp macro="" textlink="">
      <xdr:nvSpPr>
        <xdr:cNvPr id="4" name="AutoShape 15">
          <a:extLst>
            <a:ext uri="{FF2B5EF4-FFF2-40B4-BE49-F238E27FC236}">
              <a16:creationId xmlns="" xmlns:a16="http://schemas.microsoft.com/office/drawing/2014/main" id="{00000000-0008-0000-0200-000004000000}"/>
            </a:ext>
          </a:extLst>
        </xdr:cNvPr>
        <xdr:cNvSpPr>
          <a:spLocks noChangeArrowheads="1"/>
        </xdr:cNvSpPr>
      </xdr:nvSpPr>
      <xdr:spPr bwMode="auto">
        <a:xfrm rot="10800000">
          <a:off x="3812382" y="2650332"/>
          <a:ext cx="1914525" cy="352425"/>
        </a:xfrm>
        <a:prstGeom prst="curvedUpArrow">
          <a:avLst>
            <a:gd name="adj1" fmla="val 108649"/>
            <a:gd name="adj2" fmla="val 217297"/>
            <a:gd name="adj3" fmla="val 33333"/>
          </a:avLst>
        </a:prstGeom>
        <a:solidFill>
          <a:srgbClr val="CCFFCC"/>
        </a:solidFill>
        <a:ln w="15875">
          <a:solidFill>
            <a:srgbClr val="008000"/>
          </a:solidFill>
          <a:miter lim="800000"/>
          <a:headEnd/>
          <a:tailEnd/>
        </a:ln>
      </xdr:spPr>
    </xdr:sp>
    <xdr:clientData/>
  </xdr:twoCellAnchor>
  <xdr:twoCellAnchor>
    <xdr:from>
      <xdr:col>8</xdr:col>
      <xdr:colOff>40482</xdr:colOff>
      <xdr:row>17</xdr:row>
      <xdr:rowOff>116682</xdr:rowOff>
    </xdr:from>
    <xdr:to>
      <xdr:col>10</xdr:col>
      <xdr:colOff>107157</xdr:colOff>
      <xdr:row>19</xdr:row>
      <xdr:rowOff>50007</xdr:rowOff>
    </xdr:to>
    <xdr:sp macro="" textlink="">
      <xdr:nvSpPr>
        <xdr:cNvPr id="5" name="AutoShape 16">
          <a:extLst>
            <a:ext uri="{FF2B5EF4-FFF2-40B4-BE49-F238E27FC236}">
              <a16:creationId xmlns="" xmlns:a16="http://schemas.microsoft.com/office/drawing/2014/main" id="{00000000-0008-0000-0200-000005000000}"/>
            </a:ext>
          </a:extLst>
        </xdr:cNvPr>
        <xdr:cNvSpPr>
          <a:spLocks noChangeArrowheads="1"/>
        </xdr:cNvSpPr>
      </xdr:nvSpPr>
      <xdr:spPr bwMode="auto">
        <a:xfrm rot="10800000">
          <a:off x="3107532" y="3174207"/>
          <a:ext cx="561975" cy="285750"/>
        </a:xfrm>
        <a:prstGeom prst="leftArrow">
          <a:avLst>
            <a:gd name="adj1" fmla="val 50000"/>
            <a:gd name="adj2" fmla="val 49167"/>
          </a:avLst>
        </a:prstGeom>
        <a:solidFill>
          <a:srgbClr val="CCFFCC"/>
        </a:solidFill>
        <a:ln w="15875">
          <a:solidFill>
            <a:srgbClr val="008000"/>
          </a:solidFill>
          <a:miter lim="800000"/>
          <a:headEnd/>
          <a:tailEnd/>
        </a:ln>
      </xdr:spPr>
    </xdr:sp>
    <xdr:clientData/>
  </xdr:twoCellAnchor>
  <xdr:twoCellAnchor>
    <xdr:from>
      <xdr:col>15</xdr:col>
      <xdr:colOff>869157</xdr:colOff>
      <xdr:row>9</xdr:row>
      <xdr:rowOff>116682</xdr:rowOff>
    </xdr:from>
    <xdr:to>
      <xdr:col>15</xdr:col>
      <xdr:colOff>1116807</xdr:colOff>
      <xdr:row>16</xdr:row>
      <xdr:rowOff>97632</xdr:rowOff>
    </xdr:to>
    <xdr:sp macro="" textlink="">
      <xdr:nvSpPr>
        <xdr:cNvPr id="6" name="AutoShape 27">
          <a:extLst>
            <a:ext uri="{FF2B5EF4-FFF2-40B4-BE49-F238E27FC236}">
              <a16:creationId xmlns="" xmlns:a16="http://schemas.microsoft.com/office/drawing/2014/main" id="{00000000-0008-0000-0200-000006000000}"/>
            </a:ext>
          </a:extLst>
        </xdr:cNvPr>
        <xdr:cNvSpPr>
          <a:spLocks noChangeArrowheads="1"/>
        </xdr:cNvSpPr>
      </xdr:nvSpPr>
      <xdr:spPr bwMode="auto">
        <a:xfrm rot="5400000">
          <a:off x="7065169" y="2283620"/>
          <a:ext cx="1152525" cy="247650"/>
        </a:xfrm>
        <a:prstGeom prst="leftArrow">
          <a:avLst>
            <a:gd name="adj1" fmla="val 50000"/>
            <a:gd name="adj2" fmla="val 116346"/>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7</xdr:col>
      <xdr:colOff>833438</xdr:colOff>
      <xdr:row>9</xdr:row>
      <xdr:rowOff>107157</xdr:rowOff>
    </xdr:from>
    <xdr:to>
      <xdr:col>7</xdr:col>
      <xdr:colOff>1116807</xdr:colOff>
      <xdr:row>16</xdr:row>
      <xdr:rowOff>88107</xdr:rowOff>
    </xdr:to>
    <xdr:sp macro="" textlink="">
      <xdr:nvSpPr>
        <xdr:cNvPr id="7" name="AutoShape 28">
          <a:extLst>
            <a:ext uri="{FF2B5EF4-FFF2-40B4-BE49-F238E27FC236}">
              <a16:creationId xmlns="" xmlns:a16="http://schemas.microsoft.com/office/drawing/2014/main" id="{00000000-0008-0000-0200-000007000000}"/>
            </a:ext>
          </a:extLst>
        </xdr:cNvPr>
        <xdr:cNvSpPr>
          <a:spLocks noChangeArrowheads="1"/>
        </xdr:cNvSpPr>
      </xdr:nvSpPr>
      <xdr:spPr bwMode="auto">
        <a:xfrm rot="-5400000">
          <a:off x="1418035" y="2256235"/>
          <a:ext cx="1152525" cy="283369"/>
        </a:xfrm>
        <a:prstGeom prst="leftArrow">
          <a:avLst>
            <a:gd name="adj1" fmla="val 38463"/>
            <a:gd name="adj2" fmla="val 116325"/>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12</xdr:col>
      <xdr:colOff>40482</xdr:colOff>
      <xdr:row>17</xdr:row>
      <xdr:rowOff>116682</xdr:rowOff>
    </xdr:from>
    <xdr:to>
      <xdr:col>14</xdr:col>
      <xdr:colOff>0</xdr:colOff>
      <xdr:row>19</xdr:row>
      <xdr:rowOff>50007</xdr:rowOff>
    </xdr:to>
    <xdr:sp macro="" textlink="">
      <xdr:nvSpPr>
        <xdr:cNvPr id="8" name="AutoShape 39">
          <a:extLst>
            <a:ext uri="{FF2B5EF4-FFF2-40B4-BE49-F238E27FC236}">
              <a16:creationId xmlns="" xmlns:a16="http://schemas.microsoft.com/office/drawing/2014/main" id="{00000000-0008-0000-0200-000008000000}"/>
            </a:ext>
          </a:extLst>
        </xdr:cNvPr>
        <xdr:cNvSpPr>
          <a:spLocks noChangeArrowheads="1"/>
        </xdr:cNvSpPr>
      </xdr:nvSpPr>
      <xdr:spPr bwMode="auto">
        <a:xfrm rot="10800000">
          <a:off x="5831682" y="3174207"/>
          <a:ext cx="809625" cy="285750"/>
        </a:xfrm>
        <a:prstGeom prst="leftArrow">
          <a:avLst>
            <a:gd name="adj1" fmla="val 50000"/>
            <a:gd name="adj2" fmla="val 55000"/>
          </a:avLst>
        </a:prstGeom>
        <a:solidFill>
          <a:srgbClr val="CCFFCC"/>
        </a:solidFill>
        <a:ln w="15875">
          <a:solidFill>
            <a:srgbClr val="008000"/>
          </a:solidFill>
          <a:miter lim="800000"/>
          <a:headEnd/>
          <a:tailEnd/>
        </a:ln>
      </xdr:spPr>
    </xdr:sp>
    <xdr:clientData/>
  </xdr:twoCellAnchor>
  <xdr:twoCellAnchor>
    <xdr:from>
      <xdr:col>9</xdr:col>
      <xdr:colOff>0</xdr:colOff>
      <xdr:row>34</xdr:row>
      <xdr:rowOff>154778</xdr:rowOff>
    </xdr:from>
    <xdr:to>
      <xdr:col>10</xdr:col>
      <xdr:colOff>0</xdr:colOff>
      <xdr:row>35</xdr:row>
      <xdr:rowOff>142871</xdr:rowOff>
    </xdr:to>
    <xdr:sp macro="" textlink="">
      <xdr:nvSpPr>
        <xdr:cNvPr id="16" name="AutoShape 38">
          <a:extLst>
            <a:ext uri="{FF2B5EF4-FFF2-40B4-BE49-F238E27FC236}">
              <a16:creationId xmlns="" xmlns:a16="http://schemas.microsoft.com/office/drawing/2014/main" id="{00000000-0008-0000-0200-000010000000}"/>
            </a:ext>
          </a:extLst>
        </xdr:cNvPr>
        <xdr:cNvSpPr>
          <a:spLocks noChangeArrowheads="1"/>
        </xdr:cNvSpPr>
      </xdr:nvSpPr>
      <xdr:spPr bwMode="auto">
        <a:xfrm rot="10800000">
          <a:off x="3248025" y="6184103"/>
          <a:ext cx="314325" cy="159543"/>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9</xdr:col>
      <xdr:colOff>0</xdr:colOff>
      <xdr:row>35</xdr:row>
      <xdr:rowOff>-1</xdr:rowOff>
    </xdr:from>
    <xdr:to>
      <xdr:col>10</xdr:col>
      <xdr:colOff>0</xdr:colOff>
      <xdr:row>35</xdr:row>
      <xdr:rowOff>154780</xdr:rowOff>
    </xdr:to>
    <xdr:sp macro="" textlink="">
      <xdr:nvSpPr>
        <xdr:cNvPr id="18" name="AutoShape 38">
          <a:extLst>
            <a:ext uri="{FF2B5EF4-FFF2-40B4-BE49-F238E27FC236}">
              <a16:creationId xmlns="" xmlns:a16="http://schemas.microsoft.com/office/drawing/2014/main" id="{00000000-0008-0000-0200-000012000000}"/>
            </a:ext>
          </a:extLst>
        </xdr:cNvPr>
        <xdr:cNvSpPr>
          <a:spLocks noChangeArrowheads="1"/>
        </xdr:cNvSpPr>
      </xdr:nvSpPr>
      <xdr:spPr bwMode="auto">
        <a:xfrm rot="10800000">
          <a:off x="5941219" y="6143624"/>
          <a:ext cx="309562" cy="154781"/>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13</xdr:col>
      <xdr:colOff>23812</xdr:colOff>
      <xdr:row>35</xdr:row>
      <xdr:rowOff>0</xdr:rowOff>
    </xdr:from>
    <xdr:to>
      <xdr:col>14</xdr:col>
      <xdr:colOff>0</xdr:colOff>
      <xdr:row>35</xdr:row>
      <xdr:rowOff>154781</xdr:rowOff>
    </xdr:to>
    <xdr:sp macro="" textlink="">
      <xdr:nvSpPr>
        <xdr:cNvPr id="10" name="AutoShape 38">
          <a:extLst>
            <a:ext uri="{FF2B5EF4-FFF2-40B4-BE49-F238E27FC236}">
              <a16:creationId xmlns="" xmlns:a16="http://schemas.microsoft.com/office/drawing/2014/main" id="{00000000-0008-0000-0200-00000A000000}"/>
            </a:ext>
          </a:extLst>
        </xdr:cNvPr>
        <xdr:cNvSpPr>
          <a:spLocks noChangeArrowheads="1"/>
        </xdr:cNvSpPr>
      </xdr:nvSpPr>
      <xdr:spPr bwMode="auto">
        <a:xfrm rot="10800000">
          <a:off x="5965031" y="6143625"/>
          <a:ext cx="309562" cy="154781"/>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xmlns=""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PR19@ofwat.gsi.gov.uk" TargetMode="External"/><Relationship Id="rId1" Type="http://schemas.openxmlformats.org/officeDocument/2006/relationships/hyperlink" Target="mailto:PR19@ofwat.gsi.gov.uk" TargetMode="Externa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javascript:AppendPopup(this,'785243203_2')"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9" tint="0.59999389629810485"/>
  </sheetPr>
  <dimension ref="A2:J52"/>
  <sheetViews>
    <sheetView showGridLines="0" topLeftCell="A7" zoomScale="90" zoomScaleNormal="90" workbookViewId="0">
      <selection activeCell="E17" sqref="E17:I17"/>
    </sheetView>
  </sheetViews>
  <sheetFormatPr defaultColWidth="9.85546875" defaultRowHeight="14.25" x14ac:dyDescent="0.2"/>
  <cols>
    <col min="1" max="1" width="9.85546875" style="323"/>
    <col min="2" max="2" width="2.42578125" style="323" bestFit="1" customWidth="1"/>
    <col min="3" max="3" width="0.85546875" style="323" customWidth="1"/>
    <col min="4" max="4" width="61.28515625" style="323" customWidth="1"/>
    <col min="5" max="5" width="13.7109375" style="323" customWidth="1"/>
    <col min="6" max="6" width="16.140625" style="323" customWidth="1"/>
    <col min="7" max="7" width="16.7109375" style="323" customWidth="1"/>
    <col min="8" max="8" width="19.5703125" style="323" customWidth="1"/>
    <col min="9" max="9" width="13.42578125" style="323" customWidth="1"/>
    <col min="10" max="10" width="0.85546875" style="323" customWidth="1"/>
    <col min="11" max="16384" width="9.85546875" style="323"/>
  </cols>
  <sheetData>
    <row r="2" spans="3:10" ht="6" customHeight="1" x14ac:dyDescent="0.2">
      <c r="C2" s="322"/>
      <c r="D2" s="322"/>
      <c r="E2" s="322"/>
      <c r="F2" s="322"/>
      <c r="G2" s="322"/>
      <c r="H2" s="322"/>
      <c r="I2" s="322"/>
      <c r="J2" s="322"/>
    </row>
    <row r="3" spans="3:10" ht="27.95" customHeight="1" x14ac:dyDescent="0.2">
      <c r="C3" s="322"/>
      <c r="D3" s="414" t="s">
        <v>480</v>
      </c>
      <c r="E3" s="415"/>
      <c r="F3" s="415"/>
      <c r="G3" s="415"/>
      <c r="H3" s="415"/>
      <c r="I3" s="416"/>
      <c r="J3" s="322"/>
    </row>
    <row r="4" spans="3:10" x14ac:dyDescent="0.2">
      <c r="C4" s="322"/>
      <c r="J4" s="322"/>
    </row>
    <row r="5" spans="3:10" ht="15" x14ac:dyDescent="0.2">
      <c r="C5" s="322"/>
      <c r="D5" s="324" t="s">
        <v>481</v>
      </c>
      <c r="J5" s="322"/>
    </row>
    <row r="6" spans="3:10" x14ac:dyDescent="0.2">
      <c r="C6" s="322"/>
      <c r="J6" s="322"/>
    </row>
    <row r="7" spans="3:10" x14ac:dyDescent="0.2">
      <c r="C7" s="322"/>
      <c r="D7" s="325" t="s">
        <v>482</v>
      </c>
      <c r="E7" s="417" t="s">
        <v>544</v>
      </c>
      <c r="F7" s="417"/>
      <c r="G7" s="417"/>
      <c r="H7" s="417"/>
      <c r="I7" s="417"/>
      <c r="J7" s="322"/>
    </row>
    <row r="8" spans="3:10" x14ac:dyDescent="0.2">
      <c r="C8" s="322"/>
      <c r="D8" s="325" t="s">
        <v>483</v>
      </c>
      <c r="E8" s="417" t="s">
        <v>545</v>
      </c>
      <c r="F8" s="417"/>
      <c r="G8" s="417"/>
      <c r="H8" s="417"/>
      <c r="I8" s="417"/>
      <c r="J8" s="322"/>
    </row>
    <row r="9" spans="3:10" x14ac:dyDescent="0.2">
      <c r="C9" s="322"/>
      <c r="D9" s="325" t="s">
        <v>484</v>
      </c>
      <c r="E9" s="418">
        <v>43282</v>
      </c>
      <c r="F9" s="417"/>
      <c r="G9" s="417"/>
      <c r="H9" s="417"/>
      <c r="I9" s="417"/>
      <c r="J9" s="322"/>
    </row>
    <row r="10" spans="3:10" x14ac:dyDescent="0.2">
      <c r="C10" s="322"/>
      <c r="D10" s="325" t="s">
        <v>485</v>
      </c>
      <c r="E10" s="417" t="s">
        <v>551</v>
      </c>
      <c r="F10" s="417"/>
      <c r="G10" s="417"/>
      <c r="H10" s="417"/>
      <c r="I10" s="417"/>
      <c r="J10" s="322"/>
    </row>
    <row r="11" spans="3:10" ht="43.5" customHeight="1" x14ac:dyDescent="0.2">
      <c r="C11" s="322"/>
      <c r="D11" s="326" t="s">
        <v>486</v>
      </c>
      <c r="E11" s="413" t="s">
        <v>546</v>
      </c>
      <c r="F11" s="413"/>
      <c r="G11" s="413"/>
      <c r="H11" s="413"/>
      <c r="I11" s="413"/>
      <c r="J11" s="322"/>
    </row>
    <row r="12" spans="3:10" x14ac:dyDescent="0.2">
      <c r="C12" s="322"/>
      <c r="D12" s="327" t="s">
        <v>487</v>
      </c>
      <c r="E12" s="420" t="str">
        <f ca="1">MID(CELL("filename",A1),FIND("[",CELL("filename",A1))+1,FIND("]", CELL("filename",A1))-FIND("[",CELL("filename",A1))-1)</f>
        <v>Revenue-adjustments-feeder-model_excel only.xlsm</v>
      </c>
      <c r="F12" s="420"/>
      <c r="G12" s="420"/>
      <c r="H12" s="420"/>
      <c r="I12" s="420"/>
      <c r="J12" s="322"/>
    </row>
    <row r="13" spans="3:10" x14ac:dyDescent="0.2">
      <c r="C13" s="322"/>
      <c r="J13" s="322"/>
    </row>
    <row r="14" spans="3:10" ht="15" x14ac:dyDescent="0.2">
      <c r="C14" s="322"/>
      <c r="D14" s="324" t="s">
        <v>488</v>
      </c>
      <c r="J14" s="322"/>
    </row>
    <row r="15" spans="3:10" x14ac:dyDescent="0.2">
      <c r="C15" s="322"/>
      <c r="J15" s="322"/>
    </row>
    <row r="16" spans="3:10" x14ac:dyDescent="0.2">
      <c r="C16" s="322"/>
      <c r="D16" s="328" t="s">
        <v>489</v>
      </c>
      <c r="E16" s="417" t="s">
        <v>543</v>
      </c>
      <c r="F16" s="417"/>
      <c r="G16" s="417"/>
      <c r="H16" s="417"/>
      <c r="I16" s="417"/>
      <c r="J16" s="322"/>
    </row>
    <row r="17" spans="3:10" x14ac:dyDescent="0.2">
      <c r="C17" s="322"/>
      <c r="D17" s="325" t="s">
        <v>490</v>
      </c>
      <c r="E17" s="417" t="s">
        <v>775</v>
      </c>
      <c r="F17" s="417"/>
      <c r="G17" s="417"/>
      <c r="H17" s="417"/>
      <c r="I17" s="417"/>
      <c r="J17" s="322"/>
    </row>
    <row r="18" spans="3:10" x14ac:dyDescent="0.2">
      <c r="C18" s="322"/>
      <c r="D18" s="325" t="s">
        <v>491</v>
      </c>
      <c r="E18" s="417" t="s">
        <v>547</v>
      </c>
      <c r="F18" s="417"/>
      <c r="G18" s="417"/>
      <c r="H18" s="417"/>
      <c r="I18" s="417"/>
      <c r="J18" s="322"/>
    </row>
    <row r="19" spans="3:10" x14ac:dyDescent="0.2">
      <c r="C19" s="322"/>
      <c r="J19" s="322"/>
    </row>
    <row r="20" spans="3:10" ht="15" x14ac:dyDescent="0.2">
      <c r="C20" s="322"/>
      <c r="D20" s="329" t="s">
        <v>492</v>
      </c>
      <c r="J20" s="322"/>
    </row>
    <row r="21" spans="3:10" x14ac:dyDescent="0.2">
      <c r="C21" s="322"/>
      <c r="D21" s="330" t="s">
        <v>493</v>
      </c>
      <c r="E21" s="325" t="s">
        <v>494</v>
      </c>
      <c r="J21" s="322"/>
    </row>
    <row r="22" spans="3:10" x14ac:dyDescent="0.2">
      <c r="C22" s="322"/>
      <c r="D22" s="328" t="s">
        <v>495</v>
      </c>
      <c r="E22" s="331" t="s">
        <v>548</v>
      </c>
      <c r="J22" s="322"/>
    </row>
    <row r="23" spans="3:10" x14ac:dyDescent="0.2">
      <c r="C23" s="322"/>
      <c r="D23" s="328" t="s">
        <v>496</v>
      </c>
      <c r="E23" s="331" t="s">
        <v>548</v>
      </c>
      <c r="J23" s="322"/>
    </row>
    <row r="24" spans="3:10" x14ac:dyDescent="0.2">
      <c r="C24" s="322"/>
      <c r="D24" s="325" t="s">
        <v>497</v>
      </c>
      <c r="E24" s="331" t="s">
        <v>548</v>
      </c>
      <c r="J24" s="322"/>
    </row>
    <row r="25" spans="3:10" x14ac:dyDescent="0.2">
      <c r="C25" s="322"/>
      <c r="D25" s="331" t="s">
        <v>550</v>
      </c>
      <c r="J25" s="322"/>
    </row>
    <row r="26" spans="3:10" x14ac:dyDescent="0.2">
      <c r="C26" s="322"/>
      <c r="D26" s="331" t="s">
        <v>498</v>
      </c>
      <c r="J26" s="322"/>
    </row>
    <row r="27" spans="3:10" x14ac:dyDescent="0.2">
      <c r="C27" s="322"/>
      <c r="D27" s="331" t="s">
        <v>499</v>
      </c>
      <c r="J27" s="322"/>
    </row>
    <row r="28" spans="3:10" x14ac:dyDescent="0.2">
      <c r="C28" s="322"/>
      <c r="D28" s="331" t="s">
        <v>500</v>
      </c>
      <c r="J28" s="322"/>
    </row>
    <row r="29" spans="3:10" ht="65.25" customHeight="1" x14ac:dyDescent="0.2">
      <c r="C29" s="322"/>
      <c r="D29" s="328" t="s">
        <v>501</v>
      </c>
      <c r="E29" s="413" t="s">
        <v>552</v>
      </c>
      <c r="F29" s="413"/>
      <c r="G29" s="413"/>
      <c r="H29" s="413"/>
      <c r="I29" s="413"/>
      <c r="J29" s="322"/>
    </row>
    <row r="30" spans="3:10" ht="6" customHeight="1" x14ac:dyDescent="0.2">
      <c r="C30" s="322"/>
      <c r="D30" s="322"/>
      <c r="E30" s="322"/>
      <c r="F30" s="322"/>
      <c r="G30" s="322"/>
      <c r="H30" s="322"/>
      <c r="I30" s="322"/>
      <c r="J30" s="322"/>
    </row>
    <row r="32" spans="3:10" ht="6" customHeight="1" x14ac:dyDescent="0.2">
      <c r="C32" s="322"/>
      <c r="D32" s="322"/>
      <c r="E32" s="322"/>
      <c r="F32" s="322"/>
      <c r="G32" s="322"/>
      <c r="H32" s="322"/>
      <c r="I32" s="322"/>
      <c r="J32" s="322"/>
    </row>
    <row r="33" spans="1:10" ht="30.6" customHeight="1" x14ac:dyDescent="0.2">
      <c r="C33" s="322"/>
      <c r="D33" s="414" t="s">
        <v>502</v>
      </c>
      <c r="E33" s="415"/>
      <c r="F33" s="415"/>
      <c r="G33" s="415"/>
      <c r="H33" s="415"/>
      <c r="I33" s="416"/>
      <c r="J33" s="322"/>
    </row>
    <row r="34" spans="1:10" x14ac:dyDescent="0.2">
      <c r="C34" s="322"/>
      <c r="J34" s="322"/>
    </row>
    <row r="35" spans="1:10" x14ac:dyDescent="0.2">
      <c r="C35" s="322"/>
      <c r="D35" s="330" t="s">
        <v>503</v>
      </c>
      <c r="E35" s="325" t="s">
        <v>494</v>
      </c>
      <c r="F35" s="325" t="s">
        <v>504</v>
      </c>
      <c r="G35" s="325" t="s">
        <v>505</v>
      </c>
      <c r="H35" s="325" t="s">
        <v>506</v>
      </c>
      <c r="I35" s="325" t="s">
        <v>507</v>
      </c>
      <c r="J35" s="322"/>
    </row>
    <row r="36" spans="1:10" x14ac:dyDescent="0.2">
      <c r="C36" s="322"/>
      <c r="D36" s="325" t="s">
        <v>508</v>
      </c>
      <c r="E36" s="331" t="s">
        <v>553</v>
      </c>
      <c r="F36" s="331"/>
      <c r="G36" s="331"/>
      <c r="H36" s="331"/>
      <c r="I36" s="331"/>
      <c r="J36" s="322"/>
    </row>
    <row r="37" spans="1:10" ht="28.5" x14ac:dyDescent="0.2">
      <c r="C37" s="322"/>
      <c r="D37" s="328" t="s">
        <v>509</v>
      </c>
      <c r="E37" s="331" t="s">
        <v>553</v>
      </c>
      <c r="F37" s="331"/>
      <c r="G37" s="331"/>
      <c r="H37" s="331"/>
      <c r="I37" s="331"/>
      <c r="J37" s="322"/>
    </row>
    <row r="38" spans="1:10" x14ac:dyDescent="0.2">
      <c r="C38" s="322"/>
      <c r="D38" s="328" t="s">
        <v>510</v>
      </c>
      <c r="E38" s="331" t="s">
        <v>548</v>
      </c>
      <c r="F38" s="331"/>
      <c r="G38" s="331"/>
      <c r="H38" s="331"/>
      <c r="I38" s="331"/>
      <c r="J38" s="322"/>
    </row>
    <row r="39" spans="1:10" ht="28.5" x14ac:dyDescent="0.2">
      <c r="C39" s="322"/>
      <c r="D39" s="328" t="s">
        <v>511</v>
      </c>
      <c r="E39" s="331" t="s">
        <v>553</v>
      </c>
      <c r="F39" s="331"/>
      <c r="G39" s="331"/>
      <c r="H39" s="331"/>
      <c r="I39" s="331"/>
      <c r="J39" s="322"/>
    </row>
    <row r="40" spans="1:10" x14ac:dyDescent="0.2">
      <c r="C40" s="322"/>
      <c r="D40" s="325" t="s">
        <v>512</v>
      </c>
      <c r="E40" s="331" t="s">
        <v>548</v>
      </c>
      <c r="F40" s="331" t="s">
        <v>547</v>
      </c>
      <c r="G40" s="336">
        <v>43282</v>
      </c>
      <c r="H40" s="331" t="s">
        <v>554</v>
      </c>
      <c r="I40" s="336">
        <v>43282</v>
      </c>
      <c r="J40" s="322"/>
    </row>
    <row r="41" spans="1:10" x14ac:dyDescent="0.2">
      <c r="C41" s="322"/>
      <c r="D41" s="330" t="s">
        <v>513</v>
      </c>
      <c r="E41" s="325" t="s">
        <v>494</v>
      </c>
      <c r="F41" s="325" t="s">
        <v>504</v>
      </c>
      <c r="G41" s="325" t="s">
        <v>505</v>
      </c>
      <c r="H41" s="325" t="s">
        <v>506</v>
      </c>
      <c r="I41" s="325" t="s">
        <v>507</v>
      </c>
      <c r="J41" s="322"/>
    </row>
    <row r="42" spans="1:10" ht="28.5" x14ac:dyDescent="0.2">
      <c r="C42" s="322"/>
      <c r="D42" s="328" t="s">
        <v>514</v>
      </c>
      <c r="E42" s="331" t="s">
        <v>549</v>
      </c>
      <c r="F42" s="331"/>
      <c r="G42" s="331"/>
      <c r="H42" s="331"/>
      <c r="I42" s="331"/>
      <c r="J42" s="322"/>
    </row>
    <row r="43" spans="1:10" x14ac:dyDescent="0.2">
      <c r="A43" s="332"/>
      <c r="C43" s="322"/>
      <c r="D43" s="328" t="s">
        <v>515</v>
      </c>
      <c r="E43" s="331"/>
      <c r="F43" s="331"/>
      <c r="G43" s="331"/>
      <c r="H43" s="331"/>
      <c r="I43" s="331"/>
      <c r="J43" s="322"/>
    </row>
    <row r="44" spans="1:10" x14ac:dyDescent="0.2">
      <c r="C44" s="322"/>
      <c r="D44" s="325" t="s">
        <v>516</v>
      </c>
      <c r="E44" s="331" t="s">
        <v>549</v>
      </c>
      <c r="F44" s="331"/>
      <c r="G44" s="331"/>
      <c r="H44" s="331"/>
      <c r="I44" s="331"/>
      <c r="J44" s="322"/>
    </row>
    <row r="45" spans="1:10" x14ac:dyDescent="0.2">
      <c r="C45" s="322"/>
      <c r="D45" s="325" t="s">
        <v>517</v>
      </c>
      <c r="E45" s="331" t="s">
        <v>548</v>
      </c>
      <c r="F45" s="331"/>
      <c r="G45" s="331"/>
      <c r="H45" s="331" t="s">
        <v>547</v>
      </c>
      <c r="I45" s="336">
        <v>43374</v>
      </c>
      <c r="J45" s="322"/>
    </row>
    <row r="46" spans="1:10" x14ac:dyDescent="0.2">
      <c r="C46" s="322"/>
      <c r="J46" s="322"/>
    </row>
    <row r="47" spans="1:10" x14ac:dyDescent="0.2">
      <c r="C47" s="322"/>
      <c r="D47" s="333" t="s">
        <v>518</v>
      </c>
      <c r="J47" s="322"/>
    </row>
    <row r="48" spans="1:10" x14ac:dyDescent="0.2">
      <c r="C48" s="322"/>
      <c r="J48" s="322"/>
    </row>
    <row r="49" spans="3:10" ht="59.1" customHeight="1" x14ac:dyDescent="0.2">
      <c r="C49" s="322"/>
      <c r="D49" s="419" t="str">
        <f>"I "&amp; E16 &amp;" as SRO for the Model defined above agree that 
• the QA process used is compliant and appropriate;
• model risks, limitations and major assumptions are understood by the users of the model; and
• the model output is correct."</f>
        <v>I Jacob Wood as SRO for the Model defined above agree that 
• the QA process used is compliant and appropriate;
• model risks, limitations and major assumptions are understood by the users of the model; and
• the model output is correct.</v>
      </c>
      <c r="E49" s="419"/>
      <c r="F49" s="419"/>
      <c r="G49" s="419"/>
      <c r="J49" s="322"/>
    </row>
    <row r="50" spans="3:10" x14ac:dyDescent="0.2">
      <c r="C50" s="322"/>
      <c r="D50" s="325" t="str">
        <f>"Signed by: " &amp; E16</f>
        <v>Signed by: Jacob Wood</v>
      </c>
      <c r="E50" s="331"/>
      <c r="F50" s="325" t="s">
        <v>519</v>
      </c>
      <c r="G50" s="331"/>
      <c r="J50" s="322"/>
    </row>
    <row r="51" spans="3:10" x14ac:dyDescent="0.2">
      <c r="C51" s="322"/>
      <c r="J51" s="322"/>
    </row>
    <row r="52" spans="3:10" ht="6" customHeight="1" x14ac:dyDescent="0.2">
      <c r="C52" s="322"/>
      <c r="D52" s="322"/>
      <c r="E52" s="322"/>
      <c r="F52" s="322"/>
      <c r="G52" s="322"/>
      <c r="H52" s="322"/>
      <c r="I52" s="322"/>
      <c r="J52" s="322"/>
    </row>
  </sheetData>
  <mergeCells count="13">
    <mergeCell ref="D49:G49"/>
    <mergeCell ref="E12:I12"/>
    <mergeCell ref="E16:I16"/>
    <mergeCell ref="E17:I17"/>
    <mergeCell ref="E18:I18"/>
    <mergeCell ref="E29:I29"/>
    <mergeCell ref="D33:I33"/>
    <mergeCell ref="E11:I11"/>
    <mergeCell ref="D3:I3"/>
    <mergeCell ref="E7:I7"/>
    <mergeCell ref="E8:I8"/>
    <mergeCell ref="E9:I9"/>
    <mergeCell ref="E10:I10"/>
  </mergeCells>
  <dataValidations count="2">
    <dataValidation type="list" allowBlank="1" showInputMessage="1" showErrorMessage="1" sqref="E50 E42:E45">
      <formula1>"Yes,No"</formula1>
    </dataValidation>
    <dataValidation type="list" allowBlank="1" showInputMessage="1" showErrorMessage="1" sqref="E22:E24 E36:E40">
      <formula1>"Yes,No,N/A"</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outlinePr summaryBelow="0" summaryRight="0"/>
  </sheetPr>
  <dimension ref="A1:V112"/>
  <sheetViews>
    <sheetView showGridLines="0" defaultGridColor="0" colorId="22" zoomScale="80" zoomScaleNormal="80" workbookViewId="0">
      <pane xSplit="9" ySplit="5" topLeftCell="J6" activePane="bottomRight" state="frozen"/>
      <selection activeCell="F2" sqref="F2"/>
      <selection pane="topRight" activeCell="F2" sqref="F2"/>
      <selection pane="bottomLeft" activeCell="F2" sqref="F2"/>
      <selection pane="bottomRight" activeCell="F2" sqref="F2"/>
    </sheetView>
  </sheetViews>
  <sheetFormatPr defaultColWidth="0" defaultRowHeight="12.75" outlineLevelRow="2" x14ac:dyDescent="0.2"/>
  <cols>
    <col min="1" max="2" width="1.28515625" style="10" customWidth="1"/>
    <col min="3" max="3" width="1.28515625" style="2" customWidth="1"/>
    <col min="4" max="4" width="1.28515625" style="3" customWidth="1"/>
    <col min="5" max="5" width="75.7109375" customWidth="1"/>
    <col min="6" max="6" width="12.7109375" customWidth="1"/>
    <col min="7" max="7" width="11.7109375" customWidth="1"/>
    <col min="8" max="8" width="15.7109375" customWidth="1"/>
    <col min="9" max="9" width="2.7109375" customWidth="1"/>
    <col min="10" max="22" width="12.7109375" customWidth="1"/>
    <col min="23" max="16384" width="9.140625" hidden="1"/>
  </cols>
  <sheetData>
    <row r="1" spans="1:22" ht="26.25" x14ac:dyDescent="0.2">
      <c r="A1" s="26" t="str">
        <f ca="1" xml:space="preserve"> RIGHT(CELL("filename", $A$1), LEN(CELL("filename", $A$1)) - SEARCH("]", CELL("filename", $A$1)))</f>
        <v>Indexation</v>
      </c>
      <c r="B1" s="26"/>
      <c r="C1" s="27"/>
      <c r="D1" s="1"/>
      <c r="E1" s="1"/>
      <c r="F1" s="142"/>
      <c r="G1" s="143"/>
      <c r="H1" s="139"/>
      <c r="I1" s="1"/>
      <c r="J1" s="88"/>
      <c r="K1" s="1"/>
      <c r="L1" s="1"/>
      <c r="M1" s="1"/>
      <c r="N1" s="1"/>
      <c r="O1" s="1"/>
      <c r="P1" s="1"/>
      <c r="Q1" s="1"/>
      <c r="R1" s="1"/>
      <c r="S1" s="1"/>
      <c r="T1" s="1"/>
      <c r="U1" s="1"/>
      <c r="V1" s="1"/>
    </row>
    <row r="2" spans="1:22" ht="12.75" customHeight="1" x14ac:dyDescent="0.2">
      <c r="E2" s="3" t="str">
        <f xml:space="preserve"> Time!E$25</f>
        <v>Model period ending</v>
      </c>
      <c r="F2" s="377">
        <f>Checks!F$11</f>
        <v>0</v>
      </c>
      <c r="G2" s="133" t="str">
        <f>Checks!G$11</f>
        <v>Checks</v>
      </c>
      <c r="H2" s="3"/>
      <c r="I2" s="3"/>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ht="12.75" customHeight="1" x14ac:dyDescent="0.2">
      <c r="E3" s="3" t="str">
        <f xml:space="preserve"> Time!E$80</f>
        <v>Timeline label</v>
      </c>
      <c r="F3" s="31"/>
      <c r="G3" s="31"/>
      <c r="H3" s="3"/>
      <c r="I3" s="3"/>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ht="12.75" customHeight="1" x14ac:dyDescent="0.2">
      <c r="E4" s="3" t="str">
        <f xml:space="preserve"> Time!E$103</f>
        <v>Financial year ending</v>
      </c>
      <c r="F4" s="31"/>
      <c r="G4" s="31"/>
      <c r="H4" s="3"/>
      <c r="I4" s="3"/>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ht="12.75" customHeight="1" x14ac:dyDescent="0.2">
      <c r="E5" s="3" t="str">
        <f xml:space="preserve"> Time!E$10</f>
        <v>Model column counter</v>
      </c>
      <c r="F5" s="29" t="s">
        <v>125</v>
      </c>
      <c r="G5" s="10" t="s">
        <v>126</v>
      </c>
      <c r="H5" s="29" t="s">
        <v>127</v>
      </c>
      <c r="I5" s="3"/>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7" spans="1:22" ht="12.75" customHeight="1" collapsed="1" x14ac:dyDescent="0.2">
      <c r="A7" s="39" t="s">
        <v>158</v>
      </c>
      <c r="B7" s="39"/>
      <c r="C7" s="40"/>
      <c r="D7" s="39"/>
      <c r="E7" s="39"/>
      <c r="F7" s="39"/>
      <c r="G7" s="39"/>
      <c r="H7" s="39"/>
      <c r="I7" s="39"/>
      <c r="J7" s="39"/>
      <c r="K7" s="39"/>
      <c r="L7" s="39"/>
      <c r="M7" s="39"/>
      <c r="N7" s="39"/>
      <c r="O7" s="39"/>
      <c r="P7" s="39"/>
      <c r="Q7" s="39"/>
      <c r="R7" s="39"/>
      <c r="S7" s="39"/>
      <c r="T7" s="39"/>
      <c r="U7" s="39"/>
      <c r="V7" s="39"/>
    </row>
    <row r="8" spans="1:22" hidden="1" outlineLevel="1" x14ac:dyDescent="0.2"/>
    <row r="9" spans="1:22" hidden="1" outlineLevel="1" x14ac:dyDescent="0.2">
      <c r="B9" s="10" t="s">
        <v>294</v>
      </c>
    </row>
    <row r="10" spans="1:22" s="148" customFormat="1" hidden="1" outlineLevel="1" x14ac:dyDescent="0.2">
      <c r="A10" s="160"/>
      <c r="B10" s="160"/>
      <c r="C10" s="161"/>
      <c r="D10" s="162"/>
      <c r="E10" s="171" t="str">
        <f xml:space="preserve"> Inputs!E$35</f>
        <v>Consumer Price Index for April</v>
      </c>
      <c r="F10" s="171">
        <f xml:space="preserve"> Inputs!F$35</f>
        <v>0</v>
      </c>
      <c r="G10" s="171" t="str">
        <f xml:space="preserve"> Inputs!G$35</f>
        <v>index</v>
      </c>
      <c r="H10" s="171">
        <f xml:space="preserve"> Inputs!H$35</f>
        <v>0</v>
      </c>
      <c r="I10" s="171">
        <f xml:space="preserve"> Inputs!I$35</f>
        <v>0</v>
      </c>
      <c r="J10" s="171">
        <f xml:space="preserve"> Inputs!J$35</f>
        <v>95.9</v>
      </c>
      <c r="K10" s="171">
        <f xml:space="preserve"> Inputs!K$35</f>
        <v>98</v>
      </c>
      <c r="L10" s="171">
        <f xml:space="preserve"> Inputs!L$35</f>
        <v>99.6</v>
      </c>
      <c r="M10" s="171">
        <f xml:space="preserve"> Inputs!M$35</f>
        <v>99.9</v>
      </c>
      <c r="N10" s="171">
        <f xml:space="preserve"> Inputs!N$35</f>
        <v>100.6</v>
      </c>
      <c r="O10" s="171">
        <f xml:space="preserve"> Inputs!O$35</f>
        <v>103.2</v>
      </c>
      <c r="P10" s="171">
        <f xml:space="preserve"> Inputs!P$35</f>
        <v>105.5</v>
      </c>
      <c r="Q10" s="171">
        <f xml:space="preserve"> Inputs!Q$35</f>
        <v>107.6</v>
      </c>
      <c r="R10" s="171">
        <f xml:space="preserve"> Inputs!R$35</f>
        <v>109.752</v>
      </c>
      <c r="S10" s="171">
        <f xml:space="preserve"> Inputs!S$35</f>
        <v>111.94704</v>
      </c>
      <c r="T10" s="171">
        <f xml:space="preserve"> Inputs!T$35</f>
        <v>114.18598080000001</v>
      </c>
      <c r="U10" s="171">
        <f xml:space="preserve"> Inputs!U$35</f>
        <v>116.46970041600001</v>
      </c>
      <c r="V10" s="171">
        <f xml:space="preserve"> Inputs!V$35</f>
        <v>0</v>
      </c>
    </row>
    <row r="11" spans="1:22" s="148" customFormat="1" hidden="1" outlineLevel="2" x14ac:dyDescent="0.2">
      <c r="A11" s="160"/>
      <c r="B11" s="160"/>
      <c r="C11" s="161"/>
      <c r="D11" s="162"/>
      <c r="E11" s="171" t="str">
        <f xml:space="preserve"> Inputs!E$36</f>
        <v>Consumer Price Index for May</v>
      </c>
      <c r="F11" s="171">
        <f xml:space="preserve"> Inputs!F$36</f>
        <v>0</v>
      </c>
      <c r="G11" s="171" t="str">
        <f xml:space="preserve"> Inputs!G$36</f>
        <v>index</v>
      </c>
      <c r="H11" s="171">
        <f xml:space="preserve"> Inputs!H$36</f>
        <v>0</v>
      </c>
      <c r="I11" s="171">
        <f xml:space="preserve"> Inputs!I$36</f>
        <v>0</v>
      </c>
      <c r="J11" s="171">
        <f xml:space="preserve"> Inputs!J$36</f>
        <v>95.9</v>
      </c>
      <c r="K11" s="171">
        <f xml:space="preserve"> Inputs!K$36</f>
        <v>98.2</v>
      </c>
      <c r="L11" s="171">
        <f xml:space="preserve"> Inputs!L$36</f>
        <v>99.6</v>
      </c>
      <c r="M11" s="171">
        <f xml:space="preserve"> Inputs!M$36</f>
        <v>100.1</v>
      </c>
      <c r="N11" s="171">
        <f xml:space="preserve"> Inputs!N$36</f>
        <v>100.8</v>
      </c>
      <c r="O11" s="171">
        <f xml:space="preserve"> Inputs!O$36</f>
        <v>103.5</v>
      </c>
      <c r="P11" s="171">
        <f xml:space="preserve"> Inputs!P$36</f>
        <v>105.9</v>
      </c>
      <c r="Q11" s="171">
        <f xml:space="preserve"> Inputs!Q$36</f>
        <v>108.12389999999999</v>
      </c>
      <c r="R11" s="171">
        <f xml:space="preserve"> Inputs!R$36</f>
        <v>110.286378</v>
      </c>
      <c r="S11" s="171">
        <f xml:space="preserve"> Inputs!S$36</f>
        <v>112.49210556</v>
      </c>
      <c r="T11" s="171">
        <f xml:space="preserve"> Inputs!T$36</f>
        <v>114.74194767119999</v>
      </c>
      <c r="U11" s="171">
        <f xml:space="preserve"> Inputs!U$36</f>
        <v>117.036786624624</v>
      </c>
      <c r="V11" s="171">
        <f xml:space="preserve"> Inputs!V$36</f>
        <v>0</v>
      </c>
    </row>
    <row r="12" spans="1:22" s="148" customFormat="1" hidden="1" outlineLevel="2" x14ac:dyDescent="0.2">
      <c r="A12" s="160"/>
      <c r="B12" s="160"/>
      <c r="C12" s="161"/>
      <c r="D12" s="162"/>
      <c r="E12" s="171" t="str">
        <f xml:space="preserve"> Inputs!E$37</f>
        <v>Consumer Price Index for June</v>
      </c>
      <c r="F12" s="171">
        <f xml:space="preserve"> Inputs!F$37</f>
        <v>0</v>
      </c>
      <c r="G12" s="171" t="str">
        <f xml:space="preserve"> Inputs!G$37</f>
        <v>index</v>
      </c>
      <c r="H12" s="171">
        <f xml:space="preserve"> Inputs!H$37</f>
        <v>0</v>
      </c>
      <c r="I12" s="171">
        <f xml:space="preserve"> Inputs!I$37</f>
        <v>0</v>
      </c>
      <c r="J12" s="171">
        <f xml:space="preserve"> Inputs!J$37</f>
        <v>95.6</v>
      </c>
      <c r="K12" s="171">
        <f xml:space="preserve"> Inputs!K$37</f>
        <v>98</v>
      </c>
      <c r="L12" s="171">
        <f xml:space="preserve"> Inputs!L$37</f>
        <v>99.8</v>
      </c>
      <c r="M12" s="171">
        <f xml:space="preserve"> Inputs!M$37</f>
        <v>100.1</v>
      </c>
      <c r="N12" s="171">
        <f xml:space="preserve"> Inputs!N$37</f>
        <v>101</v>
      </c>
      <c r="O12" s="171">
        <f xml:space="preserve"> Inputs!O$37</f>
        <v>103.5</v>
      </c>
      <c r="P12" s="171">
        <f xml:space="preserve"> Inputs!P$37</f>
        <v>105.9</v>
      </c>
      <c r="Q12" s="171">
        <f xml:space="preserve"> Inputs!Q$37</f>
        <v>108.12389999999999</v>
      </c>
      <c r="R12" s="171">
        <f xml:space="preserve"> Inputs!R$37</f>
        <v>110.286378</v>
      </c>
      <c r="S12" s="171">
        <f xml:space="preserve"> Inputs!S$37</f>
        <v>112.49210556</v>
      </c>
      <c r="T12" s="171">
        <f xml:space="preserve"> Inputs!T$37</f>
        <v>114.74194767119999</v>
      </c>
      <c r="U12" s="171">
        <f xml:space="preserve"> Inputs!U$37</f>
        <v>117.036786624624</v>
      </c>
      <c r="V12" s="171">
        <f xml:space="preserve"> Inputs!V$37</f>
        <v>0</v>
      </c>
    </row>
    <row r="13" spans="1:22" s="148" customFormat="1" hidden="1" outlineLevel="2" x14ac:dyDescent="0.2">
      <c r="A13" s="160"/>
      <c r="B13" s="160"/>
      <c r="C13" s="161"/>
      <c r="D13" s="162"/>
      <c r="E13" s="171" t="str">
        <f xml:space="preserve"> Inputs!E$38</f>
        <v>Consumer Price Index for July</v>
      </c>
      <c r="F13" s="171">
        <f xml:space="preserve"> Inputs!F$38</f>
        <v>0</v>
      </c>
      <c r="G13" s="171" t="str">
        <f xml:space="preserve"> Inputs!G$38</f>
        <v>index</v>
      </c>
      <c r="H13" s="171">
        <f xml:space="preserve"> Inputs!H$38</f>
        <v>0</v>
      </c>
      <c r="I13" s="171">
        <f xml:space="preserve"> Inputs!I$38</f>
        <v>0</v>
      </c>
      <c r="J13" s="171">
        <f xml:space="preserve"> Inputs!J$38</f>
        <v>95.7</v>
      </c>
      <c r="K13" s="171">
        <f xml:space="preserve"> Inputs!K$38</f>
        <v>98</v>
      </c>
      <c r="L13" s="171">
        <f xml:space="preserve"> Inputs!L$38</f>
        <v>99.6</v>
      </c>
      <c r="M13" s="171">
        <f xml:space="preserve"> Inputs!M$38</f>
        <v>100</v>
      </c>
      <c r="N13" s="171">
        <f xml:space="preserve"> Inputs!N$38</f>
        <v>100.9</v>
      </c>
      <c r="O13" s="171">
        <f xml:space="preserve"> Inputs!O$38</f>
        <v>103.5</v>
      </c>
      <c r="P13" s="171">
        <f xml:space="preserve"> Inputs!P$38</f>
        <v>105.9</v>
      </c>
      <c r="Q13" s="171">
        <f xml:space="preserve"> Inputs!Q$38</f>
        <v>108.12389999999999</v>
      </c>
      <c r="R13" s="171">
        <f xml:space="preserve"> Inputs!R$38</f>
        <v>110.286378</v>
      </c>
      <c r="S13" s="171">
        <f xml:space="preserve"> Inputs!S$38</f>
        <v>112.49210556</v>
      </c>
      <c r="T13" s="171">
        <f xml:space="preserve"> Inputs!T$38</f>
        <v>114.74194767119999</v>
      </c>
      <c r="U13" s="171">
        <f xml:space="preserve"> Inputs!U$38</f>
        <v>117.036786624624</v>
      </c>
      <c r="V13" s="171">
        <f xml:space="preserve"> Inputs!V$38</f>
        <v>0</v>
      </c>
    </row>
    <row r="14" spans="1:22" s="148" customFormat="1" hidden="1" outlineLevel="2" x14ac:dyDescent="0.2">
      <c r="A14" s="160"/>
      <c r="B14" s="160"/>
      <c r="C14" s="161"/>
      <c r="D14" s="162"/>
      <c r="E14" s="171" t="str">
        <f xml:space="preserve"> Inputs!E$39</f>
        <v>Consumer Price Index for August</v>
      </c>
      <c r="F14" s="171">
        <f xml:space="preserve"> Inputs!F$39</f>
        <v>0</v>
      </c>
      <c r="G14" s="171" t="str">
        <f xml:space="preserve"> Inputs!G$39</f>
        <v>index</v>
      </c>
      <c r="H14" s="171">
        <f xml:space="preserve"> Inputs!H$39</f>
        <v>0</v>
      </c>
      <c r="I14" s="171">
        <f xml:space="preserve"> Inputs!I$39</f>
        <v>0</v>
      </c>
      <c r="J14" s="171">
        <f xml:space="preserve"> Inputs!J$39</f>
        <v>96.1</v>
      </c>
      <c r="K14" s="171">
        <f xml:space="preserve"> Inputs!K$39</f>
        <v>98.4</v>
      </c>
      <c r="L14" s="171">
        <f xml:space="preserve"> Inputs!L$39</f>
        <v>99.9</v>
      </c>
      <c r="M14" s="171">
        <f xml:space="preserve"> Inputs!M$39</f>
        <v>100.3</v>
      </c>
      <c r="N14" s="171">
        <f xml:space="preserve"> Inputs!N$39</f>
        <v>101.2</v>
      </c>
      <c r="O14" s="171">
        <f xml:space="preserve"> Inputs!O$39</f>
        <v>104</v>
      </c>
      <c r="P14" s="171">
        <f xml:space="preserve"> Inputs!P$39</f>
        <v>106.5</v>
      </c>
      <c r="Q14" s="171">
        <f xml:space="preserve"> Inputs!Q$39</f>
        <v>108.73649999999999</v>
      </c>
      <c r="R14" s="171">
        <f xml:space="preserve"> Inputs!R$39</f>
        <v>110.91122999999999</v>
      </c>
      <c r="S14" s="171">
        <f xml:space="preserve"> Inputs!S$39</f>
        <v>113.12945459999999</v>
      </c>
      <c r="T14" s="171">
        <f xml:space="preserve"> Inputs!T$39</f>
        <v>115.39204369199999</v>
      </c>
      <c r="U14" s="171">
        <f xml:space="preserve"> Inputs!U$39</f>
        <v>117.69988456583999</v>
      </c>
      <c r="V14" s="171">
        <f xml:space="preserve"> Inputs!V$39</f>
        <v>0</v>
      </c>
    </row>
    <row r="15" spans="1:22" s="148" customFormat="1" hidden="1" outlineLevel="2" x14ac:dyDescent="0.2">
      <c r="A15" s="160"/>
      <c r="B15" s="160"/>
      <c r="C15" s="161"/>
      <c r="D15" s="162"/>
      <c r="E15" s="171" t="str">
        <f xml:space="preserve"> Inputs!E$40</f>
        <v>Consumer Price Index for September</v>
      </c>
      <c r="F15" s="171">
        <f xml:space="preserve"> Inputs!F$40</f>
        <v>0</v>
      </c>
      <c r="G15" s="171" t="str">
        <f xml:space="preserve"> Inputs!G$40</f>
        <v>index</v>
      </c>
      <c r="H15" s="171">
        <f xml:space="preserve"> Inputs!H$40</f>
        <v>0</v>
      </c>
      <c r="I15" s="171">
        <f xml:space="preserve"> Inputs!I$40</f>
        <v>0</v>
      </c>
      <c r="J15" s="171">
        <f xml:space="preserve"> Inputs!J$40</f>
        <v>96.4</v>
      </c>
      <c r="K15" s="171">
        <f xml:space="preserve"> Inputs!K$40</f>
        <v>98.7</v>
      </c>
      <c r="L15" s="171">
        <f xml:space="preserve"> Inputs!L$40</f>
        <v>100</v>
      </c>
      <c r="M15" s="171">
        <f xml:space="preserve"> Inputs!M$40</f>
        <v>100.2</v>
      </c>
      <c r="N15" s="171">
        <f xml:space="preserve"> Inputs!N$40</f>
        <v>101.5</v>
      </c>
      <c r="O15" s="171">
        <f xml:space="preserve"> Inputs!O$40</f>
        <v>104.3</v>
      </c>
      <c r="P15" s="171">
        <f xml:space="preserve"> Inputs!P$40</f>
        <v>106.6</v>
      </c>
      <c r="Q15" s="171">
        <f xml:space="preserve"> Inputs!Q$40</f>
        <v>108.83859999999999</v>
      </c>
      <c r="R15" s="171">
        <f xml:space="preserve"> Inputs!R$40</f>
        <v>111.01537199999999</v>
      </c>
      <c r="S15" s="171">
        <f xml:space="preserve"> Inputs!S$40</f>
        <v>113.23567943999998</v>
      </c>
      <c r="T15" s="171">
        <f xml:space="preserve"> Inputs!T$40</f>
        <v>115.50039302879999</v>
      </c>
      <c r="U15" s="171">
        <f xml:space="preserve"> Inputs!U$40</f>
        <v>117.810400889376</v>
      </c>
      <c r="V15" s="171">
        <f xml:space="preserve"> Inputs!V$40</f>
        <v>0</v>
      </c>
    </row>
    <row r="16" spans="1:22" s="148" customFormat="1" hidden="1" outlineLevel="2" x14ac:dyDescent="0.2">
      <c r="A16" s="160"/>
      <c r="B16" s="160"/>
      <c r="C16" s="161"/>
      <c r="D16" s="162"/>
      <c r="E16" s="171" t="str">
        <f xml:space="preserve"> Inputs!E$41</f>
        <v>Consumer Price Index for October</v>
      </c>
      <c r="F16" s="171">
        <f xml:space="preserve"> Inputs!F$41</f>
        <v>0</v>
      </c>
      <c r="G16" s="171" t="str">
        <f xml:space="preserve"> Inputs!G$41</f>
        <v>index</v>
      </c>
      <c r="H16" s="171">
        <f xml:space="preserve"> Inputs!H$41</f>
        <v>0</v>
      </c>
      <c r="I16" s="171">
        <f xml:space="preserve"> Inputs!I$41</f>
        <v>0</v>
      </c>
      <c r="J16" s="171">
        <f xml:space="preserve"> Inputs!J$41</f>
        <v>96.8</v>
      </c>
      <c r="K16" s="171">
        <f xml:space="preserve"> Inputs!K$41</f>
        <v>98.8</v>
      </c>
      <c r="L16" s="171">
        <f xml:space="preserve"> Inputs!L$41</f>
        <v>100.1</v>
      </c>
      <c r="M16" s="171">
        <f xml:space="preserve"> Inputs!M$41</f>
        <v>100.3</v>
      </c>
      <c r="N16" s="171">
        <f xml:space="preserve"> Inputs!N$41</f>
        <v>101.6</v>
      </c>
      <c r="O16" s="171">
        <f xml:space="preserve"> Inputs!O$41</f>
        <v>104.4</v>
      </c>
      <c r="P16" s="171">
        <f xml:space="preserve"> Inputs!P$41</f>
        <v>106.7</v>
      </c>
      <c r="Q16" s="171">
        <f xml:space="preserve"> Inputs!Q$41</f>
        <v>108.94069999999999</v>
      </c>
      <c r="R16" s="171">
        <f xml:space="preserve"> Inputs!R$41</f>
        <v>111.119514</v>
      </c>
      <c r="S16" s="171">
        <f xml:space="preserve"> Inputs!S$41</f>
        <v>113.34190427999999</v>
      </c>
      <c r="T16" s="171">
        <f xml:space="preserve"> Inputs!T$41</f>
        <v>115.60874236559999</v>
      </c>
      <c r="U16" s="171">
        <f xml:space="preserve"> Inputs!U$41</f>
        <v>117.920917212912</v>
      </c>
      <c r="V16" s="171">
        <f xml:space="preserve"> Inputs!V$41</f>
        <v>0</v>
      </c>
    </row>
    <row r="17" spans="1:22" s="148" customFormat="1" hidden="1" outlineLevel="2" x14ac:dyDescent="0.2">
      <c r="A17" s="160"/>
      <c r="B17" s="160"/>
      <c r="C17" s="161"/>
      <c r="D17" s="162"/>
      <c r="E17" s="171" t="str">
        <f xml:space="preserve"> Inputs!E$42</f>
        <v>Consumer Price Index for November</v>
      </c>
      <c r="F17" s="171">
        <f xml:space="preserve"> Inputs!F$42</f>
        <v>0</v>
      </c>
      <c r="G17" s="171" t="str">
        <f xml:space="preserve"> Inputs!G$42</f>
        <v>index</v>
      </c>
      <c r="H17" s="171">
        <f xml:space="preserve"> Inputs!H$42</f>
        <v>0</v>
      </c>
      <c r="I17" s="171">
        <f xml:space="preserve"> Inputs!I$42</f>
        <v>0</v>
      </c>
      <c r="J17" s="171">
        <f xml:space="preserve"> Inputs!J$42</f>
        <v>97</v>
      </c>
      <c r="K17" s="171">
        <f xml:space="preserve"> Inputs!K$42</f>
        <v>98.8</v>
      </c>
      <c r="L17" s="171">
        <f xml:space="preserve"> Inputs!L$42</f>
        <v>99.9</v>
      </c>
      <c r="M17" s="171">
        <f xml:space="preserve"> Inputs!M$42</f>
        <v>100.3</v>
      </c>
      <c r="N17" s="171">
        <f xml:space="preserve"> Inputs!N$42</f>
        <v>101.8</v>
      </c>
      <c r="O17" s="171">
        <f xml:space="preserve"> Inputs!O$42</f>
        <v>104.7</v>
      </c>
      <c r="P17" s="171">
        <f xml:space="preserve"> Inputs!P$42</f>
        <v>106.9</v>
      </c>
      <c r="Q17" s="171">
        <f xml:space="preserve"> Inputs!Q$42</f>
        <v>109.14489999999999</v>
      </c>
      <c r="R17" s="171">
        <f xml:space="preserve"> Inputs!R$42</f>
        <v>111.327798</v>
      </c>
      <c r="S17" s="171">
        <f xml:space="preserve"> Inputs!S$42</f>
        <v>113.55435396</v>
      </c>
      <c r="T17" s="171">
        <f xml:space="preserve"> Inputs!T$42</f>
        <v>115.8254410392</v>
      </c>
      <c r="U17" s="171">
        <f xml:space="preserve"> Inputs!U$42</f>
        <v>118.14194985998401</v>
      </c>
      <c r="V17" s="171">
        <f xml:space="preserve"> Inputs!V$42</f>
        <v>0</v>
      </c>
    </row>
    <row r="18" spans="1:22" s="148" customFormat="1" hidden="1" outlineLevel="2" x14ac:dyDescent="0.2">
      <c r="A18" s="160"/>
      <c r="B18" s="160"/>
      <c r="C18" s="161"/>
      <c r="D18" s="162"/>
      <c r="E18" s="171" t="str">
        <f xml:space="preserve"> Inputs!E$43</f>
        <v>Consumer Price Index for December</v>
      </c>
      <c r="F18" s="171">
        <f xml:space="preserve"> Inputs!F$43</f>
        <v>0</v>
      </c>
      <c r="G18" s="171" t="str">
        <f xml:space="preserve"> Inputs!G$43</f>
        <v>index</v>
      </c>
      <c r="H18" s="171">
        <f xml:space="preserve"> Inputs!H$43</f>
        <v>0</v>
      </c>
      <c r="I18" s="171">
        <f xml:space="preserve"> Inputs!I$43</f>
        <v>0</v>
      </c>
      <c r="J18" s="171">
        <f xml:space="preserve"> Inputs!J$43</f>
        <v>97.3</v>
      </c>
      <c r="K18" s="171">
        <f xml:space="preserve"> Inputs!K$43</f>
        <v>99.2</v>
      </c>
      <c r="L18" s="171">
        <f xml:space="preserve"> Inputs!L$43</f>
        <v>99.9</v>
      </c>
      <c r="M18" s="171">
        <f xml:space="preserve"> Inputs!M$43</f>
        <v>100.4</v>
      </c>
      <c r="N18" s="171">
        <f xml:space="preserve"> Inputs!N$43</f>
        <v>102.2</v>
      </c>
      <c r="O18" s="171">
        <f xml:space="preserve"> Inputs!O$43</f>
        <v>105</v>
      </c>
      <c r="P18" s="171">
        <f xml:space="preserve"> Inputs!P$43</f>
        <v>107.1</v>
      </c>
      <c r="Q18" s="171">
        <f xml:space="preserve"> Inputs!Q$43</f>
        <v>109.34909999999998</v>
      </c>
      <c r="R18" s="171">
        <f xml:space="preserve"> Inputs!R$43</f>
        <v>111.53608199999998</v>
      </c>
      <c r="S18" s="171">
        <f xml:space="preserve"> Inputs!S$43</f>
        <v>113.76680363999998</v>
      </c>
      <c r="T18" s="171">
        <f xml:space="preserve"> Inputs!T$43</f>
        <v>116.04213971279998</v>
      </c>
      <c r="U18" s="171">
        <f xml:space="preserve"> Inputs!U$43</f>
        <v>118.36298250705597</v>
      </c>
      <c r="V18" s="171">
        <f xml:space="preserve"> Inputs!V$43</f>
        <v>0</v>
      </c>
    </row>
    <row r="19" spans="1:22" s="148" customFormat="1" hidden="1" outlineLevel="2" x14ac:dyDescent="0.2">
      <c r="A19" s="160"/>
      <c r="B19" s="160"/>
      <c r="C19" s="161"/>
      <c r="D19" s="162"/>
      <c r="E19" s="171" t="str">
        <f xml:space="preserve"> Inputs!E$44</f>
        <v>Consumer Price Index for January</v>
      </c>
      <c r="F19" s="171">
        <f xml:space="preserve"> Inputs!F$44</f>
        <v>0</v>
      </c>
      <c r="G19" s="171" t="str">
        <f xml:space="preserve"> Inputs!G$44</f>
        <v>index</v>
      </c>
      <c r="H19" s="171">
        <f xml:space="preserve"> Inputs!H$44</f>
        <v>0</v>
      </c>
      <c r="I19" s="171">
        <f xml:space="preserve"> Inputs!I$44</f>
        <v>0</v>
      </c>
      <c r="J19" s="171">
        <f xml:space="preserve"> Inputs!J$44</f>
        <v>97</v>
      </c>
      <c r="K19" s="171">
        <f xml:space="preserve"> Inputs!K$44</f>
        <v>98.7</v>
      </c>
      <c r="L19" s="171">
        <f xml:space="preserve"> Inputs!L$44</f>
        <v>99.2</v>
      </c>
      <c r="M19" s="171">
        <f xml:space="preserve"> Inputs!M$44</f>
        <v>99.9</v>
      </c>
      <c r="N19" s="171">
        <f xml:space="preserve"> Inputs!N$44</f>
        <v>101.8</v>
      </c>
      <c r="O19" s="171">
        <f xml:space="preserve"> Inputs!O$44</f>
        <v>104.5</v>
      </c>
      <c r="P19" s="171">
        <f xml:space="preserve"> Inputs!P$44</f>
        <v>106.4</v>
      </c>
      <c r="Q19" s="171">
        <f xml:space="preserve"> Inputs!Q$44</f>
        <v>108.6344</v>
      </c>
      <c r="R19" s="171">
        <f xml:space="preserve"> Inputs!R$44</f>
        <v>110.80708800000001</v>
      </c>
      <c r="S19" s="171">
        <f xml:space="preserve"> Inputs!S$44</f>
        <v>113.02322976000001</v>
      </c>
      <c r="T19" s="171">
        <f xml:space="preserve"> Inputs!T$44</f>
        <v>115.28369435520001</v>
      </c>
      <c r="U19" s="171">
        <f xml:space="preserve"> Inputs!U$44</f>
        <v>117.58936824230402</v>
      </c>
      <c r="V19" s="171">
        <f xml:space="preserve"> Inputs!V$44</f>
        <v>0</v>
      </c>
    </row>
    <row r="20" spans="1:22" s="148" customFormat="1" hidden="1" outlineLevel="2" x14ac:dyDescent="0.2">
      <c r="A20" s="160"/>
      <c r="B20" s="160"/>
      <c r="C20" s="161"/>
      <c r="D20" s="162"/>
      <c r="E20" s="171" t="str">
        <f xml:space="preserve"> Inputs!E$45</f>
        <v>Consumer Price Index for February</v>
      </c>
      <c r="F20" s="171">
        <f xml:space="preserve"> Inputs!F$45</f>
        <v>0</v>
      </c>
      <c r="G20" s="171" t="str">
        <f xml:space="preserve"> Inputs!G$45</f>
        <v>index</v>
      </c>
      <c r="H20" s="171">
        <f xml:space="preserve"> Inputs!H$45</f>
        <v>0</v>
      </c>
      <c r="I20" s="171">
        <f xml:space="preserve"> Inputs!I$45</f>
        <v>0</v>
      </c>
      <c r="J20" s="171">
        <f xml:space="preserve"> Inputs!J$45</f>
        <v>97.5</v>
      </c>
      <c r="K20" s="171">
        <f xml:space="preserve"> Inputs!K$45</f>
        <v>99.1</v>
      </c>
      <c r="L20" s="171">
        <f xml:space="preserve"> Inputs!L$45</f>
        <v>99.5</v>
      </c>
      <c r="M20" s="171">
        <f xml:space="preserve"> Inputs!M$45</f>
        <v>100.1</v>
      </c>
      <c r="N20" s="171">
        <f xml:space="preserve"> Inputs!N$45</f>
        <v>102.4</v>
      </c>
      <c r="O20" s="171">
        <f xml:space="preserve"> Inputs!O$45</f>
        <v>104.9</v>
      </c>
      <c r="P20" s="171">
        <f xml:space="preserve"> Inputs!P$45</f>
        <v>106.8</v>
      </c>
      <c r="Q20" s="171">
        <f xml:space="preserve"> Inputs!Q$45</f>
        <v>109.04279999999999</v>
      </c>
      <c r="R20" s="171">
        <f xml:space="preserve"> Inputs!R$45</f>
        <v>111.22365599999999</v>
      </c>
      <c r="S20" s="171">
        <f xml:space="preserve"> Inputs!S$45</f>
        <v>113.44812911999999</v>
      </c>
      <c r="T20" s="171">
        <f xml:space="preserve"> Inputs!T$45</f>
        <v>115.7170917024</v>
      </c>
      <c r="U20" s="171">
        <f xml:space="preserve"> Inputs!U$45</f>
        <v>118.03143353644801</v>
      </c>
      <c r="V20" s="171">
        <f xml:space="preserve"> Inputs!V$45</f>
        <v>0</v>
      </c>
    </row>
    <row r="21" spans="1:22" s="148" customFormat="1" hidden="1" outlineLevel="2" x14ac:dyDescent="0.2">
      <c r="A21" s="160"/>
      <c r="B21" s="160"/>
      <c r="C21" s="161"/>
      <c r="D21" s="162"/>
      <c r="E21" s="171" t="str">
        <f xml:space="preserve"> Inputs!E$46</f>
        <v>Consumer Price Index for March</v>
      </c>
      <c r="F21" s="171">
        <f xml:space="preserve"> Inputs!F$46</f>
        <v>0</v>
      </c>
      <c r="G21" s="171" t="str">
        <f xml:space="preserve"> Inputs!G$46</f>
        <v>index</v>
      </c>
      <c r="H21" s="171">
        <f xml:space="preserve"> Inputs!H$46</f>
        <v>0</v>
      </c>
      <c r="I21" s="171">
        <f xml:space="preserve"> Inputs!I$46</f>
        <v>0</v>
      </c>
      <c r="J21" s="171">
        <f xml:space="preserve"> Inputs!J$46</f>
        <v>97.8</v>
      </c>
      <c r="K21" s="171">
        <f xml:space="preserve"> Inputs!K$46</f>
        <v>99.3</v>
      </c>
      <c r="L21" s="171">
        <f xml:space="preserve"> Inputs!L$46</f>
        <v>99.6</v>
      </c>
      <c r="M21" s="171">
        <f xml:space="preserve"> Inputs!M$46</f>
        <v>100.4</v>
      </c>
      <c r="N21" s="171">
        <f xml:space="preserve"> Inputs!N$46</f>
        <v>102.7</v>
      </c>
      <c r="O21" s="171">
        <f xml:space="preserve"> Inputs!O$46</f>
        <v>105.1</v>
      </c>
      <c r="P21" s="171">
        <f xml:space="preserve"> Inputs!P$46</f>
        <v>107</v>
      </c>
      <c r="Q21" s="171">
        <f xml:space="preserve"> Inputs!Q$46</f>
        <v>109.24699999999999</v>
      </c>
      <c r="R21" s="171">
        <f xml:space="preserve"> Inputs!R$46</f>
        <v>111.43193999999998</v>
      </c>
      <c r="S21" s="171">
        <f xml:space="preserve"> Inputs!S$46</f>
        <v>113.66057879999998</v>
      </c>
      <c r="T21" s="171">
        <f xml:space="preserve"> Inputs!T$46</f>
        <v>115.93379037599999</v>
      </c>
      <c r="U21" s="171">
        <f xml:space="preserve"> Inputs!U$46</f>
        <v>118.25246618352</v>
      </c>
      <c r="V21" s="171">
        <f xml:space="preserve"> Inputs!V$46</f>
        <v>0</v>
      </c>
    </row>
    <row r="22" spans="1:22" ht="4.7" hidden="1" customHeight="1" outlineLevel="1" x14ac:dyDescent="0.2"/>
    <row r="23" spans="1:22" s="157" customFormat="1" hidden="1" outlineLevel="1" x14ac:dyDescent="0.2">
      <c r="A23" s="172"/>
      <c r="B23" s="172"/>
      <c r="C23" s="173"/>
      <c r="D23" s="147"/>
      <c r="E23" s="147" t="str">
        <f xml:space="preserve"> Inputs!E$48</f>
        <v>CPIH: Assumed percentage increase for unpopulated monthly values</v>
      </c>
      <c r="F23" s="147">
        <f xml:space="preserve"> Inputs!F$48</f>
        <v>0</v>
      </c>
      <c r="G23" s="147" t="str">
        <f xml:space="preserve"> Inputs!G$48</f>
        <v>%</v>
      </c>
      <c r="H23" s="147">
        <f xml:space="preserve"> Inputs!H$48</f>
        <v>0</v>
      </c>
      <c r="I23" s="147">
        <f xml:space="preserve"> Inputs!I$48</f>
        <v>0</v>
      </c>
      <c r="J23" s="147">
        <f xml:space="preserve"> Inputs!J$48</f>
        <v>0</v>
      </c>
      <c r="K23" s="147">
        <f xml:space="preserve"> Inputs!K$48</f>
        <v>0</v>
      </c>
      <c r="L23" s="147">
        <f xml:space="preserve"> Inputs!L$48</f>
        <v>0</v>
      </c>
      <c r="M23" s="147">
        <f xml:space="preserve"> Inputs!M$48</f>
        <v>0</v>
      </c>
      <c r="N23" s="147">
        <f xml:space="preserve"> Inputs!N$48</f>
        <v>0</v>
      </c>
      <c r="O23" s="147">
        <f xml:space="preserve"> Inputs!O$48</f>
        <v>0</v>
      </c>
      <c r="P23" s="147">
        <f xml:space="preserve"> Inputs!P$48</f>
        <v>0</v>
      </c>
      <c r="Q23" s="147">
        <f xml:space="preserve"> Inputs!Q$48</f>
        <v>0</v>
      </c>
      <c r="R23" s="147">
        <f xml:space="preserve"> Inputs!R$48</f>
        <v>0</v>
      </c>
      <c r="S23" s="147">
        <f xml:space="preserve"> Inputs!S$48</f>
        <v>0</v>
      </c>
      <c r="T23" s="147">
        <f xml:space="preserve"> Inputs!T$48</f>
        <v>0</v>
      </c>
      <c r="U23" s="147">
        <f xml:space="preserve"> Inputs!U$48</f>
        <v>0</v>
      </c>
      <c r="V23" s="147">
        <f xml:space="preserve"> Inputs!V$48</f>
        <v>0</v>
      </c>
    </row>
    <row r="24" spans="1:22" ht="4.7" hidden="1" customHeight="1" outlineLevel="1" x14ac:dyDescent="0.2"/>
    <row r="25" spans="1:22" hidden="1" outlineLevel="1" x14ac:dyDescent="0.2">
      <c r="E25" t="s">
        <v>295</v>
      </c>
      <c r="G25" t="s">
        <v>160</v>
      </c>
      <c r="I25" s="131"/>
      <c r="J25" s="146">
        <f xml:space="preserve"> IF(J10 &gt; 0, J10, I25 * (1 + J$23))</f>
        <v>95.9</v>
      </c>
      <c r="K25" s="146">
        <f t="shared" ref="K25:P25" si="0" xml:space="preserve"> IF(K10 &gt; 0, K10, J25 * (1 + K$23))</f>
        <v>98</v>
      </c>
      <c r="L25" s="146">
        <f t="shared" si="0"/>
        <v>99.6</v>
      </c>
      <c r="M25" s="146">
        <f t="shared" si="0"/>
        <v>99.9</v>
      </c>
      <c r="N25" s="146">
        <f t="shared" si="0"/>
        <v>100.6</v>
      </c>
      <c r="O25" s="146">
        <f t="shared" si="0"/>
        <v>103.2</v>
      </c>
      <c r="P25" s="146">
        <f t="shared" si="0"/>
        <v>105.5</v>
      </c>
      <c r="Q25" s="146">
        <f t="shared" ref="Q25:Q36" si="1" xml:space="preserve"> IF(Q10 &gt; 0, Q10, P25 * (1 + Q$23))</f>
        <v>107.6</v>
      </c>
      <c r="R25" s="146">
        <f t="shared" ref="R25:R36" si="2" xml:space="preserve"> IF(R10 &gt; 0, R10, Q25 * (1 + R$23))</f>
        <v>109.752</v>
      </c>
      <c r="S25" s="146">
        <f t="shared" ref="S25:S36" si="3" xml:space="preserve"> IF(S10 &gt; 0, S10, R25 * (1 + S$23))</f>
        <v>111.94704</v>
      </c>
      <c r="T25" s="146">
        <f t="shared" ref="T25:T36" si="4" xml:space="preserve"> IF(T10 &gt; 0, T10, S25 * (1 + T$23))</f>
        <v>114.18598080000001</v>
      </c>
      <c r="U25" s="146">
        <f t="shared" ref="U25:U36" si="5" xml:space="preserve"> IF(U10 &gt; 0, U10, T25 * (1 + U$23))</f>
        <v>116.46970041600001</v>
      </c>
      <c r="V25" s="146">
        <f t="shared" ref="V25:V36" si="6" xml:space="preserve"> IF(V10 &gt; 0, V10, U25 * (1 + V$23))</f>
        <v>116.46970041600001</v>
      </c>
    </row>
    <row r="26" spans="1:22" hidden="1" outlineLevel="2" x14ac:dyDescent="0.2">
      <c r="E26" t="s">
        <v>296</v>
      </c>
      <c r="G26" t="s">
        <v>160</v>
      </c>
      <c r="I26" s="131"/>
      <c r="J26" s="146">
        <f t="shared" ref="J26:P36" si="7" xml:space="preserve"> IF(J11 &gt; 0, J11, I26 * (1 + J$23))</f>
        <v>95.9</v>
      </c>
      <c r="K26" s="146">
        <f t="shared" si="7"/>
        <v>98.2</v>
      </c>
      <c r="L26" s="146">
        <f t="shared" si="7"/>
        <v>99.6</v>
      </c>
      <c r="M26" s="146">
        <f t="shared" si="7"/>
        <v>100.1</v>
      </c>
      <c r="N26" s="146">
        <f t="shared" si="7"/>
        <v>100.8</v>
      </c>
      <c r="O26" s="146">
        <f t="shared" si="7"/>
        <v>103.5</v>
      </c>
      <c r="P26" s="146">
        <f t="shared" si="7"/>
        <v>105.9</v>
      </c>
      <c r="Q26" s="146">
        <f t="shared" si="1"/>
        <v>108.12389999999999</v>
      </c>
      <c r="R26" s="146">
        <f t="shared" si="2"/>
        <v>110.286378</v>
      </c>
      <c r="S26" s="146">
        <f t="shared" si="3"/>
        <v>112.49210556</v>
      </c>
      <c r="T26" s="146">
        <f t="shared" si="4"/>
        <v>114.74194767119999</v>
      </c>
      <c r="U26" s="146">
        <f t="shared" si="5"/>
        <v>117.036786624624</v>
      </c>
      <c r="V26" s="146">
        <f t="shared" si="6"/>
        <v>117.036786624624</v>
      </c>
    </row>
    <row r="27" spans="1:22" hidden="1" outlineLevel="2" x14ac:dyDescent="0.2">
      <c r="E27" t="s">
        <v>297</v>
      </c>
      <c r="G27" t="s">
        <v>160</v>
      </c>
      <c r="I27" s="131"/>
      <c r="J27" s="146">
        <f t="shared" si="7"/>
        <v>95.6</v>
      </c>
      <c r="K27" s="146">
        <f t="shared" si="7"/>
        <v>98</v>
      </c>
      <c r="L27" s="146">
        <f t="shared" si="7"/>
        <v>99.8</v>
      </c>
      <c r="M27" s="146">
        <f t="shared" si="7"/>
        <v>100.1</v>
      </c>
      <c r="N27" s="146">
        <f t="shared" si="7"/>
        <v>101</v>
      </c>
      <c r="O27" s="146">
        <f t="shared" si="7"/>
        <v>103.5</v>
      </c>
      <c r="P27" s="146">
        <f t="shared" si="7"/>
        <v>105.9</v>
      </c>
      <c r="Q27" s="146">
        <f t="shared" si="1"/>
        <v>108.12389999999999</v>
      </c>
      <c r="R27" s="146">
        <f t="shared" si="2"/>
        <v>110.286378</v>
      </c>
      <c r="S27" s="146">
        <f t="shared" si="3"/>
        <v>112.49210556</v>
      </c>
      <c r="T27" s="146">
        <f t="shared" si="4"/>
        <v>114.74194767119999</v>
      </c>
      <c r="U27" s="146">
        <f t="shared" si="5"/>
        <v>117.036786624624</v>
      </c>
      <c r="V27" s="146">
        <f t="shared" si="6"/>
        <v>117.036786624624</v>
      </c>
    </row>
    <row r="28" spans="1:22" hidden="1" outlineLevel="2" x14ac:dyDescent="0.2">
      <c r="E28" t="s">
        <v>298</v>
      </c>
      <c r="G28" t="s">
        <v>160</v>
      </c>
      <c r="I28" s="131"/>
      <c r="J28" s="146">
        <f t="shared" si="7"/>
        <v>95.7</v>
      </c>
      <c r="K28" s="146">
        <f t="shared" si="7"/>
        <v>98</v>
      </c>
      <c r="L28" s="146">
        <f t="shared" si="7"/>
        <v>99.6</v>
      </c>
      <c r="M28" s="146">
        <f t="shared" si="7"/>
        <v>100</v>
      </c>
      <c r="N28" s="146">
        <f t="shared" si="7"/>
        <v>100.9</v>
      </c>
      <c r="O28" s="146">
        <f t="shared" si="7"/>
        <v>103.5</v>
      </c>
      <c r="P28" s="146">
        <f t="shared" si="7"/>
        <v>105.9</v>
      </c>
      <c r="Q28" s="146">
        <f t="shared" si="1"/>
        <v>108.12389999999999</v>
      </c>
      <c r="R28" s="146">
        <f t="shared" si="2"/>
        <v>110.286378</v>
      </c>
      <c r="S28" s="146">
        <f t="shared" si="3"/>
        <v>112.49210556</v>
      </c>
      <c r="T28" s="146">
        <f t="shared" si="4"/>
        <v>114.74194767119999</v>
      </c>
      <c r="U28" s="146">
        <f t="shared" si="5"/>
        <v>117.036786624624</v>
      </c>
      <c r="V28" s="146">
        <f t="shared" si="6"/>
        <v>117.036786624624</v>
      </c>
    </row>
    <row r="29" spans="1:22" hidden="1" outlineLevel="2" x14ac:dyDescent="0.2">
      <c r="E29" t="s">
        <v>299</v>
      </c>
      <c r="G29" t="s">
        <v>160</v>
      </c>
      <c r="I29" s="131"/>
      <c r="J29" s="146">
        <f t="shared" si="7"/>
        <v>96.1</v>
      </c>
      <c r="K29" s="146">
        <f t="shared" si="7"/>
        <v>98.4</v>
      </c>
      <c r="L29" s="146">
        <f t="shared" si="7"/>
        <v>99.9</v>
      </c>
      <c r="M29" s="146">
        <f t="shared" si="7"/>
        <v>100.3</v>
      </c>
      <c r="N29" s="146">
        <f t="shared" si="7"/>
        <v>101.2</v>
      </c>
      <c r="O29" s="146">
        <f t="shared" si="7"/>
        <v>104</v>
      </c>
      <c r="P29" s="146">
        <f t="shared" si="7"/>
        <v>106.5</v>
      </c>
      <c r="Q29" s="146">
        <f t="shared" si="1"/>
        <v>108.73649999999999</v>
      </c>
      <c r="R29" s="146">
        <f t="shared" si="2"/>
        <v>110.91122999999999</v>
      </c>
      <c r="S29" s="146">
        <f t="shared" si="3"/>
        <v>113.12945459999999</v>
      </c>
      <c r="T29" s="146">
        <f t="shared" si="4"/>
        <v>115.39204369199999</v>
      </c>
      <c r="U29" s="146">
        <f t="shared" si="5"/>
        <v>117.69988456583999</v>
      </c>
      <c r="V29" s="146">
        <f t="shared" si="6"/>
        <v>117.69988456583999</v>
      </c>
    </row>
    <row r="30" spans="1:22" hidden="1" outlineLevel="2" x14ac:dyDescent="0.2">
      <c r="E30" t="s">
        <v>300</v>
      </c>
      <c r="G30" t="s">
        <v>160</v>
      </c>
      <c r="I30" s="131"/>
      <c r="J30" s="146">
        <f t="shared" si="7"/>
        <v>96.4</v>
      </c>
      <c r="K30" s="146">
        <f t="shared" si="7"/>
        <v>98.7</v>
      </c>
      <c r="L30" s="146">
        <f t="shared" si="7"/>
        <v>100</v>
      </c>
      <c r="M30" s="146">
        <f t="shared" si="7"/>
        <v>100.2</v>
      </c>
      <c r="N30" s="146">
        <f t="shared" si="7"/>
        <v>101.5</v>
      </c>
      <c r="O30" s="146">
        <f t="shared" si="7"/>
        <v>104.3</v>
      </c>
      <c r="P30" s="146">
        <f t="shared" si="7"/>
        <v>106.6</v>
      </c>
      <c r="Q30" s="146">
        <f t="shared" si="1"/>
        <v>108.83859999999999</v>
      </c>
      <c r="R30" s="146">
        <f t="shared" si="2"/>
        <v>111.01537199999999</v>
      </c>
      <c r="S30" s="146">
        <f t="shared" si="3"/>
        <v>113.23567943999998</v>
      </c>
      <c r="T30" s="146">
        <f t="shared" si="4"/>
        <v>115.50039302879999</v>
      </c>
      <c r="U30" s="146">
        <f t="shared" si="5"/>
        <v>117.810400889376</v>
      </c>
      <c r="V30" s="146">
        <f t="shared" si="6"/>
        <v>117.810400889376</v>
      </c>
    </row>
    <row r="31" spans="1:22" hidden="1" outlineLevel="2" x14ac:dyDescent="0.2">
      <c r="E31" t="s">
        <v>301</v>
      </c>
      <c r="G31" t="s">
        <v>160</v>
      </c>
      <c r="I31" s="131"/>
      <c r="J31" s="146">
        <f t="shared" si="7"/>
        <v>96.8</v>
      </c>
      <c r="K31" s="146">
        <f t="shared" si="7"/>
        <v>98.8</v>
      </c>
      <c r="L31" s="146">
        <f t="shared" si="7"/>
        <v>100.1</v>
      </c>
      <c r="M31" s="146">
        <f t="shared" si="7"/>
        <v>100.3</v>
      </c>
      <c r="N31" s="146">
        <f t="shared" si="7"/>
        <v>101.6</v>
      </c>
      <c r="O31" s="146">
        <f t="shared" si="7"/>
        <v>104.4</v>
      </c>
      <c r="P31" s="146">
        <f t="shared" si="7"/>
        <v>106.7</v>
      </c>
      <c r="Q31" s="146">
        <f t="shared" si="1"/>
        <v>108.94069999999999</v>
      </c>
      <c r="R31" s="146">
        <f t="shared" si="2"/>
        <v>111.119514</v>
      </c>
      <c r="S31" s="146">
        <f t="shared" si="3"/>
        <v>113.34190427999999</v>
      </c>
      <c r="T31" s="146">
        <f t="shared" si="4"/>
        <v>115.60874236559999</v>
      </c>
      <c r="U31" s="146">
        <f t="shared" si="5"/>
        <v>117.920917212912</v>
      </c>
      <c r="V31" s="146">
        <f t="shared" si="6"/>
        <v>117.920917212912</v>
      </c>
    </row>
    <row r="32" spans="1:22" hidden="1" outlineLevel="2" x14ac:dyDescent="0.2">
      <c r="E32" t="s">
        <v>302</v>
      </c>
      <c r="G32" t="s">
        <v>160</v>
      </c>
      <c r="I32" s="131"/>
      <c r="J32" s="146">
        <f t="shared" si="7"/>
        <v>97</v>
      </c>
      <c r="K32" s="146">
        <f t="shared" si="7"/>
        <v>98.8</v>
      </c>
      <c r="L32" s="146">
        <f t="shared" si="7"/>
        <v>99.9</v>
      </c>
      <c r="M32" s="146">
        <f t="shared" si="7"/>
        <v>100.3</v>
      </c>
      <c r="N32" s="146">
        <f t="shared" si="7"/>
        <v>101.8</v>
      </c>
      <c r="O32" s="146">
        <f t="shared" si="7"/>
        <v>104.7</v>
      </c>
      <c r="P32" s="146">
        <f t="shared" si="7"/>
        <v>106.9</v>
      </c>
      <c r="Q32" s="146">
        <f t="shared" si="1"/>
        <v>109.14489999999999</v>
      </c>
      <c r="R32" s="146">
        <f t="shared" si="2"/>
        <v>111.327798</v>
      </c>
      <c r="S32" s="146">
        <f t="shared" si="3"/>
        <v>113.55435396</v>
      </c>
      <c r="T32" s="146">
        <f t="shared" si="4"/>
        <v>115.8254410392</v>
      </c>
      <c r="U32" s="146">
        <f t="shared" si="5"/>
        <v>118.14194985998401</v>
      </c>
      <c r="V32" s="146">
        <f t="shared" si="6"/>
        <v>118.14194985998401</v>
      </c>
    </row>
    <row r="33" spans="1:22" hidden="1" outlineLevel="2" x14ac:dyDescent="0.2">
      <c r="E33" t="s">
        <v>303</v>
      </c>
      <c r="G33" t="s">
        <v>160</v>
      </c>
      <c r="I33" s="131"/>
      <c r="J33" s="146">
        <f t="shared" si="7"/>
        <v>97.3</v>
      </c>
      <c r="K33" s="146">
        <f t="shared" si="7"/>
        <v>99.2</v>
      </c>
      <c r="L33" s="146">
        <f t="shared" si="7"/>
        <v>99.9</v>
      </c>
      <c r="M33" s="146">
        <f t="shared" si="7"/>
        <v>100.4</v>
      </c>
      <c r="N33" s="146">
        <f t="shared" si="7"/>
        <v>102.2</v>
      </c>
      <c r="O33" s="146">
        <f t="shared" si="7"/>
        <v>105</v>
      </c>
      <c r="P33" s="146">
        <f t="shared" si="7"/>
        <v>107.1</v>
      </c>
      <c r="Q33" s="146">
        <f t="shared" si="1"/>
        <v>109.34909999999998</v>
      </c>
      <c r="R33" s="146">
        <f t="shared" si="2"/>
        <v>111.53608199999998</v>
      </c>
      <c r="S33" s="146">
        <f t="shared" si="3"/>
        <v>113.76680363999998</v>
      </c>
      <c r="T33" s="146">
        <f t="shared" si="4"/>
        <v>116.04213971279998</v>
      </c>
      <c r="U33" s="146">
        <f t="shared" si="5"/>
        <v>118.36298250705597</v>
      </c>
      <c r="V33" s="146">
        <f t="shared" si="6"/>
        <v>118.36298250705597</v>
      </c>
    </row>
    <row r="34" spans="1:22" hidden="1" outlineLevel="2" x14ac:dyDescent="0.2">
      <c r="E34" t="s">
        <v>304</v>
      </c>
      <c r="G34" t="s">
        <v>160</v>
      </c>
      <c r="I34" s="131"/>
      <c r="J34" s="146">
        <f t="shared" si="7"/>
        <v>97</v>
      </c>
      <c r="K34" s="146">
        <f t="shared" si="7"/>
        <v>98.7</v>
      </c>
      <c r="L34" s="146">
        <f t="shared" si="7"/>
        <v>99.2</v>
      </c>
      <c r="M34" s="146">
        <f t="shared" si="7"/>
        <v>99.9</v>
      </c>
      <c r="N34" s="146">
        <f t="shared" si="7"/>
        <v>101.8</v>
      </c>
      <c r="O34" s="146">
        <f t="shared" si="7"/>
        <v>104.5</v>
      </c>
      <c r="P34" s="146">
        <f t="shared" si="7"/>
        <v>106.4</v>
      </c>
      <c r="Q34" s="146">
        <f t="shared" si="1"/>
        <v>108.6344</v>
      </c>
      <c r="R34" s="146">
        <f t="shared" si="2"/>
        <v>110.80708800000001</v>
      </c>
      <c r="S34" s="146">
        <f t="shared" si="3"/>
        <v>113.02322976000001</v>
      </c>
      <c r="T34" s="146">
        <f t="shared" si="4"/>
        <v>115.28369435520001</v>
      </c>
      <c r="U34" s="146">
        <f t="shared" si="5"/>
        <v>117.58936824230402</v>
      </c>
      <c r="V34" s="146">
        <f t="shared" si="6"/>
        <v>117.58936824230402</v>
      </c>
    </row>
    <row r="35" spans="1:22" hidden="1" outlineLevel="2" x14ac:dyDescent="0.2">
      <c r="E35" t="s">
        <v>305</v>
      </c>
      <c r="G35" t="s">
        <v>160</v>
      </c>
      <c r="I35" s="131"/>
      <c r="J35" s="146">
        <f t="shared" si="7"/>
        <v>97.5</v>
      </c>
      <c r="K35" s="146">
        <f t="shared" si="7"/>
        <v>99.1</v>
      </c>
      <c r="L35" s="146">
        <f t="shared" si="7"/>
        <v>99.5</v>
      </c>
      <c r="M35" s="146">
        <f t="shared" si="7"/>
        <v>100.1</v>
      </c>
      <c r="N35" s="146">
        <f t="shared" si="7"/>
        <v>102.4</v>
      </c>
      <c r="O35" s="146">
        <f t="shared" si="7"/>
        <v>104.9</v>
      </c>
      <c r="P35" s="146">
        <f t="shared" si="7"/>
        <v>106.8</v>
      </c>
      <c r="Q35" s="146">
        <f t="shared" si="1"/>
        <v>109.04279999999999</v>
      </c>
      <c r="R35" s="146">
        <f t="shared" si="2"/>
        <v>111.22365599999999</v>
      </c>
      <c r="S35" s="146">
        <f t="shared" si="3"/>
        <v>113.44812911999999</v>
      </c>
      <c r="T35" s="146">
        <f t="shared" si="4"/>
        <v>115.7170917024</v>
      </c>
      <c r="U35" s="146">
        <f t="shared" si="5"/>
        <v>118.03143353644801</v>
      </c>
      <c r="V35" s="146">
        <f t="shared" si="6"/>
        <v>118.03143353644801</v>
      </c>
    </row>
    <row r="36" spans="1:22" hidden="1" outlineLevel="2" x14ac:dyDescent="0.2">
      <c r="E36" t="s">
        <v>306</v>
      </c>
      <c r="G36" t="s">
        <v>160</v>
      </c>
      <c r="I36" s="131"/>
      <c r="J36" s="146">
        <f t="shared" si="7"/>
        <v>97.8</v>
      </c>
      <c r="K36" s="146">
        <f t="shared" si="7"/>
        <v>99.3</v>
      </c>
      <c r="L36" s="146">
        <f t="shared" si="7"/>
        <v>99.6</v>
      </c>
      <c r="M36" s="146">
        <f t="shared" si="7"/>
        <v>100.4</v>
      </c>
      <c r="N36" s="146">
        <f t="shared" si="7"/>
        <v>102.7</v>
      </c>
      <c r="O36" s="146">
        <f t="shared" si="7"/>
        <v>105.1</v>
      </c>
      <c r="P36" s="146">
        <f t="shared" si="7"/>
        <v>107</v>
      </c>
      <c r="Q36" s="146">
        <f t="shared" si="1"/>
        <v>109.24699999999999</v>
      </c>
      <c r="R36" s="146">
        <f t="shared" si="2"/>
        <v>111.43193999999998</v>
      </c>
      <c r="S36" s="146">
        <f t="shared" si="3"/>
        <v>113.66057879999998</v>
      </c>
      <c r="T36" s="146">
        <f t="shared" si="4"/>
        <v>115.93379037599999</v>
      </c>
      <c r="U36" s="146">
        <f t="shared" si="5"/>
        <v>118.25246618352</v>
      </c>
      <c r="V36" s="146">
        <f t="shared" si="6"/>
        <v>118.25246618352</v>
      </c>
    </row>
    <row r="37" spans="1:22" ht="4.7" hidden="1" customHeight="1" outlineLevel="1" x14ac:dyDescent="0.2"/>
    <row r="38" spans="1:22" hidden="1" outlineLevel="1" x14ac:dyDescent="0.2">
      <c r="E38" s="146" t="s">
        <v>307</v>
      </c>
      <c r="F38" s="146"/>
      <c r="G38" s="146" t="s">
        <v>160</v>
      </c>
      <c r="H38" s="146"/>
      <c r="I38" s="146"/>
      <c r="J38" s="146">
        <f t="shared" ref="J38:P38" si="8" xml:space="preserve"> AVERAGE(J25:J36)</f>
        <v>96.583333333333314</v>
      </c>
      <c r="K38" s="146">
        <f t="shared" si="8"/>
        <v>98.600000000000009</v>
      </c>
      <c r="L38" s="146">
        <f t="shared" si="8"/>
        <v>99.72499999999998</v>
      </c>
      <c r="M38" s="146">
        <f t="shared" si="8"/>
        <v>100.16666666666667</v>
      </c>
      <c r="N38" s="146">
        <f t="shared" si="8"/>
        <v>101.54166666666667</v>
      </c>
      <c r="O38" s="146">
        <f t="shared" si="8"/>
        <v>104.21666666666665</v>
      </c>
      <c r="P38" s="146">
        <f t="shared" si="8"/>
        <v>106.43333333333334</v>
      </c>
      <c r="Q38" s="146">
        <f t="shared" ref="Q38:V38" si="9" xml:space="preserve"> AVERAGE(Q25:Q36)</f>
        <v>108.65880833333334</v>
      </c>
      <c r="R38" s="146">
        <f t="shared" si="9"/>
        <v>110.83198449999998</v>
      </c>
      <c r="S38" s="146">
        <f t="shared" si="9"/>
        <v>113.04862419</v>
      </c>
      <c r="T38" s="146">
        <f t="shared" si="9"/>
        <v>115.30959667379999</v>
      </c>
      <c r="U38" s="146">
        <f t="shared" si="9"/>
        <v>117.615788607276</v>
      </c>
      <c r="V38" s="146">
        <f t="shared" si="9"/>
        <v>117.615788607276</v>
      </c>
    </row>
    <row r="39" spans="1:22" hidden="1" outlineLevel="1" x14ac:dyDescent="0.2">
      <c r="J39" s="171"/>
      <c r="K39" s="171"/>
      <c r="L39" s="171"/>
      <c r="M39" s="171"/>
      <c r="N39" s="171"/>
      <c r="O39" s="171"/>
      <c r="P39" s="171"/>
      <c r="Q39" s="171"/>
      <c r="R39" s="171"/>
      <c r="S39" s="171"/>
      <c r="T39" s="171"/>
      <c r="U39" s="171"/>
      <c r="V39" s="171"/>
    </row>
    <row r="41" spans="1:22" ht="12.75" customHeight="1" collapsed="1" x14ac:dyDescent="0.2">
      <c r="A41" s="39" t="s">
        <v>174</v>
      </c>
      <c r="B41" s="39"/>
      <c r="C41" s="40"/>
      <c r="D41" s="39"/>
      <c r="E41" s="39"/>
      <c r="F41" s="39"/>
      <c r="G41" s="39"/>
      <c r="H41" s="39"/>
      <c r="I41" s="39"/>
      <c r="J41" s="39"/>
      <c r="K41" s="39"/>
      <c r="L41" s="39"/>
      <c r="M41" s="39"/>
      <c r="N41" s="39"/>
      <c r="O41" s="39"/>
      <c r="P41" s="39"/>
      <c r="Q41" s="39"/>
      <c r="R41" s="39"/>
      <c r="S41" s="39"/>
      <c r="T41" s="39"/>
      <c r="U41" s="39"/>
      <c r="V41" s="39"/>
    </row>
    <row r="42" spans="1:22" hidden="1" outlineLevel="1" x14ac:dyDescent="0.2"/>
    <row r="43" spans="1:22" hidden="1" outlineLevel="1" x14ac:dyDescent="0.2">
      <c r="B43" s="10" t="s">
        <v>308</v>
      </c>
    </row>
    <row r="44" spans="1:22" s="156" customFormat="1" hidden="1" outlineLevel="1" x14ac:dyDescent="0.2">
      <c r="A44" s="154"/>
      <c r="B44" s="154"/>
      <c r="C44" s="155"/>
      <c r="D44" s="152"/>
      <c r="E44" s="171" t="str">
        <f xml:space="preserve"> Inputs!E$52</f>
        <v>Retail Price Index for April</v>
      </c>
      <c r="F44" s="171">
        <f xml:space="preserve"> Inputs!F$52</f>
        <v>0</v>
      </c>
      <c r="G44" s="171" t="str">
        <f xml:space="preserve"> Inputs!G$52</f>
        <v>index</v>
      </c>
      <c r="H44" s="171">
        <f xml:space="preserve"> Inputs!H$52</f>
        <v>0</v>
      </c>
      <c r="I44" s="171">
        <f xml:space="preserve"> Inputs!I$52</f>
        <v>0</v>
      </c>
      <c r="J44" s="171">
        <f xml:space="preserve"> Inputs!J$52</f>
        <v>242.5</v>
      </c>
      <c r="K44" s="171">
        <f xml:space="preserve"> Inputs!K$52</f>
        <v>249.5</v>
      </c>
      <c r="L44" s="171">
        <f xml:space="preserve"> Inputs!L$52</f>
        <v>255.7</v>
      </c>
      <c r="M44" s="171">
        <f xml:space="preserve"> Inputs!M$52</f>
        <v>258</v>
      </c>
      <c r="N44" s="171">
        <f xml:space="preserve"> Inputs!N$52</f>
        <v>261.39999999999998</v>
      </c>
      <c r="O44" s="171">
        <f xml:space="preserve"> Inputs!O$52</f>
        <v>270.60000000000002</v>
      </c>
      <c r="P44" s="171">
        <f xml:space="preserve"> Inputs!P$52</f>
        <v>279.7</v>
      </c>
      <c r="Q44" s="171">
        <f xml:space="preserve"> Inputs!Q$52</f>
        <v>288.2</v>
      </c>
      <c r="R44" s="171">
        <f xml:space="preserve"> Inputs!R$52</f>
        <v>296.846</v>
      </c>
      <c r="S44" s="171">
        <f xml:space="preserve"> Inputs!S$52</f>
        <v>305.75137999999998</v>
      </c>
      <c r="T44" s="171">
        <f xml:space="preserve"> Inputs!T$52</f>
        <v>314.92392139999998</v>
      </c>
      <c r="U44" s="171">
        <f xml:space="preserve"> Inputs!U$52</f>
        <v>324.37163904199997</v>
      </c>
      <c r="V44" s="171">
        <f xml:space="preserve"> Inputs!V$52</f>
        <v>0</v>
      </c>
    </row>
    <row r="45" spans="1:22" s="156" customFormat="1" hidden="1" outlineLevel="2" x14ac:dyDescent="0.2">
      <c r="A45" s="154"/>
      <c r="B45" s="154"/>
      <c r="C45" s="155"/>
      <c r="D45" s="152"/>
      <c r="E45" s="171" t="str">
        <f xml:space="preserve"> Inputs!E$53</f>
        <v>Retail Price Index for May</v>
      </c>
      <c r="F45" s="171">
        <f xml:space="preserve"> Inputs!F$53</f>
        <v>0</v>
      </c>
      <c r="G45" s="171" t="str">
        <f xml:space="preserve"> Inputs!G$53</f>
        <v>index</v>
      </c>
      <c r="H45" s="171">
        <f xml:space="preserve"> Inputs!H$53</f>
        <v>0</v>
      </c>
      <c r="I45" s="171">
        <f xml:space="preserve"> Inputs!I$53</f>
        <v>0</v>
      </c>
      <c r="J45" s="171">
        <f xml:space="preserve"> Inputs!J$53</f>
        <v>242.4</v>
      </c>
      <c r="K45" s="171">
        <f xml:space="preserve"> Inputs!K$53</f>
        <v>250</v>
      </c>
      <c r="L45" s="171">
        <f xml:space="preserve"> Inputs!L$53</f>
        <v>255.9</v>
      </c>
      <c r="M45" s="171">
        <f xml:space="preserve"> Inputs!M$53</f>
        <v>258.5</v>
      </c>
      <c r="N45" s="171">
        <f xml:space="preserve"> Inputs!N$53</f>
        <v>262.10000000000002</v>
      </c>
      <c r="O45" s="171">
        <f xml:space="preserve"> Inputs!O$53</f>
        <v>271.7</v>
      </c>
      <c r="P45" s="171">
        <f xml:space="preserve"> Inputs!P$53</f>
        <v>280.7</v>
      </c>
      <c r="Q45" s="171">
        <f xml:space="preserve"> Inputs!Q$53</f>
        <v>289.40169999999995</v>
      </c>
      <c r="R45" s="171">
        <f xml:space="preserve"> Inputs!R$53</f>
        <v>298.08375099999995</v>
      </c>
      <c r="S45" s="171">
        <f xml:space="preserve"> Inputs!S$53</f>
        <v>307.02626352999994</v>
      </c>
      <c r="T45" s="171">
        <f xml:space="preserve"> Inputs!T$53</f>
        <v>316.23705143589996</v>
      </c>
      <c r="U45" s="171">
        <f xml:space="preserve"> Inputs!U$53</f>
        <v>325.72416297897695</v>
      </c>
      <c r="V45" s="171">
        <f xml:space="preserve"> Inputs!V$53</f>
        <v>0</v>
      </c>
    </row>
    <row r="46" spans="1:22" s="156" customFormat="1" hidden="1" outlineLevel="2" x14ac:dyDescent="0.2">
      <c r="A46" s="154"/>
      <c r="B46" s="154"/>
      <c r="C46" s="155"/>
      <c r="D46" s="152"/>
      <c r="E46" s="171" t="str">
        <f xml:space="preserve"> Inputs!E$54</f>
        <v>Retail Price Index for June</v>
      </c>
      <c r="F46" s="171">
        <f xml:space="preserve"> Inputs!F$54</f>
        <v>0</v>
      </c>
      <c r="G46" s="171" t="str">
        <f xml:space="preserve"> Inputs!G$54</f>
        <v>index</v>
      </c>
      <c r="H46" s="171">
        <f xml:space="preserve"> Inputs!H$54</f>
        <v>0</v>
      </c>
      <c r="I46" s="171">
        <f xml:space="preserve"> Inputs!I$54</f>
        <v>0</v>
      </c>
      <c r="J46" s="171">
        <f xml:space="preserve"> Inputs!J$54</f>
        <v>241.8</v>
      </c>
      <c r="K46" s="171">
        <f xml:space="preserve"> Inputs!K$54</f>
        <v>249.7</v>
      </c>
      <c r="L46" s="171">
        <f xml:space="preserve"> Inputs!L$54</f>
        <v>256.3</v>
      </c>
      <c r="M46" s="171">
        <f xml:space="preserve"> Inputs!M$54</f>
        <v>258.89999999999998</v>
      </c>
      <c r="N46" s="171">
        <f xml:space="preserve"> Inputs!N$54</f>
        <v>263.10000000000002</v>
      </c>
      <c r="O46" s="171">
        <f xml:space="preserve"> Inputs!O$54</f>
        <v>272.3</v>
      </c>
      <c r="P46" s="171">
        <f xml:space="preserve"> Inputs!P$54</f>
        <v>281.5</v>
      </c>
      <c r="Q46" s="171">
        <f xml:space="preserve"> Inputs!Q$54</f>
        <v>290.22649999999999</v>
      </c>
      <c r="R46" s="171">
        <f xml:space="preserve"> Inputs!R$54</f>
        <v>298.93329499999999</v>
      </c>
      <c r="S46" s="171">
        <f xml:space="preserve"> Inputs!S$54</f>
        <v>307.90129385</v>
      </c>
      <c r="T46" s="171">
        <f xml:space="preserve"> Inputs!T$54</f>
        <v>317.1383326655</v>
      </c>
      <c r="U46" s="171">
        <f xml:space="preserve"> Inputs!U$54</f>
        <v>326.652482645465</v>
      </c>
      <c r="V46" s="171">
        <f xml:space="preserve"> Inputs!V$54</f>
        <v>0</v>
      </c>
    </row>
    <row r="47" spans="1:22" s="156" customFormat="1" hidden="1" outlineLevel="2" x14ac:dyDescent="0.2">
      <c r="A47" s="154"/>
      <c r="B47" s="154"/>
      <c r="C47" s="155"/>
      <c r="D47" s="152"/>
      <c r="E47" s="171" t="str">
        <f xml:space="preserve"> Inputs!E$55</f>
        <v>Retail Price Index for July</v>
      </c>
      <c r="F47" s="171">
        <f xml:space="preserve"> Inputs!F$55</f>
        <v>0</v>
      </c>
      <c r="G47" s="171" t="str">
        <f xml:space="preserve"> Inputs!G$55</f>
        <v>index</v>
      </c>
      <c r="H47" s="171">
        <f xml:space="preserve"> Inputs!H$55</f>
        <v>0</v>
      </c>
      <c r="I47" s="171">
        <f xml:space="preserve"> Inputs!I$55</f>
        <v>0</v>
      </c>
      <c r="J47" s="171">
        <f xml:space="preserve"> Inputs!J$55</f>
        <v>242.1</v>
      </c>
      <c r="K47" s="171">
        <f xml:space="preserve"> Inputs!K$55</f>
        <v>249.7</v>
      </c>
      <c r="L47" s="171">
        <f xml:space="preserve"> Inputs!L$55</f>
        <v>256</v>
      </c>
      <c r="M47" s="171">
        <f xml:space="preserve"> Inputs!M$55</f>
        <v>258.60000000000002</v>
      </c>
      <c r="N47" s="171">
        <f xml:space="preserve"> Inputs!N$55</f>
        <v>263.39999999999998</v>
      </c>
      <c r="O47" s="171">
        <f xml:space="preserve"> Inputs!O$55</f>
        <v>272.89999999999998</v>
      </c>
      <c r="P47" s="171">
        <f xml:space="preserve"> Inputs!P$55</f>
        <v>281.7</v>
      </c>
      <c r="Q47" s="171">
        <f xml:space="preserve"> Inputs!Q$55</f>
        <v>290.43269999999995</v>
      </c>
      <c r="R47" s="171">
        <f xml:space="preserve"> Inputs!R$55</f>
        <v>299.14568099999997</v>
      </c>
      <c r="S47" s="171">
        <f xml:space="preserve"> Inputs!S$55</f>
        <v>308.12005142999999</v>
      </c>
      <c r="T47" s="171">
        <f xml:space="preserve"> Inputs!T$55</f>
        <v>317.36365297290001</v>
      </c>
      <c r="U47" s="171">
        <f xml:space="preserve"> Inputs!U$55</f>
        <v>326.88456256208701</v>
      </c>
      <c r="V47" s="171">
        <f xml:space="preserve"> Inputs!V$55</f>
        <v>0</v>
      </c>
    </row>
    <row r="48" spans="1:22" s="156" customFormat="1" hidden="1" outlineLevel="2" x14ac:dyDescent="0.2">
      <c r="A48" s="154"/>
      <c r="B48" s="154"/>
      <c r="C48" s="155"/>
      <c r="D48" s="152"/>
      <c r="E48" s="171" t="str">
        <f xml:space="preserve"> Inputs!E$56</f>
        <v>Retail Price Index for August</v>
      </c>
      <c r="F48" s="171">
        <f xml:space="preserve"> Inputs!F$56</f>
        <v>0</v>
      </c>
      <c r="G48" s="171" t="str">
        <f xml:space="preserve"> Inputs!G$56</f>
        <v>index</v>
      </c>
      <c r="H48" s="171">
        <f xml:space="preserve"> Inputs!H$56</f>
        <v>0</v>
      </c>
      <c r="I48" s="171">
        <f xml:space="preserve"> Inputs!I$56</f>
        <v>0</v>
      </c>
      <c r="J48" s="171">
        <f xml:space="preserve"> Inputs!J$56</f>
        <v>243</v>
      </c>
      <c r="K48" s="171">
        <f xml:space="preserve"> Inputs!K$56</f>
        <v>251</v>
      </c>
      <c r="L48" s="171">
        <f xml:space="preserve"> Inputs!L$56</f>
        <v>257</v>
      </c>
      <c r="M48" s="171">
        <f xml:space="preserve"> Inputs!M$56</f>
        <v>259.8</v>
      </c>
      <c r="N48" s="171">
        <f xml:space="preserve"> Inputs!N$56</f>
        <v>264.39999999999998</v>
      </c>
      <c r="O48" s="171">
        <f xml:space="preserve"> Inputs!O$56</f>
        <v>274.7</v>
      </c>
      <c r="P48" s="171">
        <f xml:space="preserve"> Inputs!P$56</f>
        <v>284.2</v>
      </c>
      <c r="Q48" s="171">
        <f xml:space="preserve"> Inputs!Q$56</f>
        <v>293.01019999999994</v>
      </c>
      <c r="R48" s="171">
        <f xml:space="preserve"> Inputs!R$56</f>
        <v>301.80050599999993</v>
      </c>
      <c r="S48" s="171">
        <f xml:space="preserve"> Inputs!S$56</f>
        <v>310.85452117999995</v>
      </c>
      <c r="T48" s="171">
        <f xml:space="preserve"> Inputs!T$56</f>
        <v>320.18015681539998</v>
      </c>
      <c r="U48" s="171">
        <f xml:space="preserve"> Inputs!U$56</f>
        <v>329.78556151986197</v>
      </c>
      <c r="V48" s="171">
        <f xml:space="preserve"> Inputs!V$56</f>
        <v>0</v>
      </c>
    </row>
    <row r="49" spans="1:22" s="156" customFormat="1" hidden="1" outlineLevel="2" x14ac:dyDescent="0.2">
      <c r="A49" s="154"/>
      <c r="B49" s="154"/>
      <c r="C49" s="155"/>
      <c r="D49" s="152"/>
      <c r="E49" s="171" t="str">
        <f xml:space="preserve"> Inputs!E$57</f>
        <v>Retail Price Index for September</v>
      </c>
      <c r="F49" s="171">
        <f xml:space="preserve"> Inputs!F$57</f>
        <v>0</v>
      </c>
      <c r="G49" s="171" t="str">
        <f xml:space="preserve"> Inputs!G$57</f>
        <v>index</v>
      </c>
      <c r="H49" s="171">
        <f xml:space="preserve"> Inputs!H$57</f>
        <v>0</v>
      </c>
      <c r="I49" s="171">
        <f xml:space="preserve"> Inputs!I$57</f>
        <v>0</v>
      </c>
      <c r="J49" s="171">
        <f xml:space="preserve"> Inputs!J$57</f>
        <v>244.2</v>
      </c>
      <c r="K49" s="171">
        <f xml:space="preserve"> Inputs!K$57</f>
        <v>251.9</v>
      </c>
      <c r="L49" s="171">
        <f xml:space="preserve"> Inputs!L$57</f>
        <v>257.60000000000002</v>
      </c>
      <c r="M49" s="171">
        <f xml:space="preserve"> Inputs!M$57</f>
        <v>259.60000000000002</v>
      </c>
      <c r="N49" s="171">
        <f xml:space="preserve"> Inputs!N$57</f>
        <v>264.89999999999998</v>
      </c>
      <c r="O49" s="171">
        <f xml:space="preserve"> Inputs!O$57</f>
        <v>275.10000000000002</v>
      </c>
      <c r="P49" s="171">
        <f xml:space="preserve"> Inputs!P$57</f>
        <v>284.10000000000002</v>
      </c>
      <c r="Q49" s="171">
        <f xml:space="preserve"> Inputs!Q$57</f>
        <v>292.90710000000001</v>
      </c>
      <c r="R49" s="171">
        <f xml:space="preserve"> Inputs!R$57</f>
        <v>301.69431300000002</v>
      </c>
      <c r="S49" s="171">
        <f xml:space="preserve"> Inputs!S$57</f>
        <v>310.74514239000001</v>
      </c>
      <c r="T49" s="171">
        <f xml:space="preserve"> Inputs!T$57</f>
        <v>320.06749666170003</v>
      </c>
      <c r="U49" s="171">
        <f xml:space="preserve"> Inputs!U$57</f>
        <v>329.66952156155105</v>
      </c>
      <c r="V49" s="171">
        <f xml:space="preserve"> Inputs!V$57</f>
        <v>0</v>
      </c>
    </row>
    <row r="50" spans="1:22" s="156" customFormat="1" hidden="1" outlineLevel="2" x14ac:dyDescent="0.2">
      <c r="A50" s="154"/>
      <c r="B50" s="154"/>
      <c r="C50" s="155"/>
      <c r="D50" s="152"/>
      <c r="E50" s="171" t="str">
        <f xml:space="preserve"> Inputs!E$58</f>
        <v>Retail Price Index for October</v>
      </c>
      <c r="F50" s="171">
        <f xml:space="preserve"> Inputs!F$58</f>
        <v>0</v>
      </c>
      <c r="G50" s="171" t="str">
        <f xml:space="preserve"> Inputs!G$58</f>
        <v>index</v>
      </c>
      <c r="H50" s="171">
        <f xml:space="preserve"> Inputs!H$58</f>
        <v>0</v>
      </c>
      <c r="I50" s="171">
        <f xml:space="preserve"> Inputs!I$58</f>
        <v>0</v>
      </c>
      <c r="J50" s="171">
        <f xml:space="preserve"> Inputs!J$58</f>
        <v>245.6</v>
      </c>
      <c r="K50" s="171">
        <f xml:space="preserve"> Inputs!K$58</f>
        <v>251.9</v>
      </c>
      <c r="L50" s="171">
        <f xml:space="preserve"> Inputs!L$58</f>
        <v>257.7</v>
      </c>
      <c r="M50" s="171">
        <f xml:space="preserve"> Inputs!M$58</f>
        <v>259.5</v>
      </c>
      <c r="N50" s="171">
        <f xml:space="preserve"> Inputs!N$58</f>
        <v>264.8</v>
      </c>
      <c r="O50" s="171">
        <f xml:space="preserve"> Inputs!O$58</f>
        <v>275.3</v>
      </c>
      <c r="P50" s="171">
        <f xml:space="preserve"> Inputs!P$58</f>
        <v>284.5</v>
      </c>
      <c r="Q50" s="171">
        <f xml:space="preserve"> Inputs!Q$58</f>
        <v>293.31949999999995</v>
      </c>
      <c r="R50" s="171">
        <f xml:space="preserve"> Inputs!R$58</f>
        <v>302.11908499999993</v>
      </c>
      <c r="S50" s="171">
        <f xml:space="preserve"> Inputs!S$58</f>
        <v>311.18265754999993</v>
      </c>
      <c r="T50" s="171">
        <f xml:space="preserve"> Inputs!T$58</f>
        <v>320.51813727649994</v>
      </c>
      <c r="U50" s="171">
        <f xml:space="preserve"> Inputs!U$58</f>
        <v>330.13368139479496</v>
      </c>
      <c r="V50" s="171">
        <f xml:space="preserve"> Inputs!V$58</f>
        <v>0</v>
      </c>
    </row>
    <row r="51" spans="1:22" s="156" customFormat="1" hidden="1" outlineLevel="2" x14ac:dyDescent="0.2">
      <c r="A51" s="154"/>
      <c r="B51" s="154"/>
      <c r="C51" s="155"/>
      <c r="D51" s="152"/>
      <c r="E51" s="171" t="str">
        <f xml:space="preserve"> Inputs!E$59</f>
        <v>Retail Price Index for November</v>
      </c>
      <c r="F51" s="171">
        <f xml:space="preserve"> Inputs!F$59</f>
        <v>0</v>
      </c>
      <c r="G51" s="171" t="str">
        <f xml:space="preserve"> Inputs!G$59</f>
        <v>index</v>
      </c>
      <c r="H51" s="171">
        <f xml:space="preserve"> Inputs!H$59</f>
        <v>0</v>
      </c>
      <c r="I51" s="171">
        <f xml:space="preserve"> Inputs!I$59</f>
        <v>0</v>
      </c>
      <c r="J51" s="171">
        <f xml:space="preserve"> Inputs!J$59</f>
        <v>245.6</v>
      </c>
      <c r="K51" s="171">
        <f xml:space="preserve"> Inputs!K$59</f>
        <v>252.1</v>
      </c>
      <c r="L51" s="171">
        <f xml:space="preserve"> Inputs!L$59</f>
        <v>257.10000000000002</v>
      </c>
      <c r="M51" s="171">
        <f xml:space="preserve"> Inputs!M$59</f>
        <v>259.8</v>
      </c>
      <c r="N51" s="171">
        <f xml:space="preserve"> Inputs!N$59</f>
        <v>265.5</v>
      </c>
      <c r="O51" s="171">
        <f xml:space="preserve"> Inputs!O$59</f>
        <v>275.8</v>
      </c>
      <c r="P51" s="171">
        <f xml:space="preserve"> Inputs!P$59</f>
        <v>284.60000000000002</v>
      </c>
      <c r="Q51" s="171">
        <f xml:space="preserve"> Inputs!Q$59</f>
        <v>293.42259999999999</v>
      </c>
      <c r="R51" s="171">
        <f xml:space="preserve"> Inputs!R$59</f>
        <v>302.225278</v>
      </c>
      <c r="S51" s="171">
        <f xml:space="preserve"> Inputs!S$59</f>
        <v>311.29203634000004</v>
      </c>
      <c r="T51" s="171">
        <f xml:space="preserve"> Inputs!T$59</f>
        <v>320.63079743020006</v>
      </c>
      <c r="U51" s="171">
        <f xml:space="preserve"> Inputs!U$59</f>
        <v>330.24972135310605</v>
      </c>
      <c r="V51" s="171">
        <f xml:space="preserve"> Inputs!V$59</f>
        <v>0</v>
      </c>
    </row>
    <row r="52" spans="1:22" s="156" customFormat="1" hidden="1" outlineLevel="2" x14ac:dyDescent="0.2">
      <c r="A52" s="154"/>
      <c r="B52" s="154"/>
      <c r="C52" s="155"/>
      <c r="D52" s="152"/>
      <c r="E52" s="171" t="str">
        <f xml:space="preserve"> Inputs!E$60</f>
        <v>Retail Price Index for December</v>
      </c>
      <c r="F52" s="171">
        <f xml:space="preserve"> Inputs!F$60</f>
        <v>0</v>
      </c>
      <c r="G52" s="171" t="str">
        <f xml:space="preserve"> Inputs!G$60</f>
        <v>index</v>
      </c>
      <c r="H52" s="171">
        <f xml:space="preserve"> Inputs!H$60</f>
        <v>0</v>
      </c>
      <c r="I52" s="171">
        <f xml:space="preserve"> Inputs!I$60</f>
        <v>0</v>
      </c>
      <c r="J52" s="171">
        <f xml:space="preserve"> Inputs!J$60</f>
        <v>246.8</v>
      </c>
      <c r="K52" s="171">
        <f xml:space="preserve"> Inputs!K$60</f>
        <v>253.4</v>
      </c>
      <c r="L52" s="171">
        <f xml:space="preserve"> Inputs!L$60</f>
        <v>257.5</v>
      </c>
      <c r="M52" s="171">
        <f xml:space="preserve"> Inputs!M$60</f>
        <v>260.60000000000002</v>
      </c>
      <c r="N52" s="171">
        <f xml:space="preserve"> Inputs!N$60</f>
        <v>267.10000000000002</v>
      </c>
      <c r="O52" s="171">
        <f xml:space="preserve"> Inputs!O$60</f>
        <v>278.10000000000002</v>
      </c>
      <c r="P52" s="171">
        <f xml:space="preserve"> Inputs!P$60</f>
        <v>285.60000000000002</v>
      </c>
      <c r="Q52" s="171">
        <f xml:space="preserve"> Inputs!Q$60</f>
        <v>294.45359999999999</v>
      </c>
      <c r="R52" s="171">
        <f xml:space="preserve"> Inputs!R$60</f>
        <v>303.28720800000002</v>
      </c>
      <c r="S52" s="171">
        <f xml:space="preserve"> Inputs!S$60</f>
        <v>312.38582424000003</v>
      </c>
      <c r="T52" s="171">
        <f xml:space="preserve"> Inputs!T$60</f>
        <v>321.75739896720006</v>
      </c>
      <c r="U52" s="171">
        <f xml:space="preserve"> Inputs!U$60</f>
        <v>331.41012093621606</v>
      </c>
      <c r="V52" s="171">
        <f xml:space="preserve"> Inputs!V$60</f>
        <v>0</v>
      </c>
    </row>
    <row r="53" spans="1:22" s="156" customFormat="1" hidden="1" outlineLevel="2" x14ac:dyDescent="0.2">
      <c r="A53" s="154"/>
      <c r="B53" s="154"/>
      <c r="C53" s="155"/>
      <c r="D53" s="152"/>
      <c r="E53" s="171" t="str">
        <f xml:space="preserve"> Inputs!E$61</f>
        <v>Retail Price Index for January</v>
      </c>
      <c r="F53" s="171">
        <f xml:space="preserve"> Inputs!F$61</f>
        <v>0</v>
      </c>
      <c r="G53" s="171" t="str">
        <f xml:space="preserve"> Inputs!G$61</f>
        <v>index</v>
      </c>
      <c r="H53" s="171">
        <f xml:space="preserve"> Inputs!H$61</f>
        <v>0</v>
      </c>
      <c r="I53" s="171">
        <f xml:space="preserve"> Inputs!I$61</f>
        <v>0</v>
      </c>
      <c r="J53" s="171">
        <f xml:space="preserve"> Inputs!J$61</f>
        <v>245.8</v>
      </c>
      <c r="K53" s="171">
        <f xml:space="preserve"> Inputs!K$61</f>
        <v>252.6</v>
      </c>
      <c r="L53" s="171">
        <f xml:space="preserve"> Inputs!L$61</f>
        <v>255.4</v>
      </c>
      <c r="M53" s="171">
        <f xml:space="preserve"> Inputs!M$61</f>
        <v>258.8</v>
      </c>
      <c r="N53" s="171">
        <f xml:space="preserve"> Inputs!N$61</f>
        <v>265.5</v>
      </c>
      <c r="O53" s="171">
        <f xml:space="preserve"> Inputs!O$61</f>
        <v>276</v>
      </c>
      <c r="P53" s="171">
        <f xml:space="preserve"> Inputs!P$61</f>
        <v>283</v>
      </c>
      <c r="Q53" s="171">
        <f xml:space="preserve"> Inputs!Q$61</f>
        <v>291.77299999999997</v>
      </c>
      <c r="R53" s="171">
        <f xml:space="preserve"> Inputs!R$61</f>
        <v>300.52618999999999</v>
      </c>
      <c r="S53" s="171">
        <f xml:space="preserve"> Inputs!S$61</f>
        <v>309.54197569999997</v>
      </c>
      <c r="T53" s="171">
        <f xml:space="preserve"> Inputs!T$61</f>
        <v>318.82823497099997</v>
      </c>
      <c r="U53" s="171">
        <f xml:space="preserve"> Inputs!U$61</f>
        <v>328.39308202012995</v>
      </c>
      <c r="V53" s="171">
        <f xml:space="preserve"> Inputs!V$61</f>
        <v>0</v>
      </c>
    </row>
    <row r="54" spans="1:22" s="156" customFormat="1" hidden="1" outlineLevel="2" x14ac:dyDescent="0.2">
      <c r="A54" s="154"/>
      <c r="B54" s="154"/>
      <c r="C54" s="155"/>
      <c r="D54" s="152"/>
      <c r="E54" s="171" t="str">
        <f xml:space="preserve"> Inputs!E$62</f>
        <v>Retail Price Index for February</v>
      </c>
      <c r="F54" s="171">
        <f xml:space="preserve"> Inputs!F$62</f>
        <v>0</v>
      </c>
      <c r="G54" s="171" t="str">
        <f xml:space="preserve"> Inputs!G$62</f>
        <v>index</v>
      </c>
      <c r="H54" s="171">
        <f xml:space="preserve"> Inputs!H$62</f>
        <v>0</v>
      </c>
      <c r="I54" s="171">
        <f xml:space="preserve"> Inputs!I$62</f>
        <v>0</v>
      </c>
      <c r="J54" s="171">
        <f xml:space="preserve"> Inputs!J$62</f>
        <v>247.6</v>
      </c>
      <c r="K54" s="171">
        <f xml:space="preserve"> Inputs!K$62</f>
        <v>254.2</v>
      </c>
      <c r="L54" s="171">
        <f xml:space="preserve"> Inputs!L$62</f>
        <v>256.7</v>
      </c>
      <c r="M54" s="171">
        <f xml:space="preserve"> Inputs!M$62</f>
        <v>260</v>
      </c>
      <c r="N54" s="171">
        <f xml:space="preserve"> Inputs!N$62</f>
        <v>268.39999999999998</v>
      </c>
      <c r="O54" s="171">
        <f xml:space="preserve"> Inputs!O$62</f>
        <v>278.10000000000002</v>
      </c>
      <c r="P54" s="171">
        <f xml:space="preserve"> Inputs!P$62</f>
        <v>285</v>
      </c>
      <c r="Q54" s="171">
        <f xml:space="preserve"> Inputs!Q$62</f>
        <v>293.83499999999998</v>
      </c>
      <c r="R54" s="171">
        <f xml:space="preserve"> Inputs!R$62</f>
        <v>302.65004999999996</v>
      </c>
      <c r="S54" s="171">
        <f xml:space="preserve"> Inputs!S$62</f>
        <v>311.72955149999996</v>
      </c>
      <c r="T54" s="171">
        <f xml:space="preserve"> Inputs!T$62</f>
        <v>321.08143804499997</v>
      </c>
      <c r="U54" s="171">
        <f xml:space="preserve"> Inputs!U$62</f>
        <v>330.71388118634997</v>
      </c>
      <c r="V54" s="171">
        <f xml:space="preserve"> Inputs!V$62</f>
        <v>0</v>
      </c>
    </row>
    <row r="55" spans="1:22" s="156" customFormat="1" hidden="1" outlineLevel="2" x14ac:dyDescent="0.2">
      <c r="A55" s="154"/>
      <c r="B55" s="154"/>
      <c r="C55" s="155"/>
      <c r="D55" s="152"/>
      <c r="E55" s="171" t="str">
        <f xml:space="preserve"> Inputs!E$63</f>
        <v>Retail Price Index for March</v>
      </c>
      <c r="F55" s="171">
        <f xml:space="preserve"> Inputs!F$63</f>
        <v>0</v>
      </c>
      <c r="G55" s="171" t="str">
        <f xml:space="preserve"> Inputs!G$63</f>
        <v>index</v>
      </c>
      <c r="H55" s="171">
        <f xml:space="preserve"> Inputs!H$63</f>
        <v>0</v>
      </c>
      <c r="I55" s="171">
        <f xml:space="preserve"> Inputs!I$63</f>
        <v>0</v>
      </c>
      <c r="J55" s="171">
        <f xml:space="preserve"> Inputs!J$63</f>
        <v>248.7</v>
      </c>
      <c r="K55" s="171">
        <f xml:space="preserve"> Inputs!K$63</f>
        <v>254.8</v>
      </c>
      <c r="L55" s="171">
        <f xml:space="preserve"> Inputs!L$63</f>
        <v>257.10000000000002</v>
      </c>
      <c r="M55" s="171">
        <f xml:space="preserve"> Inputs!M$63</f>
        <v>261.10000000000002</v>
      </c>
      <c r="N55" s="171">
        <f xml:space="preserve"> Inputs!N$63</f>
        <v>269.3</v>
      </c>
      <c r="O55" s="171">
        <f xml:space="preserve"> Inputs!O$63</f>
        <v>278.3</v>
      </c>
      <c r="P55" s="171">
        <f xml:space="preserve"> Inputs!P$63</f>
        <v>285.10000000000002</v>
      </c>
      <c r="Q55" s="171">
        <f xml:space="preserve"> Inputs!Q$63</f>
        <v>293.93810000000002</v>
      </c>
      <c r="R55" s="171">
        <f xml:space="preserve"> Inputs!R$63</f>
        <v>302.75624300000004</v>
      </c>
      <c r="S55" s="171">
        <f xml:space="preserve"> Inputs!S$63</f>
        <v>311.83893029000006</v>
      </c>
      <c r="T55" s="171">
        <f xml:space="preserve"> Inputs!T$63</f>
        <v>321.19409819870009</v>
      </c>
      <c r="U55" s="171">
        <f xml:space="preserve"> Inputs!U$63</f>
        <v>330.82992114466111</v>
      </c>
      <c r="V55" s="171">
        <f xml:space="preserve"> Inputs!V$63</f>
        <v>0</v>
      </c>
    </row>
    <row r="56" spans="1:22" ht="4.7" hidden="1" customHeight="1" outlineLevel="1" x14ac:dyDescent="0.2"/>
    <row r="57" spans="1:22" s="148" customFormat="1" hidden="1" outlineLevel="1" x14ac:dyDescent="0.2">
      <c r="A57" s="160"/>
      <c r="B57" s="160"/>
      <c r="C57" s="161"/>
      <c r="D57" s="162"/>
      <c r="E57" s="147" t="str">
        <f xml:space="preserve"> Inputs!E$65</f>
        <v>RPI: Assumed percentage increase for unpopulated monthly values</v>
      </c>
      <c r="F57" s="147">
        <f xml:space="preserve"> Inputs!F$65</f>
        <v>0</v>
      </c>
      <c r="G57" s="147" t="str">
        <f xml:space="preserve"> Inputs!G$65</f>
        <v>%</v>
      </c>
      <c r="H57" s="147">
        <f xml:space="preserve"> Inputs!H$65</f>
        <v>0</v>
      </c>
      <c r="I57" s="147">
        <f xml:space="preserve"> Inputs!I$65</f>
        <v>0</v>
      </c>
      <c r="J57" s="147">
        <f xml:space="preserve"> Inputs!J$65</f>
        <v>0</v>
      </c>
      <c r="K57" s="147">
        <f xml:space="preserve"> Inputs!K$65</f>
        <v>0</v>
      </c>
      <c r="L57" s="147">
        <f xml:space="preserve"> Inputs!L$65</f>
        <v>0</v>
      </c>
      <c r="M57" s="147">
        <f xml:space="preserve"> Inputs!M$65</f>
        <v>0</v>
      </c>
      <c r="N57" s="147">
        <f xml:space="preserve"> Inputs!N$65</f>
        <v>0</v>
      </c>
      <c r="O57" s="147">
        <f xml:space="preserve"> Inputs!O$65</f>
        <v>0</v>
      </c>
      <c r="P57" s="147">
        <f xml:space="preserve"> Inputs!P$65</f>
        <v>0</v>
      </c>
      <c r="Q57" s="147">
        <f xml:space="preserve"> Inputs!Q$65</f>
        <v>0</v>
      </c>
      <c r="R57" s="147">
        <f xml:space="preserve"> Inputs!R$65</f>
        <v>0</v>
      </c>
      <c r="S57" s="147">
        <f xml:space="preserve"> Inputs!S$65</f>
        <v>0</v>
      </c>
      <c r="T57" s="147">
        <f xml:space="preserve"> Inputs!T$65</f>
        <v>0</v>
      </c>
      <c r="U57" s="147">
        <f xml:space="preserve"> Inputs!U$65</f>
        <v>0</v>
      </c>
      <c r="V57" s="147">
        <f xml:space="preserve"> Inputs!V$65</f>
        <v>0</v>
      </c>
    </row>
    <row r="58" spans="1:22" ht="4.7" hidden="1" customHeight="1" outlineLevel="1" x14ac:dyDescent="0.2"/>
    <row r="59" spans="1:22" hidden="1" outlineLevel="1" x14ac:dyDescent="0.2">
      <c r="E59" t="s">
        <v>309</v>
      </c>
      <c r="G59" t="s">
        <v>160</v>
      </c>
      <c r="I59" s="131"/>
      <c r="J59" s="146">
        <f xml:space="preserve"> IF(J44 &gt; 0, J44, I59 * (1 + J$57))</f>
        <v>242.5</v>
      </c>
      <c r="K59" s="146">
        <f t="shared" ref="K59:P59" si="10" xml:space="preserve"> IF(K44 &gt; 0, K44, J59 * (1 + K$57))</f>
        <v>249.5</v>
      </c>
      <c r="L59" s="146">
        <f t="shared" si="10"/>
        <v>255.7</v>
      </c>
      <c r="M59" s="146">
        <f t="shared" si="10"/>
        <v>258</v>
      </c>
      <c r="N59" s="146">
        <f t="shared" si="10"/>
        <v>261.39999999999998</v>
      </c>
      <c r="O59" s="146">
        <f t="shared" si="10"/>
        <v>270.60000000000002</v>
      </c>
      <c r="P59" s="146">
        <f t="shared" si="10"/>
        <v>279.7</v>
      </c>
      <c r="Q59" s="146">
        <f t="shared" ref="Q59:Q70" si="11" xml:space="preserve"> IF(Q44 &gt; 0, Q44, P59 * (1 + Q$57))</f>
        <v>288.2</v>
      </c>
      <c r="R59" s="146">
        <f t="shared" ref="R59:R70" si="12" xml:space="preserve"> IF(R44 &gt; 0, R44, Q59 * (1 + R$57))</f>
        <v>296.846</v>
      </c>
      <c r="S59" s="146">
        <f t="shared" ref="S59:S70" si="13" xml:space="preserve"> IF(S44 &gt; 0, S44, R59 * (1 + S$57))</f>
        <v>305.75137999999998</v>
      </c>
      <c r="T59" s="146">
        <f t="shared" ref="T59:T70" si="14" xml:space="preserve"> IF(T44 &gt; 0, T44, S59 * (1 + T$57))</f>
        <v>314.92392139999998</v>
      </c>
      <c r="U59" s="146">
        <f t="shared" ref="U59:U70" si="15" xml:space="preserve"> IF(U44 &gt; 0, U44, T59 * (1 + U$57))</f>
        <v>324.37163904199997</v>
      </c>
      <c r="V59" s="146">
        <f t="shared" ref="V59:V70" si="16" xml:space="preserve"> IF(V44 &gt; 0, V44, U59 * (1 + V$57))</f>
        <v>324.37163904199997</v>
      </c>
    </row>
    <row r="60" spans="1:22" hidden="1" outlineLevel="2" x14ac:dyDescent="0.2">
      <c r="E60" t="s">
        <v>310</v>
      </c>
      <c r="G60" t="s">
        <v>160</v>
      </c>
      <c r="I60" s="131"/>
      <c r="J60" s="146">
        <f t="shared" ref="J60:P60" si="17" xml:space="preserve"> IF(J45 &gt; 0, J45, I60 * (1 + J$57))</f>
        <v>242.4</v>
      </c>
      <c r="K60" s="146">
        <f t="shared" si="17"/>
        <v>250</v>
      </c>
      <c r="L60" s="146">
        <f t="shared" si="17"/>
        <v>255.9</v>
      </c>
      <c r="M60" s="146">
        <f t="shared" si="17"/>
        <v>258.5</v>
      </c>
      <c r="N60" s="146">
        <f t="shared" si="17"/>
        <v>262.10000000000002</v>
      </c>
      <c r="O60" s="146">
        <f t="shared" si="17"/>
        <v>271.7</v>
      </c>
      <c r="P60" s="146">
        <f t="shared" si="17"/>
        <v>280.7</v>
      </c>
      <c r="Q60" s="146">
        <f t="shared" si="11"/>
        <v>289.40169999999995</v>
      </c>
      <c r="R60" s="146">
        <f t="shared" si="12"/>
        <v>298.08375099999995</v>
      </c>
      <c r="S60" s="146">
        <f t="shared" si="13"/>
        <v>307.02626352999994</v>
      </c>
      <c r="T60" s="146">
        <f t="shared" si="14"/>
        <v>316.23705143589996</v>
      </c>
      <c r="U60" s="146">
        <f t="shared" si="15"/>
        <v>325.72416297897695</v>
      </c>
      <c r="V60" s="146">
        <f t="shared" si="16"/>
        <v>325.72416297897695</v>
      </c>
    </row>
    <row r="61" spans="1:22" hidden="1" outlineLevel="2" x14ac:dyDescent="0.2">
      <c r="E61" t="s">
        <v>311</v>
      </c>
      <c r="G61" t="s">
        <v>160</v>
      </c>
      <c r="I61" s="131"/>
      <c r="J61" s="146">
        <f t="shared" ref="J61:P61" si="18" xml:space="preserve"> IF(J46 &gt; 0, J46, I61 * (1 + J$57))</f>
        <v>241.8</v>
      </c>
      <c r="K61" s="146">
        <f t="shared" si="18"/>
        <v>249.7</v>
      </c>
      <c r="L61" s="146">
        <f t="shared" si="18"/>
        <v>256.3</v>
      </c>
      <c r="M61" s="146">
        <f t="shared" si="18"/>
        <v>258.89999999999998</v>
      </c>
      <c r="N61" s="146">
        <f t="shared" si="18"/>
        <v>263.10000000000002</v>
      </c>
      <c r="O61" s="146">
        <f t="shared" si="18"/>
        <v>272.3</v>
      </c>
      <c r="P61" s="146">
        <f t="shared" si="18"/>
        <v>281.5</v>
      </c>
      <c r="Q61" s="146">
        <f t="shared" si="11"/>
        <v>290.22649999999999</v>
      </c>
      <c r="R61" s="146">
        <f t="shared" si="12"/>
        <v>298.93329499999999</v>
      </c>
      <c r="S61" s="146">
        <f t="shared" si="13"/>
        <v>307.90129385</v>
      </c>
      <c r="T61" s="146">
        <f t="shared" si="14"/>
        <v>317.1383326655</v>
      </c>
      <c r="U61" s="146">
        <f t="shared" si="15"/>
        <v>326.652482645465</v>
      </c>
      <c r="V61" s="146">
        <f t="shared" si="16"/>
        <v>326.652482645465</v>
      </c>
    </row>
    <row r="62" spans="1:22" hidden="1" outlineLevel="2" x14ac:dyDescent="0.2">
      <c r="E62" t="s">
        <v>312</v>
      </c>
      <c r="G62" t="s">
        <v>160</v>
      </c>
      <c r="I62" s="131"/>
      <c r="J62" s="146">
        <f t="shared" ref="J62:P62" si="19" xml:space="preserve"> IF(J47 &gt; 0, J47, I62 * (1 + J$57))</f>
        <v>242.1</v>
      </c>
      <c r="K62" s="146">
        <f t="shared" si="19"/>
        <v>249.7</v>
      </c>
      <c r="L62" s="146">
        <f t="shared" si="19"/>
        <v>256</v>
      </c>
      <c r="M62" s="146">
        <f t="shared" si="19"/>
        <v>258.60000000000002</v>
      </c>
      <c r="N62" s="146">
        <f t="shared" si="19"/>
        <v>263.39999999999998</v>
      </c>
      <c r="O62" s="146">
        <f t="shared" si="19"/>
        <v>272.89999999999998</v>
      </c>
      <c r="P62" s="146">
        <f t="shared" si="19"/>
        <v>281.7</v>
      </c>
      <c r="Q62" s="146">
        <f t="shared" si="11"/>
        <v>290.43269999999995</v>
      </c>
      <c r="R62" s="146">
        <f t="shared" si="12"/>
        <v>299.14568099999997</v>
      </c>
      <c r="S62" s="146">
        <f t="shared" si="13"/>
        <v>308.12005142999999</v>
      </c>
      <c r="T62" s="146">
        <f t="shared" si="14"/>
        <v>317.36365297290001</v>
      </c>
      <c r="U62" s="146">
        <f t="shared" si="15"/>
        <v>326.88456256208701</v>
      </c>
      <c r="V62" s="146">
        <f t="shared" si="16"/>
        <v>326.88456256208701</v>
      </c>
    </row>
    <row r="63" spans="1:22" hidden="1" outlineLevel="2" x14ac:dyDescent="0.2">
      <c r="E63" t="s">
        <v>313</v>
      </c>
      <c r="G63" t="s">
        <v>160</v>
      </c>
      <c r="I63" s="131"/>
      <c r="J63" s="146">
        <f t="shared" ref="J63:P63" si="20" xml:space="preserve"> IF(J48 &gt; 0, J48, I63 * (1 + J$57))</f>
        <v>243</v>
      </c>
      <c r="K63" s="146">
        <f t="shared" si="20"/>
        <v>251</v>
      </c>
      <c r="L63" s="146">
        <f t="shared" si="20"/>
        <v>257</v>
      </c>
      <c r="M63" s="146">
        <f t="shared" si="20"/>
        <v>259.8</v>
      </c>
      <c r="N63" s="146">
        <f t="shared" si="20"/>
        <v>264.39999999999998</v>
      </c>
      <c r="O63" s="146">
        <f t="shared" si="20"/>
        <v>274.7</v>
      </c>
      <c r="P63" s="146">
        <f t="shared" si="20"/>
        <v>284.2</v>
      </c>
      <c r="Q63" s="146">
        <f t="shared" si="11"/>
        <v>293.01019999999994</v>
      </c>
      <c r="R63" s="146">
        <f t="shared" si="12"/>
        <v>301.80050599999993</v>
      </c>
      <c r="S63" s="146">
        <f t="shared" si="13"/>
        <v>310.85452117999995</v>
      </c>
      <c r="T63" s="146">
        <f t="shared" si="14"/>
        <v>320.18015681539998</v>
      </c>
      <c r="U63" s="146">
        <f t="shared" si="15"/>
        <v>329.78556151986197</v>
      </c>
      <c r="V63" s="146">
        <f t="shared" si="16"/>
        <v>329.78556151986197</v>
      </c>
    </row>
    <row r="64" spans="1:22" hidden="1" outlineLevel="2" x14ac:dyDescent="0.2">
      <c r="E64" t="s">
        <v>314</v>
      </c>
      <c r="G64" t="s">
        <v>160</v>
      </c>
      <c r="I64" s="131"/>
      <c r="J64" s="146">
        <f t="shared" ref="J64:P64" si="21" xml:space="preserve"> IF(J49 &gt; 0, J49, I64 * (1 + J$57))</f>
        <v>244.2</v>
      </c>
      <c r="K64" s="146">
        <f t="shared" si="21"/>
        <v>251.9</v>
      </c>
      <c r="L64" s="146">
        <f t="shared" si="21"/>
        <v>257.60000000000002</v>
      </c>
      <c r="M64" s="146">
        <f t="shared" si="21"/>
        <v>259.60000000000002</v>
      </c>
      <c r="N64" s="146">
        <f t="shared" si="21"/>
        <v>264.89999999999998</v>
      </c>
      <c r="O64" s="146">
        <f t="shared" si="21"/>
        <v>275.10000000000002</v>
      </c>
      <c r="P64" s="146">
        <f t="shared" si="21"/>
        <v>284.10000000000002</v>
      </c>
      <c r="Q64" s="146">
        <f t="shared" si="11"/>
        <v>292.90710000000001</v>
      </c>
      <c r="R64" s="146">
        <f t="shared" si="12"/>
        <v>301.69431300000002</v>
      </c>
      <c r="S64" s="146">
        <f t="shared" si="13"/>
        <v>310.74514239000001</v>
      </c>
      <c r="T64" s="146">
        <f t="shared" si="14"/>
        <v>320.06749666170003</v>
      </c>
      <c r="U64" s="146">
        <f t="shared" si="15"/>
        <v>329.66952156155105</v>
      </c>
      <c r="V64" s="146">
        <f t="shared" si="16"/>
        <v>329.66952156155105</v>
      </c>
    </row>
    <row r="65" spans="1:22" hidden="1" outlineLevel="2" x14ac:dyDescent="0.2">
      <c r="E65" t="s">
        <v>315</v>
      </c>
      <c r="G65" t="s">
        <v>160</v>
      </c>
      <c r="I65" s="131"/>
      <c r="J65" s="146">
        <f t="shared" ref="J65:P65" si="22" xml:space="preserve"> IF(J50 &gt; 0, J50, I65 * (1 + J$57))</f>
        <v>245.6</v>
      </c>
      <c r="K65" s="146">
        <f t="shared" si="22"/>
        <v>251.9</v>
      </c>
      <c r="L65" s="146">
        <f t="shared" si="22"/>
        <v>257.7</v>
      </c>
      <c r="M65" s="146">
        <f t="shared" si="22"/>
        <v>259.5</v>
      </c>
      <c r="N65" s="146">
        <f t="shared" si="22"/>
        <v>264.8</v>
      </c>
      <c r="O65" s="146">
        <f t="shared" si="22"/>
        <v>275.3</v>
      </c>
      <c r="P65" s="146">
        <f t="shared" si="22"/>
        <v>284.5</v>
      </c>
      <c r="Q65" s="146">
        <f t="shared" si="11"/>
        <v>293.31949999999995</v>
      </c>
      <c r="R65" s="146">
        <f t="shared" si="12"/>
        <v>302.11908499999993</v>
      </c>
      <c r="S65" s="146">
        <f t="shared" si="13"/>
        <v>311.18265754999993</v>
      </c>
      <c r="T65" s="146">
        <f t="shared" si="14"/>
        <v>320.51813727649994</v>
      </c>
      <c r="U65" s="146">
        <f t="shared" si="15"/>
        <v>330.13368139479496</v>
      </c>
      <c r="V65" s="146">
        <f t="shared" si="16"/>
        <v>330.13368139479496</v>
      </c>
    </row>
    <row r="66" spans="1:22" hidden="1" outlineLevel="2" x14ac:dyDescent="0.2">
      <c r="E66" t="s">
        <v>316</v>
      </c>
      <c r="G66" t="s">
        <v>160</v>
      </c>
      <c r="I66" s="131"/>
      <c r="J66" s="146">
        <f t="shared" ref="J66:P66" si="23" xml:space="preserve"> IF(J51 &gt; 0, J51, I66 * (1 + J$57))</f>
        <v>245.6</v>
      </c>
      <c r="K66" s="146">
        <f t="shared" si="23"/>
        <v>252.1</v>
      </c>
      <c r="L66" s="146">
        <f t="shared" si="23"/>
        <v>257.10000000000002</v>
      </c>
      <c r="M66" s="146">
        <f t="shared" si="23"/>
        <v>259.8</v>
      </c>
      <c r="N66" s="146">
        <f t="shared" si="23"/>
        <v>265.5</v>
      </c>
      <c r="O66" s="146">
        <f t="shared" si="23"/>
        <v>275.8</v>
      </c>
      <c r="P66" s="146">
        <f t="shared" si="23"/>
        <v>284.60000000000002</v>
      </c>
      <c r="Q66" s="146">
        <f t="shared" si="11"/>
        <v>293.42259999999999</v>
      </c>
      <c r="R66" s="146">
        <f t="shared" si="12"/>
        <v>302.225278</v>
      </c>
      <c r="S66" s="146">
        <f t="shared" si="13"/>
        <v>311.29203634000004</v>
      </c>
      <c r="T66" s="146">
        <f t="shared" si="14"/>
        <v>320.63079743020006</v>
      </c>
      <c r="U66" s="146">
        <f t="shared" si="15"/>
        <v>330.24972135310605</v>
      </c>
      <c r="V66" s="146">
        <f t="shared" si="16"/>
        <v>330.24972135310605</v>
      </c>
    </row>
    <row r="67" spans="1:22" hidden="1" outlineLevel="2" x14ac:dyDescent="0.2">
      <c r="E67" t="s">
        <v>317</v>
      </c>
      <c r="G67" t="s">
        <v>160</v>
      </c>
      <c r="I67" s="131"/>
      <c r="J67" s="146">
        <f t="shared" ref="J67:P67" si="24" xml:space="preserve"> IF(J52 &gt; 0, J52, I67 * (1 + J$57))</f>
        <v>246.8</v>
      </c>
      <c r="K67" s="146">
        <f t="shared" si="24"/>
        <v>253.4</v>
      </c>
      <c r="L67" s="146">
        <f t="shared" si="24"/>
        <v>257.5</v>
      </c>
      <c r="M67" s="146">
        <f t="shared" si="24"/>
        <v>260.60000000000002</v>
      </c>
      <c r="N67" s="146">
        <f t="shared" si="24"/>
        <v>267.10000000000002</v>
      </c>
      <c r="O67" s="146">
        <f t="shared" si="24"/>
        <v>278.10000000000002</v>
      </c>
      <c r="P67" s="146">
        <f t="shared" si="24"/>
        <v>285.60000000000002</v>
      </c>
      <c r="Q67" s="146">
        <f t="shared" si="11"/>
        <v>294.45359999999999</v>
      </c>
      <c r="R67" s="146">
        <f t="shared" si="12"/>
        <v>303.28720800000002</v>
      </c>
      <c r="S67" s="146">
        <f t="shared" si="13"/>
        <v>312.38582424000003</v>
      </c>
      <c r="T67" s="146">
        <f t="shared" si="14"/>
        <v>321.75739896720006</v>
      </c>
      <c r="U67" s="146">
        <f t="shared" si="15"/>
        <v>331.41012093621606</v>
      </c>
      <c r="V67" s="146">
        <f t="shared" si="16"/>
        <v>331.41012093621606</v>
      </c>
    </row>
    <row r="68" spans="1:22" hidden="1" outlineLevel="2" x14ac:dyDescent="0.2">
      <c r="E68" t="s">
        <v>318</v>
      </c>
      <c r="G68" t="s">
        <v>160</v>
      </c>
      <c r="I68" s="131"/>
      <c r="J68" s="146">
        <f t="shared" ref="J68:P68" si="25" xml:space="preserve"> IF(J53 &gt; 0, J53, I68 * (1 + J$57))</f>
        <v>245.8</v>
      </c>
      <c r="K68" s="146">
        <f t="shared" si="25"/>
        <v>252.6</v>
      </c>
      <c r="L68" s="146">
        <f t="shared" si="25"/>
        <v>255.4</v>
      </c>
      <c r="M68" s="146">
        <f t="shared" si="25"/>
        <v>258.8</v>
      </c>
      <c r="N68" s="146">
        <f t="shared" si="25"/>
        <v>265.5</v>
      </c>
      <c r="O68" s="146">
        <f t="shared" si="25"/>
        <v>276</v>
      </c>
      <c r="P68" s="146">
        <f t="shared" si="25"/>
        <v>283</v>
      </c>
      <c r="Q68" s="146">
        <f t="shared" si="11"/>
        <v>291.77299999999997</v>
      </c>
      <c r="R68" s="146">
        <f t="shared" si="12"/>
        <v>300.52618999999999</v>
      </c>
      <c r="S68" s="146">
        <f t="shared" si="13"/>
        <v>309.54197569999997</v>
      </c>
      <c r="T68" s="146">
        <f t="shared" si="14"/>
        <v>318.82823497099997</v>
      </c>
      <c r="U68" s="146">
        <f t="shared" si="15"/>
        <v>328.39308202012995</v>
      </c>
      <c r="V68" s="146">
        <f t="shared" si="16"/>
        <v>328.39308202012995</v>
      </c>
    </row>
    <row r="69" spans="1:22" hidden="1" outlineLevel="2" x14ac:dyDescent="0.2">
      <c r="E69" t="s">
        <v>319</v>
      </c>
      <c r="G69" t="s">
        <v>160</v>
      </c>
      <c r="I69" s="131"/>
      <c r="J69" s="146">
        <f t="shared" ref="J69:P69" si="26" xml:space="preserve"> IF(J54 &gt; 0, J54, I69 * (1 + J$57))</f>
        <v>247.6</v>
      </c>
      <c r="K69" s="146">
        <f t="shared" si="26"/>
        <v>254.2</v>
      </c>
      <c r="L69" s="146">
        <f t="shared" si="26"/>
        <v>256.7</v>
      </c>
      <c r="M69" s="146">
        <f t="shared" si="26"/>
        <v>260</v>
      </c>
      <c r="N69" s="146">
        <f t="shared" si="26"/>
        <v>268.39999999999998</v>
      </c>
      <c r="O69" s="146">
        <f t="shared" si="26"/>
        <v>278.10000000000002</v>
      </c>
      <c r="P69" s="146">
        <f t="shared" si="26"/>
        <v>285</v>
      </c>
      <c r="Q69" s="146">
        <f t="shared" si="11"/>
        <v>293.83499999999998</v>
      </c>
      <c r="R69" s="146">
        <f t="shared" si="12"/>
        <v>302.65004999999996</v>
      </c>
      <c r="S69" s="146">
        <f t="shared" si="13"/>
        <v>311.72955149999996</v>
      </c>
      <c r="T69" s="146">
        <f t="shared" si="14"/>
        <v>321.08143804499997</v>
      </c>
      <c r="U69" s="146">
        <f t="shared" si="15"/>
        <v>330.71388118634997</v>
      </c>
      <c r="V69" s="146">
        <f t="shared" si="16"/>
        <v>330.71388118634997</v>
      </c>
    </row>
    <row r="70" spans="1:22" hidden="1" outlineLevel="2" x14ac:dyDescent="0.2">
      <c r="E70" t="s">
        <v>320</v>
      </c>
      <c r="G70" t="s">
        <v>160</v>
      </c>
      <c r="I70" s="131"/>
      <c r="J70" s="146">
        <f t="shared" ref="J70:P70" si="27" xml:space="preserve"> IF(J55 &gt; 0, J55, I70 * (1 + J$57))</f>
        <v>248.7</v>
      </c>
      <c r="K70" s="146">
        <f t="shared" si="27"/>
        <v>254.8</v>
      </c>
      <c r="L70" s="146">
        <f t="shared" si="27"/>
        <v>257.10000000000002</v>
      </c>
      <c r="M70" s="146">
        <f t="shared" si="27"/>
        <v>261.10000000000002</v>
      </c>
      <c r="N70" s="146">
        <f t="shared" si="27"/>
        <v>269.3</v>
      </c>
      <c r="O70" s="146">
        <f t="shared" si="27"/>
        <v>278.3</v>
      </c>
      <c r="P70" s="146">
        <f t="shared" si="27"/>
        <v>285.10000000000002</v>
      </c>
      <c r="Q70" s="146">
        <f t="shared" si="11"/>
        <v>293.93810000000002</v>
      </c>
      <c r="R70" s="146">
        <f t="shared" si="12"/>
        <v>302.75624300000004</v>
      </c>
      <c r="S70" s="146">
        <f t="shared" si="13"/>
        <v>311.83893029000006</v>
      </c>
      <c r="T70" s="146">
        <f t="shared" si="14"/>
        <v>321.19409819870009</v>
      </c>
      <c r="U70" s="146">
        <f t="shared" si="15"/>
        <v>330.82992114466111</v>
      </c>
      <c r="V70" s="146">
        <f t="shared" si="16"/>
        <v>330.82992114466111</v>
      </c>
    </row>
    <row r="71" spans="1:22" ht="4.7" hidden="1" customHeight="1" outlineLevel="1" x14ac:dyDescent="0.2"/>
    <row r="72" spans="1:22" hidden="1" outlineLevel="1" x14ac:dyDescent="0.2">
      <c r="E72" s="146" t="s">
        <v>321</v>
      </c>
      <c r="F72" s="146"/>
      <c r="G72" s="146" t="s">
        <v>160</v>
      </c>
      <c r="H72" s="146"/>
      <c r="I72" s="146"/>
      <c r="J72" s="146">
        <f t="shared" ref="J72:P72" si="28" xml:space="preserve"> AVERAGE(J59:J70)</f>
        <v>244.67499999999998</v>
      </c>
      <c r="K72" s="146">
        <f t="shared" si="28"/>
        <v>251.73333333333335</v>
      </c>
      <c r="L72" s="146">
        <f t="shared" si="28"/>
        <v>256.66666666666669</v>
      </c>
      <c r="M72" s="146">
        <f t="shared" si="28"/>
        <v>259.43333333333334</v>
      </c>
      <c r="N72" s="146">
        <f t="shared" si="28"/>
        <v>264.99166666666673</v>
      </c>
      <c r="O72" s="146">
        <f t="shared" si="28"/>
        <v>274.90833333333336</v>
      </c>
      <c r="P72" s="146">
        <f t="shared" si="28"/>
        <v>283.30833333333334</v>
      </c>
      <c r="Q72" s="146">
        <f t="shared" ref="Q72:V72" si="29" xml:space="preserve"> AVERAGE(Q59:Q70)</f>
        <v>292.07666666666665</v>
      </c>
      <c r="R72" s="146">
        <f t="shared" si="29"/>
        <v>300.83896666666664</v>
      </c>
      <c r="S72" s="146">
        <f t="shared" si="29"/>
        <v>309.86413566666664</v>
      </c>
      <c r="T72" s="146">
        <f t="shared" si="29"/>
        <v>319.16005973666665</v>
      </c>
      <c r="U72" s="146">
        <f t="shared" si="29"/>
        <v>328.73486152876666</v>
      </c>
      <c r="V72" s="146">
        <f t="shared" si="29"/>
        <v>328.73486152876666</v>
      </c>
    </row>
    <row r="73" spans="1:22" hidden="1" outlineLevel="1" x14ac:dyDescent="0.2">
      <c r="J73" s="171"/>
      <c r="K73" s="171"/>
      <c r="L73" s="171"/>
      <c r="M73" s="171"/>
      <c r="N73" s="171"/>
      <c r="O73" s="171"/>
      <c r="P73" s="171"/>
      <c r="Q73" s="171"/>
      <c r="R73" s="171"/>
      <c r="S73" s="171"/>
      <c r="T73" s="171"/>
      <c r="U73" s="171"/>
      <c r="V73" s="171"/>
    </row>
    <row r="75" spans="1:22" ht="12.75" customHeight="1" collapsed="1" x14ac:dyDescent="0.2">
      <c r="A75" s="39" t="s">
        <v>322</v>
      </c>
      <c r="B75" s="39"/>
      <c r="C75" s="40"/>
      <c r="D75" s="39"/>
      <c r="E75" s="39"/>
      <c r="F75" s="39"/>
      <c r="G75" s="39"/>
      <c r="H75" s="39"/>
      <c r="I75" s="39"/>
      <c r="J75" s="39"/>
      <c r="K75" s="39"/>
      <c r="L75" s="39"/>
      <c r="M75" s="39"/>
      <c r="N75" s="39"/>
      <c r="O75" s="39"/>
      <c r="P75" s="39"/>
      <c r="Q75" s="39"/>
      <c r="R75" s="39"/>
      <c r="S75" s="39"/>
      <c r="T75" s="39"/>
      <c r="U75" s="39"/>
      <c r="V75" s="39"/>
    </row>
    <row r="76" spans="1:22" hidden="1" outlineLevel="1" x14ac:dyDescent="0.2"/>
    <row r="77" spans="1:22" hidden="1" outlineLevel="1" x14ac:dyDescent="0.2">
      <c r="B77" s="10" t="str">
        <f xml:space="preserve"> "Inflation from " &amp; F78 &amp; " FYA to " &amp; F79 &amp; " FYE - RPI"</f>
        <v>Inflation from 2013 FYA to 2020 FYE - RPI</v>
      </c>
    </row>
    <row r="78" spans="1:22" s="140" customFormat="1" hidden="1" outlineLevel="1" x14ac:dyDescent="0.2">
      <c r="A78" s="169"/>
      <c r="B78" s="169"/>
      <c r="C78" s="170"/>
      <c r="D78" s="24"/>
      <c r="E78" s="168" t="str">
        <f xml:space="preserve"> Inputs!E$69</f>
        <v>Year reference for FYA base price 1</v>
      </c>
      <c r="F78" s="168">
        <f xml:space="preserve"> Inputs!F$69</f>
        <v>2013</v>
      </c>
      <c r="G78" s="168" t="str">
        <f xml:space="preserve"> Inputs!G$69</f>
        <v>year #</v>
      </c>
    </row>
    <row r="79" spans="1:22" hidden="1" outlineLevel="1" x14ac:dyDescent="0.2">
      <c r="E79" s="168" t="str">
        <f xml:space="preserve"> Inputs!E$73</f>
        <v>Year reference for FYE end price</v>
      </c>
      <c r="F79" s="168">
        <f xml:space="preserve"> Inputs!F$73</f>
        <v>2020</v>
      </c>
      <c r="G79" s="168" t="str">
        <f xml:space="preserve"> Inputs!G$73</f>
        <v>year #</v>
      </c>
    </row>
    <row r="80" spans="1:22" s="156" customFormat="1" hidden="1" outlineLevel="1" x14ac:dyDescent="0.2">
      <c r="A80" s="154"/>
      <c r="B80" s="154"/>
      <c r="C80" s="155"/>
      <c r="D80" s="152"/>
      <c r="E80" s="41" t="str">
        <f t="shared" ref="E80:V80" si="30" xml:space="preserve"> E$72</f>
        <v>RPI: Financial year average - index</v>
      </c>
      <c r="F80" s="41">
        <f t="shared" si="30"/>
        <v>0</v>
      </c>
      <c r="G80" s="41" t="str">
        <f t="shared" si="30"/>
        <v>index</v>
      </c>
      <c r="H80" s="41">
        <f t="shared" si="30"/>
        <v>0</v>
      </c>
      <c r="I80" s="41">
        <f t="shared" si="30"/>
        <v>0</v>
      </c>
      <c r="J80" s="41">
        <f t="shared" si="30"/>
        <v>244.67499999999998</v>
      </c>
      <c r="K80" s="41">
        <f t="shared" si="30"/>
        <v>251.73333333333335</v>
      </c>
      <c r="L80" s="41">
        <f t="shared" si="30"/>
        <v>256.66666666666669</v>
      </c>
      <c r="M80" s="41">
        <f t="shared" si="30"/>
        <v>259.43333333333334</v>
      </c>
      <c r="N80" s="41">
        <f t="shared" si="30"/>
        <v>264.99166666666673</v>
      </c>
      <c r="O80" s="41">
        <f t="shared" si="30"/>
        <v>274.90833333333336</v>
      </c>
      <c r="P80" s="41">
        <f t="shared" si="30"/>
        <v>283.30833333333334</v>
      </c>
      <c r="Q80" s="41">
        <f t="shared" si="30"/>
        <v>292.07666666666665</v>
      </c>
      <c r="R80" s="41">
        <f t="shared" si="30"/>
        <v>300.83896666666664</v>
      </c>
      <c r="S80" s="41">
        <f t="shared" si="30"/>
        <v>309.86413566666664</v>
      </c>
      <c r="T80" s="41">
        <f t="shared" si="30"/>
        <v>319.16005973666665</v>
      </c>
      <c r="U80" s="41">
        <f t="shared" si="30"/>
        <v>328.73486152876666</v>
      </c>
      <c r="V80" s="41">
        <f t="shared" si="30"/>
        <v>328.73486152876666</v>
      </c>
    </row>
    <row r="81" spans="1:22" s="156" customFormat="1" hidden="1" outlineLevel="1" x14ac:dyDescent="0.2">
      <c r="A81" s="154"/>
      <c r="B81" s="154"/>
      <c r="C81" s="155"/>
      <c r="D81" s="152"/>
      <c r="E81" s="41" t="str">
        <f t="shared" ref="E81:V81" si="31" xml:space="preserve"> E$70</f>
        <v>RPI: March - index</v>
      </c>
      <c r="F81" s="41">
        <f t="shared" si="31"/>
        <v>0</v>
      </c>
      <c r="G81" s="41" t="str">
        <f t="shared" si="31"/>
        <v>index</v>
      </c>
      <c r="H81" s="41">
        <f t="shared" si="31"/>
        <v>0</v>
      </c>
      <c r="I81" s="41">
        <f t="shared" si="31"/>
        <v>0</v>
      </c>
      <c r="J81" s="41">
        <f t="shared" si="31"/>
        <v>248.7</v>
      </c>
      <c r="K81" s="41">
        <f t="shared" si="31"/>
        <v>254.8</v>
      </c>
      <c r="L81" s="41">
        <f t="shared" si="31"/>
        <v>257.10000000000002</v>
      </c>
      <c r="M81" s="41">
        <f t="shared" si="31"/>
        <v>261.10000000000002</v>
      </c>
      <c r="N81" s="41">
        <f t="shared" si="31"/>
        <v>269.3</v>
      </c>
      <c r="O81" s="41">
        <f t="shared" si="31"/>
        <v>278.3</v>
      </c>
      <c r="P81" s="41">
        <f t="shared" si="31"/>
        <v>285.10000000000002</v>
      </c>
      <c r="Q81" s="41">
        <f t="shared" si="31"/>
        <v>293.93810000000002</v>
      </c>
      <c r="R81" s="41">
        <f t="shared" si="31"/>
        <v>302.75624300000004</v>
      </c>
      <c r="S81" s="41">
        <f t="shared" si="31"/>
        <v>311.83893029000006</v>
      </c>
      <c r="T81" s="41">
        <f t="shared" si="31"/>
        <v>321.19409819870009</v>
      </c>
      <c r="U81" s="41">
        <f t="shared" si="31"/>
        <v>330.82992114466111</v>
      </c>
      <c r="V81" s="41">
        <f t="shared" si="31"/>
        <v>330.82992114466111</v>
      </c>
    </row>
    <row r="82" spans="1:22" s="182" customFormat="1" hidden="1" outlineLevel="1" x14ac:dyDescent="0.2">
      <c r="A82" s="179"/>
      <c r="B82" s="179"/>
      <c r="C82" s="180"/>
      <c r="D82" s="181"/>
      <c r="E82" s="181" t="str">
        <f xml:space="preserve"> "RPI inflate from " &amp; F78 &amp; " FYA to " &amp; F79 &amp; " FYE"</f>
        <v>RPI inflate from 2013 FYA to 2020 FYE</v>
      </c>
      <c r="F82" s="369">
        <f xml:space="preserve"> INDEX($J81:$V81, 1, MATCH($F79,$J$4:$V$4)) / INDEX($J80:$V80, 1, MATCH($F78,$J$4:$V$4))</f>
        <v>1.2013409625012774</v>
      </c>
      <c r="G82" s="181" t="s">
        <v>323</v>
      </c>
      <c r="H82" s="181"/>
      <c r="I82" s="181"/>
      <c r="J82" s="181"/>
      <c r="K82" s="181"/>
      <c r="L82" s="181"/>
      <c r="M82" s="181"/>
      <c r="N82" s="181"/>
      <c r="O82" s="181"/>
      <c r="P82" s="181"/>
      <c r="Q82" s="181"/>
      <c r="R82" s="181"/>
      <c r="S82" s="181"/>
      <c r="T82" s="181"/>
      <c r="U82" s="181"/>
      <c r="V82" s="181"/>
    </row>
    <row r="83" spans="1:22" s="182" customFormat="1" hidden="1" outlineLevel="1" x14ac:dyDescent="0.2">
      <c r="A83" s="179"/>
      <c r="B83" s="179"/>
      <c r="C83" s="180"/>
      <c r="D83" s="181"/>
      <c r="E83" s="181"/>
      <c r="F83" s="181"/>
      <c r="G83" s="181"/>
      <c r="H83" s="181"/>
      <c r="I83" s="181"/>
      <c r="J83" s="181"/>
      <c r="K83" s="181"/>
      <c r="L83" s="181"/>
      <c r="M83" s="181"/>
      <c r="N83" s="181"/>
      <c r="O83" s="181"/>
      <c r="P83" s="181"/>
      <c r="Q83" s="181"/>
      <c r="R83" s="181"/>
      <c r="S83" s="181"/>
      <c r="T83" s="181"/>
      <c r="U83" s="181"/>
      <c r="V83" s="181"/>
    </row>
    <row r="84" spans="1:22" hidden="1" outlineLevel="1" x14ac:dyDescent="0.2">
      <c r="B84" s="10" t="str">
        <f xml:space="preserve"> "Inflation from " &amp; F85 &amp; " FYA to " &amp; F86 &amp; " FYE - RPI"</f>
        <v>Inflation from 2018 FYA to 2020 FYE - RPI</v>
      </c>
    </row>
    <row r="85" spans="1:22" s="140" customFormat="1" hidden="1" outlineLevel="1" x14ac:dyDescent="0.2">
      <c r="A85" s="169"/>
      <c r="B85" s="169"/>
      <c r="C85" s="170"/>
      <c r="D85" s="24"/>
      <c r="E85" s="168" t="str">
        <f xml:space="preserve"> Inputs!E$70</f>
        <v>Year reference for FYA base price 2</v>
      </c>
      <c r="F85" s="168">
        <f xml:space="preserve"> Inputs!F$70</f>
        <v>2018</v>
      </c>
      <c r="G85" s="168" t="str">
        <f xml:space="preserve"> Inputs!G$70</f>
        <v>year #</v>
      </c>
    </row>
    <row r="86" spans="1:22" hidden="1" outlineLevel="1" x14ac:dyDescent="0.2">
      <c r="E86" s="168" t="str">
        <f xml:space="preserve"> Inputs!E$73</f>
        <v>Year reference for FYE end price</v>
      </c>
      <c r="F86" s="168">
        <f xml:space="preserve"> Inputs!F$73</f>
        <v>2020</v>
      </c>
      <c r="G86" s="168" t="str">
        <f xml:space="preserve"> Inputs!G$73</f>
        <v>year #</v>
      </c>
    </row>
    <row r="87" spans="1:22" s="156" customFormat="1" hidden="1" outlineLevel="1" x14ac:dyDescent="0.2">
      <c r="A87" s="154"/>
      <c r="B87" s="154"/>
      <c r="C87" s="155"/>
      <c r="D87" s="152"/>
      <c r="E87" s="41" t="str">
        <f t="shared" ref="E87:V87" si="32" xml:space="preserve"> E$72</f>
        <v>RPI: Financial year average - index</v>
      </c>
      <c r="F87" s="41">
        <f t="shared" si="32"/>
        <v>0</v>
      </c>
      <c r="G87" s="41" t="str">
        <f t="shared" si="32"/>
        <v>index</v>
      </c>
      <c r="H87" s="41">
        <f t="shared" si="32"/>
        <v>0</v>
      </c>
      <c r="I87" s="41">
        <f t="shared" si="32"/>
        <v>0</v>
      </c>
      <c r="J87" s="41">
        <f t="shared" si="32"/>
        <v>244.67499999999998</v>
      </c>
      <c r="K87" s="41">
        <f t="shared" si="32"/>
        <v>251.73333333333335</v>
      </c>
      <c r="L87" s="41">
        <f t="shared" si="32"/>
        <v>256.66666666666669</v>
      </c>
      <c r="M87" s="41">
        <f t="shared" si="32"/>
        <v>259.43333333333334</v>
      </c>
      <c r="N87" s="41">
        <f t="shared" si="32"/>
        <v>264.99166666666673</v>
      </c>
      <c r="O87" s="41">
        <f t="shared" si="32"/>
        <v>274.90833333333336</v>
      </c>
      <c r="P87" s="41">
        <f t="shared" si="32"/>
        <v>283.30833333333334</v>
      </c>
      <c r="Q87" s="41">
        <f t="shared" si="32"/>
        <v>292.07666666666665</v>
      </c>
      <c r="R87" s="41">
        <f t="shared" si="32"/>
        <v>300.83896666666664</v>
      </c>
      <c r="S87" s="41">
        <f t="shared" si="32"/>
        <v>309.86413566666664</v>
      </c>
      <c r="T87" s="41">
        <f t="shared" si="32"/>
        <v>319.16005973666665</v>
      </c>
      <c r="U87" s="41">
        <f t="shared" si="32"/>
        <v>328.73486152876666</v>
      </c>
      <c r="V87" s="41">
        <f t="shared" si="32"/>
        <v>328.73486152876666</v>
      </c>
    </row>
    <row r="88" spans="1:22" s="156" customFormat="1" hidden="1" outlineLevel="1" x14ac:dyDescent="0.2">
      <c r="A88" s="154"/>
      <c r="B88" s="154"/>
      <c r="C88" s="155"/>
      <c r="D88" s="152"/>
      <c r="E88" s="41" t="str">
        <f t="shared" ref="E88:V88" si="33" xml:space="preserve"> E$70</f>
        <v>RPI: March - index</v>
      </c>
      <c r="F88" s="41">
        <f t="shared" si="33"/>
        <v>0</v>
      </c>
      <c r="G88" s="41" t="str">
        <f t="shared" si="33"/>
        <v>index</v>
      </c>
      <c r="H88" s="41">
        <f t="shared" si="33"/>
        <v>0</v>
      </c>
      <c r="I88" s="41">
        <f t="shared" si="33"/>
        <v>0</v>
      </c>
      <c r="J88" s="41">
        <f t="shared" si="33"/>
        <v>248.7</v>
      </c>
      <c r="K88" s="41">
        <f t="shared" si="33"/>
        <v>254.8</v>
      </c>
      <c r="L88" s="41">
        <f t="shared" si="33"/>
        <v>257.10000000000002</v>
      </c>
      <c r="M88" s="41">
        <f t="shared" si="33"/>
        <v>261.10000000000002</v>
      </c>
      <c r="N88" s="41">
        <f t="shared" si="33"/>
        <v>269.3</v>
      </c>
      <c r="O88" s="41">
        <f t="shared" si="33"/>
        <v>278.3</v>
      </c>
      <c r="P88" s="41">
        <f t="shared" si="33"/>
        <v>285.10000000000002</v>
      </c>
      <c r="Q88" s="41">
        <f t="shared" si="33"/>
        <v>293.93810000000002</v>
      </c>
      <c r="R88" s="41">
        <f t="shared" si="33"/>
        <v>302.75624300000004</v>
      </c>
      <c r="S88" s="41">
        <f t="shared" si="33"/>
        <v>311.83893029000006</v>
      </c>
      <c r="T88" s="41">
        <f t="shared" si="33"/>
        <v>321.19409819870009</v>
      </c>
      <c r="U88" s="41">
        <f t="shared" si="33"/>
        <v>330.82992114466111</v>
      </c>
      <c r="V88" s="41">
        <f t="shared" si="33"/>
        <v>330.82992114466111</v>
      </c>
    </row>
    <row r="89" spans="1:22" s="182" customFormat="1" hidden="1" outlineLevel="1" x14ac:dyDescent="0.2">
      <c r="A89" s="179"/>
      <c r="B89" s="179"/>
      <c r="C89" s="180"/>
      <c r="D89" s="181"/>
      <c r="E89" s="181" t="str">
        <f xml:space="preserve"> "RPI inflate from " &amp; F85 &amp; " FYA to " &amp; F86 &amp; " FYE"</f>
        <v>RPI inflate from 2018 FYA to 2020 FYE</v>
      </c>
      <c r="F89" s="181">
        <f xml:space="preserve"> INDEX($J88:$V88, 1, MATCH($F86,$J$4:$V$4)) / INDEX($J87:$V87, 1, MATCH($F85,$J$4:$V$4))</f>
        <v>1.0692222255903483</v>
      </c>
      <c r="G89" s="181" t="s">
        <v>323</v>
      </c>
      <c r="H89" s="181"/>
      <c r="I89" s="181"/>
      <c r="J89" s="181"/>
      <c r="K89" s="181"/>
      <c r="L89" s="181"/>
      <c r="M89" s="181"/>
      <c r="N89" s="181"/>
      <c r="O89" s="181"/>
      <c r="P89" s="181"/>
      <c r="Q89" s="181"/>
      <c r="R89" s="181"/>
      <c r="S89" s="181"/>
      <c r="T89" s="181"/>
      <c r="U89" s="181"/>
      <c r="V89" s="181"/>
    </row>
    <row r="90" spans="1:22" hidden="1" outlineLevel="1" x14ac:dyDescent="0.2"/>
    <row r="91" spans="1:22" hidden="1" outlineLevel="1" x14ac:dyDescent="0.2">
      <c r="B91" s="10" t="str">
        <f xml:space="preserve"> "Inflation from " &amp; F92 &amp; " FYE to " &amp; F93 &amp; " FYE - RPI"</f>
        <v>Inflation from 2020 FYE to 2020 FYE - RPI</v>
      </c>
    </row>
    <row r="92" spans="1:22" s="140" customFormat="1" hidden="1" outlineLevel="1" x14ac:dyDescent="0.2">
      <c r="A92" s="169"/>
      <c r="B92" s="169"/>
      <c r="C92" s="170"/>
      <c r="D92" s="24"/>
      <c r="E92" s="168" t="str">
        <f xml:space="preserve"> Inputs!E$71</f>
        <v>Year reference for FYE base price 1</v>
      </c>
      <c r="F92" s="168">
        <f xml:space="preserve"> Inputs!F$71</f>
        <v>2020</v>
      </c>
      <c r="G92" s="168" t="str">
        <f xml:space="preserve"> Inputs!G$71</f>
        <v>year #</v>
      </c>
    </row>
    <row r="93" spans="1:22" hidden="1" outlineLevel="1" x14ac:dyDescent="0.2">
      <c r="E93" s="168" t="str">
        <f xml:space="preserve"> Inputs!E$73</f>
        <v>Year reference for FYE end price</v>
      </c>
      <c r="F93" s="168">
        <f xml:space="preserve"> Inputs!F$73</f>
        <v>2020</v>
      </c>
      <c r="G93" s="168" t="str">
        <f xml:space="preserve"> Inputs!G$73</f>
        <v>year #</v>
      </c>
    </row>
    <row r="94" spans="1:22" s="156" customFormat="1" hidden="1" outlineLevel="1" x14ac:dyDescent="0.2">
      <c r="A94" s="154"/>
      <c r="B94" s="154"/>
      <c r="C94" s="155"/>
      <c r="D94" s="152"/>
      <c r="E94" s="41" t="str">
        <f t="shared" ref="E94:V94" si="34" xml:space="preserve"> E$70</f>
        <v>RPI: March - index</v>
      </c>
      <c r="F94" s="41">
        <f t="shared" si="34"/>
        <v>0</v>
      </c>
      <c r="G94" s="41" t="str">
        <f t="shared" si="34"/>
        <v>index</v>
      </c>
      <c r="H94" s="41">
        <f t="shared" si="34"/>
        <v>0</v>
      </c>
      <c r="I94" s="41">
        <f t="shared" si="34"/>
        <v>0</v>
      </c>
      <c r="J94" s="41">
        <f t="shared" si="34"/>
        <v>248.7</v>
      </c>
      <c r="K94" s="41">
        <f t="shared" si="34"/>
        <v>254.8</v>
      </c>
      <c r="L94" s="41">
        <f t="shared" si="34"/>
        <v>257.10000000000002</v>
      </c>
      <c r="M94" s="41">
        <f t="shared" si="34"/>
        <v>261.10000000000002</v>
      </c>
      <c r="N94" s="41">
        <f t="shared" si="34"/>
        <v>269.3</v>
      </c>
      <c r="O94" s="41">
        <f t="shared" si="34"/>
        <v>278.3</v>
      </c>
      <c r="P94" s="41">
        <f t="shared" si="34"/>
        <v>285.10000000000002</v>
      </c>
      <c r="Q94" s="41">
        <f t="shared" si="34"/>
        <v>293.93810000000002</v>
      </c>
      <c r="R94" s="41">
        <f t="shared" si="34"/>
        <v>302.75624300000004</v>
      </c>
      <c r="S94" s="41">
        <f t="shared" si="34"/>
        <v>311.83893029000006</v>
      </c>
      <c r="T94" s="41">
        <f t="shared" si="34"/>
        <v>321.19409819870009</v>
      </c>
      <c r="U94" s="41">
        <f t="shared" si="34"/>
        <v>330.82992114466111</v>
      </c>
      <c r="V94" s="41">
        <f t="shared" si="34"/>
        <v>330.82992114466111</v>
      </c>
    </row>
    <row r="95" spans="1:22" s="182" customFormat="1" hidden="1" outlineLevel="1" x14ac:dyDescent="0.2">
      <c r="A95" s="179"/>
      <c r="B95" s="179"/>
      <c r="C95" s="180"/>
      <c r="D95" s="181"/>
      <c r="E95" s="181" t="str">
        <f xml:space="preserve"> "RPI inflate from " &amp; F92 &amp; " FYE to " &amp; F93 &amp; " FYE"</f>
        <v>RPI inflate from 2020 FYE to 2020 FYE</v>
      </c>
      <c r="F95" s="181">
        <f xml:space="preserve"> INDEX($J94:$V94, 1, MATCH($F93,$J$4:$V$4)) / INDEX($J94:$V94, 1, MATCH($F92,$J$4:$V$4))</f>
        <v>1</v>
      </c>
      <c r="G95" s="181" t="s">
        <v>323</v>
      </c>
      <c r="H95" s="181"/>
      <c r="I95" s="181"/>
      <c r="J95" s="181"/>
      <c r="K95" s="181"/>
      <c r="L95" s="181"/>
      <c r="M95" s="181"/>
      <c r="N95" s="181"/>
      <c r="O95" s="181"/>
      <c r="P95" s="181"/>
      <c r="Q95" s="181"/>
      <c r="R95" s="181"/>
      <c r="S95" s="181"/>
      <c r="T95" s="181"/>
      <c r="U95" s="181"/>
      <c r="V95" s="181"/>
    </row>
    <row r="96" spans="1:22" hidden="1" outlineLevel="1" x14ac:dyDescent="0.2"/>
    <row r="97" spans="1:22" hidden="1" outlineLevel="1" x14ac:dyDescent="0.2">
      <c r="B97" s="10" t="str">
        <f xml:space="preserve"> "Inflation from November " &amp; F98 &amp; " FYE to " &amp; F99 &amp; " FYE - RPI"</f>
        <v>Inflation from November 2019 FYE to 2020 FYE - RPI</v>
      </c>
    </row>
    <row r="98" spans="1:22" s="140" customFormat="1" hidden="1" outlineLevel="1" x14ac:dyDescent="0.2">
      <c r="A98" s="169"/>
      <c r="B98" s="169"/>
      <c r="C98" s="170"/>
      <c r="D98" s="24"/>
      <c r="E98" s="168" t="str">
        <f xml:space="preserve"> Inputs!E$72</f>
        <v>Year reference for FYE base price 2</v>
      </c>
      <c r="F98" s="168">
        <f xml:space="preserve"> Inputs!F$72</f>
        <v>2019</v>
      </c>
      <c r="G98" s="168" t="str">
        <f xml:space="preserve"> Inputs!G$72</f>
        <v>year #</v>
      </c>
    </row>
    <row r="99" spans="1:22" hidden="1" outlineLevel="1" x14ac:dyDescent="0.2">
      <c r="E99" s="168" t="str">
        <f xml:space="preserve"> Inputs!E$73</f>
        <v>Year reference for FYE end price</v>
      </c>
      <c r="F99" s="168">
        <f xml:space="preserve"> Inputs!F$73</f>
        <v>2020</v>
      </c>
      <c r="G99" s="168" t="str">
        <f xml:space="preserve"> Inputs!G$73</f>
        <v>year #</v>
      </c>
    </row>
    <row r="100" spans="1:22" hidden="1" outlineLevel="1" x14ac:dyDescent="0.2">
      <c r="E100" s="41" t="str">
        <f t="shared" ref="E100:V100" si="35" xml:space="preserve"> E$66</f>
        <v>RPI: November - index</v>
      </c>
      <c r="F100" s="41">
        <f t="shared" si="35"/>
        <v>0</v>
      </c>
      <c r="G100" s="41" t="str">
        <f t="shared" si="35"/>
        <v>index</v>
      </c>
      <c r="H100" s="41">
        <f t="shared" si="35"/>
        <v>0</v>
      </c>
      <c r="I100" s="41">
        <f t="shared" si="35"/>
        <v>0</v>
      </c>
      <c r="J100" s="41">
        <f t="shared" si="35"/>
        <v>245.6</v>
      </c>
      <c r="K100" s="41">
        <f t="shared" si="35"/>
        <v>252.1</v>
      </c>
      <c r="L100" s="41">
        <f t="shared" si="35"/>
        <v>257.10000000000002</v>
      </c>
      <c r="M100" s="41">
        <f t="shared" si="35"/>
        <v>259.8</v>
      </c>
      <c r="N100" s="41">
        <f t="shared" si="35"/>
        <v>265.5</v>
      </c>
      <c r="O100" s="41">
        <f t="shared" si="35"/>
        <v>275.8</v>
      </c>
      <c r="P100" s="41">
        <f t="shared" si="35"/>
        <v>284.60000000000002</v>
      </c>
      <c r="Q100" s="41">
        <f t="shared" si="35"/>
        <v>293.42259999999999</v>
      </c>
      <c r="R100" s="41">
        <f t="shared" si="35"/>
        <v>302.225278</v>
      </c>
      <c r="S100" s="41">
        <f t="shared" si="35"/>
        <v>311.29203634000004</v>
      </c>
      <c r="T100" s="41">
        <f t="shared" si="35"/>
        <v>320.63079743020006</v>
      </c>
      <c r="U100" s="41">
        <f t="shared" si="35"/>
        <v>330.24972135310605</v>
      </c>
      <c r="V100" s="41">
        <f t="shared" si="35"/>
        <v>330.24972135310605</v>
      </c>
    </row>
    <row r="101" spans="1:22" s="156" customFormat="1" hidden="1" outlineLevel="1" x14ac:dyDescent="0.2">
      <c r="A101" s="154"/>
      <c r="B101" s="154"/>
      <c r="C101" s="155"/>
      <c r="D101" s="152"/>
      <c r="E101" s="41" t="str">
        <f t="shared" ref="E101:V101" si="36" xml:space="preserve"> E$70</f>
        <v>RPI: March - index</v>
      </c>
      <c r="F101" s="41">
        <f t="shared" si="36"/>
        <v>0</v>
      </c>
      <c r="G101" s="41" t="str">
        <f t="shared" si="36"/>
        <v>index</v>
      </c>
      <c r="H101" s="41">
        <f t="shared" si="36"/>
        <v>0</v>
      </c>
      <c r="I101" s="41">
        <f t="shared" si="36"/>
        <v>0</v>
      </c>
      <c r="J101" s="41">
        <f t="shared" si="36"/>
        <v>248.7</v>
      </c>
      <c r="K101" s="41">
        <f t="shared" si="36"/>
        <v>254.8</v>
      </c>
      <c r="L101" s="41">
        <f t="shared" si="36"/>
        <v>257.10000000000002</v>
      </c>
      <c r="M101" s="41">
        <f t="shared" si="36"/>
        <v>261.10000000000002</v>
      </c>
      <c r="N101" s="41">
        <f t="shared" si="36"/>
        <v>269.3</v>
      </c>
      <c r="O101" s="41">
        <f t="shared" si="36"/>
        <v>278.3</v>
      </c>
      <c r="P101" s="41">
        <f t="shared" si="36"/>
        <v>285.10000000000002</v>
      </c>
      <c r="Q101" s="41">
        <f t="shared" si="36"/>
        <v>293.93810000000002</v>
      </c>
      <c r="R101" s="41">
        <f t="shared" si="36"/>
        <v>302.75624300000004</v>
      </c>
      <c r="S101" s="41">
        <f t="shared" si="36"/>
        <v>311.83893029000006</v>
      </c>
      <c r="T101" s="41">
        <f t="shared" si="36"/>
        <v>321.19409819870009</v>
      </c>
      <c r="U101" s="41">
        <f t="shared" si="36"/>
        <v>330.82992114466111</v>
      </c>
      <c r="V101" s="41">
        <f t="shared" si="36"/>
        <v>330.82992114466111</v>
      </c>
    </row>
    <row r="102" spans="1:22" s="182" customFormat="1" hidden="1" outlineLevel="1" x14ac:dyDescent="0.2">
      <c r="A102" s="179"/>
      <c r="B102" s="179"/>
      <c r="C102" s="180"/>
      <c r="D102" s="181"/>
      <c r="E102" s="181" t="str">
        <f xml:space="preserve"> "RPI inflate from November " &amp; F98 &amp; " FYE to " &amp; F99 &amp; " FYE"</f>
        <v>RPI inflate from November 2019 FYE to 2020 FYE</v>
      </c>
      <c r="F102" s="181">
        <f xml:space="preserve"> INDEX($J101:$V101, 1, MATCH($F99,$J$4:$V$4)) / INDEX($J100:$V100, 1, MATCH($F98,$J$4:$V$4))</f>
        <v>1.0328113141250879</v>
      </c>
      <c r="G102" s="181" t="s">
        <v>323</v>
      </c>
      <c r="H102" s="181"/>
      <c r="I102" s="181"/>
      <c r="J102" s="181"/>
      <c r="K102" s="181"/>
      <c r="L102" s="181"/>
      <c r="M102" s="181"/>
      <c r="N102" s="181"/>
      <c r="O102" s="181"/>
      <c r="P102" s="181"/>
      <c r="Q102" s="181"/>
      <c r="R102" s="181"/>
      <c r="S102" s="181"/>
      <c r="T102" s="181"/>
      <c r="U102" s="181"/>
      <c r="V102" s="181"/>
    </row>
    <row r="103" spans="1:22" hidden="1" outlineLevel="1" x14ac:dyDescent="0.2"/>
    <row r="105" spans="1:22" ht="12.75" customHeight="1" collapsed="1" x14ac:dyDescent="0.2">
      <c r="A105" s="39" t="s">
        <v>324</v>
      </c>
      <c r="B105" s="39"/>
      <c r="C105" s="40"/>
      <c r="D105" s="39"/>
      <c r="E105" s="39"/>
      <c r="F105" s="39"/>
      <c r="G105" s="39"/>
      <c r="H105" s="39"/>
      <c r="I105" s="39"/>
      <c r="J105" s="39"/>
      <c r="K105" s="39"/>
      <c r="L105" s="39"/>
      <c r="M105" s="39"/>
      <c r="N105" s="39"/>
      <c r="O105" s="39"/>
      <c r="P105" s="39"/>
      <c r="Q105" s="39"/>
      <c r="R105" s="39"/>
      <c r="S105" s="39"/>
      <c r="T105" s="39"/>
      <c r="U105" s="39"/>
      <c r="V105" s="39"/>
    </row>
    <row r="106" spans="1:22" hidden="1" outlineLevel="1" x14ac:dyDescent="0.2"/>
    <row r="107" spans="1:22" hidden="1" outlineLevel="1" x14ac:dyDescent="0.2">
      <c r="E107" s="167" t="str">
        <f xml:space="preserve"> Inputs!E$77</f>
        <v>Year reference for FYE base price</v>
      </c>
      <c r="F107" s="167">
        <f xml:space="preserve"> Inputs!F$77</f>
        <v>2020</v>
      </c>
      <c r="G107" s="167" t="str">
        <f xml:space="preserve"> Inputs!G$77</f>
        <v>year #</v>
      </c>
    </row>
    <row r="108" spans="1:22" hidden="1" outlineLevel="1" x14ac:dyDescent="0.2">
      <c r="E108" s="167" t="str">
        <f xml:space="preserve"> Inputs!E$78</f>
        <v>Year reference for FYA end price</v>
      </c>
      <c r="F108" s="167">
        <f xml:space="preserve"> Inputs!F$78</f>
        <v>2018</v>
      </c>
      <c r="G108" s="167" t="str">
        <f xml:space="preserve"> Inputs!G$78</f>
        <v>year #</v>
      </c>
    </row>
    <row r="109" spans="1:22" s="156" customFormat="1" hidden="1" outlineLevel="1" x14ac:dyDescent="0.2">
      <c r="A109" s="154"/>
      <c r="B109" s="154"/>
      <c r="C109" s="155"/>
      <c r="D109" s="152"/>
      <c r="E109" s="41" t="str">
        <f xml:space="preserve"> E$36</f>
        <v>CPIH: March - index</v>
      </c>
      <c r="F109" s="41">
        <f t="shared" ref="F109:V109" si="37" xml:space="preserve"> F$36</f>
        <v>0</v>
      </c>
      <c r="G109" s="41" t="str">
        <f t="shared" si="37"/>
        <v>index</v>
      </c>
      <c r="H109" s="41">
        <f t="shared" si="37"/>
        <v>0</v>
      </c>
      <c r="I109" s="41">
        <f t="shared" si="37"/>
        <v>0</v>
      </c>
      <c r="J109" s="41">
        <f t="shared" si="37"/>
        <v>97.8</v>
      </c>
      <c r="K109" s="41">
        <f t="shared" si="37"/>
        <v>99.3</v>
      </c>
      <c r="L109" s="41">
        <f t="shared" si="37"/>
        <v>99.6</v>
      </c>
      <c r="M109" s="41">
        <f t="shared" si="37"/>
        <v>100.4</v>
      </c>
      <c r="N109" s="41">
        <f t="shared" si="37"/>
        <v>102.7</v>
      </c>
      <c r="O109" s="41">
        <f t="shared" si="37"/>
        <v>105.1</v>
      </c>
      <c r="P109" s="41">
        <f t="shared" si="37"/>
        <v>107</v>
      </c>
      <c r="Q109" s="41">
        <f t="shared" si="37"/>
        <v>109.24699999999999</v>
      </c>
      <c r="R109" s="41">
        <f t="shared" si="37"/>
        <v>111.43193999999998</v>
      </c>
      <c r="S109" s="41">
        <f t="shared" si="37"/>
        <v>113.66057879999998</v>
      </c>
      <c r="T109" s="41">
        <f t="shared" si="37"/>
        <v>115.93379037599999</v>
      </c>
      <c r="U109" s="41">
        <f t="shared" si="37"/>
        <v>118.25246618352</v>
      </c>
      <c r="V109" s="41">
        <f t="shared" si="37"/>
        <v>118.25246618352</v>
      </c>
    </row>
    <row r="110" spans="1:22" hidden="1" outlineLevel="1" x14ac:dyDescent="0.2">
      <c r="E110" s="164" t="str">
        <f t="shared" ref="E110:V110" si="38" xml:space="preserve"> E$38</f>
        <v>CPIH: Financial year average - index</v>
      </c>
      <c r="F110" s="164">
        <f t="shared" si="38"/>
        <v>0</v>
      </c>
      <c r="G110" s="164" t="str">
        <f t="shared" si="38"/>
        <v>index</v>
      </c>
      <c r="H110" s="164">
        <f t="shared" si="38"/>
        <v>0</v>
      </c>
      <c r="I110" s="164">
        <f t="shared" si="38"/>
        <v>0</v>
      </c>
      <c r="J110" s="164">
        <f t="shared" si="38"/>
        <v>96.583333333333314</v>
      </c>
      <c r="K110" s="164">
        <f t="shared" si="38"/>
        <v>98.600000000000009</v>
      </c>
      <c r="L110" s="164">
        <f t="shared" si="38"/>
        <v>99.72499999999998</v>
      </c>
      <c r="M110" s="164">
        <f t="shared" si="38"/>
        <v>100.16666666666667</v>
      </c>
      <c r="N110" s="164">
        <f t="shared" si="38"/>
        <v>101.54166666666667</v>
      </c>
      <c r="O110" s="164">
        <f t="shared" si="38"/>
        <v>104.21666666666665</v>
      </c>
      <c r="P110" s="164">
        <f t="shared" si="38"/>
        <v>106.43333333333334</v>
      </c>
      <c r="Q110" s="164">
        <f t="shared" si="38"/>
        <v>108.65880833333334</v>
      </c>
      <c r="R110" s="164">
        <f t="shared" si="38"/>
        <v>110.83198449999998</v>
      </c>
      <c r="S110" s="164">
        <f t="shared" si="38"/>
        <v>113.04862419</v>
      </c>
      <c r="T110" s="164">
        <f t="shared" si="38"/>
        <v>115.30959667379999</v>
      </c>
      <c r="U110" s="164">
        <f t="shared" si="38"/>
        <v>117.615788607276</v>
      </c>
      <c r="V110" s="164">
        <f t="shared" si="38"/>
        <v>117.615788607276</v>
      </c>
    </row>
    <row r="111" spans="1:22" s="182" customFormat="1" hidden="1" outlineLevel="1" x14ac:dyDescent="0.2">
      <c r="A111" s="179"/>
      <c r="B111" s="179"/>
      <c r="C111" s="180"/>
      <c r="D111" s="181"/>
      <c r="E111" s="181" t="str">
        <f xml:space="preserve"> "CPIH deflate from " &amp; F107 &amp; " FYE to " &amp; F108 &amp; " FYA"</f>
        <v>CPIH deflate from 2020 FYE to 2018 FYA</v>
      </c>
      <c r="F111" s="181">
        <f xml:space="preserve"> INDEX($J110:$V110, 1, MATCH($F108,$J$4:$V$4)) / INDEX($J109:$V109, 1, MATCH($F107,$J$4:$V$4))</f>
        <v>0.9539544945551518</v>
      </c>
      <c r="G111" s="181" t="s">
        <v>323</v>
      </c>
      <c r="H111" s="181"/>
      <c r="I111" s="181"/>
      <c r="J111" s="181"/>
      <c r="K111" s="181"/>
      <c r="L111" s="181"/>
      <c r="M111" s="181"/>
      <c r="N111" s="181"/>
      <c r="O111" s="181"/>
      <c r="P111" s="181"/>
      <c r="Q111" s="181"/>
      <c r="R111" s="181"/>
      <c r="S111" s="181"/>
      <c r="T111" s="181"/>
      <c r="U111" s="181"/>
      <c r="V111" s="181"/>
    </row>
    <row r="112" spans="1:22" hidden="1" outlineLevel="1" x14ac:dyDescent="0.2"/>
  </sheetData>
  <conditionalFormatting sqref="F1">
    <cfRule type="expression" dxfId="31" priority="3">
      <formula xml:space="preserve"> $F$1 = "Notionalised"</formula>
    </cfRule>
  </conditionalFormatting>
  <conditionalFormatting sqref="G1">
    <cfRule type="expression" dxfId="30" priority="2">
      <formula xml:space="preserve"> $F$1 = "Notionalised"</formula>
    </cfRule>
  </conditionalFormatting>
  <conditionalFormatting sqref="F2">
    <cfRule type="cellIs" dxfId="29" priority="1" operator="greaterThan">
      <formula>0</formula>
    </cfRule>
  </conditionalFormatting>
  <printOptions headings="1"/>
  <pageMargins left="0.74803149606299213" right="0.74803149606299213" top="0.98425196850393704" bottom="0.98425196850393704" header="0.51181102362204722" footer="0.51181102362204722"/>
  <pageSetup paperSize="9" scale="55" fitToHeight="0" orientation="landscape" blackAndWhite="1"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4" stopIfTrue="1" operator="equal" id="{EA842CFA-0DC5-4422-BCDB-5DEF253B82F9}">
            <xm:f>Inputs!$F$21</xm:f>
            <x14:dxf>
              <fill>
                <patternFill>
                  <bgColor indexed="44"/>
                </patternFill>
              </fill>
            </x14:dxf>
          </x14:cfRule>
          <x14:cfRule type="cellIs" priority="5" stopIfTrue="1" operator="equal" id="{A6B8BACE-9918-465D-A81A-41F23FDB7895}">
            <xm:f>Inputs!$F$20</xm:f>
            <x14:dxf>
              <fill>
                <patternFill>
                  <bgColor indexed="47"/>
                </patternFill>
              </fill>
            </x14:dxf>
          </x14:cfRule>
          <xm:sqref>J3:V3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sheetPr>
  <dimension ref="A1:V229"/>
  <sheetViews>
    <sheetView showGridLines="0" defaultGridColor="0" colorId="22" zoomScale="80" zoomScaleNormal="80" workbookViewId="0">
      <pane xSplit="9" ySplit="5" topLeftCell="J6" activePane="bottomRight" state="frozen"/>
      <selection activeCell="F2" sqref="F2"/>
      <selection pane="topRight" activeCell="F2" sqref="F2"/>
      <selection pane="bottomLeft" activeCell="F2" sqref="F2"/>
      <selection pane="bottomRight"/>
    </sheetView>
  </sheetViews>
  <sheetFormatPr defaultColWidth="0" defaultRowHeight="12.75" outlineLevelRow="1" x14ac:dyDescent="0.2"/>
  <cols>
    <col min="1" max="1" width="32" style="10" customWidth="1"/>
    <col min="2" max="2" width="1.28515625" style="10" customWidth="1"/>
    <col min="3" max="3" width="1.28515625" style="2" customWidth="1"/>
    <col min="4" max="4" width="1.28515625" style="3" customWidth="1"/>
    <col min="5" max="5" width="124.7109375" bestFit="1" customWidth="1"/>
    <col min="6" max="6" width="12.7109375" customWidth="1"/>
    <col min="7" max="7" width="11.7109375" customWidth="1"/>
    <col min="8" max="8" width="15.7109375" customWidth="1"/>
    <col min="9" max="9" width="2.7109375" customWidth="1"/>
    <col min="10" max="22" width="12.7109375" customWidth="1"/>
    <col min="23" max="16384" width="9.140625" hidden="1"/>
  </cols>
  <sheetData>
    <row r="1" spans="1:22" ht="26.25" x14ac:dyDescent="0.2">
      <c r="A1" s="26" t="str">
        <f ca="1" xml:space="preserve"> RIGHT(CELL("filename", $A$1), LEN(CELL("filename", $A$1)) - SEARCH("]", CELL("filename", $A$1)))</f>
        <v>Calc</v>
      </c>
      <c r="B1" s="26"/>
      <c r="C1" s="27"/>
      <c r="D1" s="1"/>
      <c r="E1" s="1"/>
      <c r="F1" s="142"/>
      <c r="G1" s="143"/>
      <c r="H1" s="139"/>
      <c r="I1" s="1"/>
      <c r="J1" s="88"/>
      <c r="K1" s="1"/>
      <c r="L1" s="1"/>
      <c r="M1" s="1"/>
      <c r="N1" s="1"/>
      <c r="O1" s="1"/>
      <c r="P1" s="1"/>
      <c r="Q1" s="1"/>
      <c r="R1" s="1"/>
      <c r="S1" s="1"/>
      <c r="T1" s="1"/>
      <c r="U1" s="1"/>
      <c r="V1" s="1"/>
    </row>
    <row r="2" spans="1:22" ht="12.75" customHeight="1" x14ac:dyDescent="0.2">
      <c r="E2" s="3" t="str">
        <f xml:space="preserve"> Time!E$25</f>
        <v>Model period ending</v>
      </c>
      <c r="F2" s="377">
        <f>Checks!F$11</f>
        <v>0</v>
      </c>
      <c r="G2" s="133" t="str">
        <f>Checks!G$11</f>
        <v>Checks</v>
      </c>
      <c r="H2" s="3"/>
      <c r="I2" s="3"/>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ht="12.75" customHeight="1" x14ac:dyDescent="0.2">
      <c r="E3" s="3" t="str">
        <f xml:space="preserve"> Time!E$80</f>
        <v>Timeline label</v>
      </c>
      <c r="F3" s="31"/>
      <c r="G3" s="31"/>
      <c r="H3" s="3"/>
      <c r="I3" s="3"/>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ht="12.75" customHeight="1" x14ac:dyDescent="0.2">
      <c r="E4" s="3" t="str">
        <f xml:space="preserve"> Time!E$103</f>
        <v>Financial year ending</v>
      </c>
      <c r="F4" s="31"/>
      <c r="G4" s="31"/>
      <c r="H4" s="3"/>
      <c r="I4" s="3"/>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ht="12.75" customHeight="1" x14ac:dyDescent="0.2">
      <c r="E5" s="3" t="str">
        <f xml:space="preserve"> Time!E$10</f>
        <v>Model column counter</v>
      </c>
      <c r="F5" s="29" t="s">
        <v>125</v>
      </c>
      <c r="G5" s="10" t="s">
        <v>126</v>
      </c>
      <c r="H5" s="29" t="s">
        <v>127</v>
      </c>
      <c r="I5" s="3"/>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7" spans="1:22" ht="12.75" customHeight="1" collapsed="1" x14ac:dyDescent="0.2">
      <c r="A7" s="39" t="s">
        <v>325</v>
      </c>
      <c r="B7" s="39"/>
      <c r="C7" s="40"/>
      <c r="D7" s="39"/>
      <c r="E7" s="39"/>
      <c r="F7" s="39"/>
      <c r="G7" s="39"/>
      <c r="H7" s="39"/>
      <c r="I7" s="39"/>
      <c r="J7" s="39"/>
      <c r="K7" s="39"/>
      <c r="L7" s="39"/>
      <c r="M7" s="39"/>
      <c r="N7" s="39"/>
      <c r="O7" s="39"/>
      <c r="P7" s="39"/>
      <c r="Q7" s="39"/>
      <c r="R7" s="39"/>
      <c r="S7" s="39"/>
      <c r="T7" s="39"/>
      <c r="U7" s="39"/>
      <c r="V7" s="39"/>
    </row>
    <row r="8" spans="1:22" ht="12.75" hidden="1" customHeight="1" outlineLevel="1" x14ac:dyDescent="0.2">
      <c r="A8" s="5"/>
      <c r="B8" s="5"/>
      <c r="C8" s="7"/>
      <c r="E8" s="7"/>
      <c r="F8" s="4"/>
      <c r="J8" s="7"/>
      <c r="K8" s="7"/>
      <c r="L8" s="7"/>
      <c r="M8" s="7"/>
      <c r="N8" s="7"/>
      <c r="O8" s="7"/>
      <c r="P8" s="7"/>
      <c r="Q8" s="7"/>
      <c r="R8" s="7"/>
      <c r="S8" s="7"/>
      <c r="T8" s="7"/>
      <c r="U8" s="7"/>
      <c r="V8" s="7"/>
    </row>
    <row r="9" spans="1:22" ht="12.75" hidden="1" customHeight="1" outlineLevel="1" x14ac:dyDescent="0.2">
      <c r="A9" s="5"/>
      <c r="B9" s="5"/>
      <c r="C9" s="7"/>
      <c r="D9" s="10" t="s">
        <v>110</v>
      </c>
      <c r="E9" s="7"/>
      <c r="F9" s="4"/>
      <c r="J9" s="7"/>
      <c r="K9" s="7"/>
      <c r="L9" s="7"/>
      <c r="M9" s="7"/>
      <c r="N9" s="7"/>
      <c r="O9" s="7"/>
      <c r="P9" s="7"/>
      <c r="Q9" s="7"/>
      <c r="R9" s="7"/>
      <c r="S9" s="7"/>
      <c r="T9" s="7"/>
      <c r="U9" s="7"/>
      <c r="V9" s="7"/>
    </row>
    <row r="10" spans="1:22" s="177" customFormat="1" hidden="1" outlineLevel="1" x14ac:dyDescent="0.2">
      <c r="A10" s="165" t="str">
        <f xml:space="preserve"> Inputs!A$86</f>
        <v>C_APP27015_PD002</v>
      </c>
      <c r="B10" s="160"/>
      <c r="C10" s="161"/>
      <c r="D10" s="162"/>
      <c r="E10" s="165" t="str">
        <f xml:space="preserve"> Inputs!E$86</f>
        <v>Net performance payment / (penalty) applied to revenue for in-period ODI adjustments ~ Water resources</v>
      </c>
      <c r="F10" s="165">
        <f xml:space="preserve"> Inputs!F$86</f>
        <v>0</v>
      </c>
      <c r="G10" s="165" t="str">
        <f xml:space="preserve"> Inputs!G$86</f>
        <v>£m</v>
      </c>
      <c r="H10" s="162"/>
      <c r="I10" s="162"/>
      <c r="J10" s="162"/>
      <c r="K10" s="162"/>
      <c r="L10" s="162"/>
      <c r="M10" s="162"/>
      <c r="N10" s="162"/>
      <c r="O10" s="162"/>
      <c r="P10" s="162"/>
      <c r="Q10" s="162"/>
      <c r="R10" s="162"/>
      <c r="S10" s="162"/>
      <c r="T10" s="162"/>
      <c r="U10" s="162"/>
      <c r="V10" s="162"/>
    </row>
    <row r="11" spans="1:22" s="177" customFormat="1" hidden="1" outlineLevel="1" x14ac:dyDescent="0.2">
      <c r="A11" s="165" t="str">
        <f xml:space="preserve"> Inputs!A$87</f>
        <v>C_APP27022_PD002</v>
      </c>
      <c r="B11" s="160"/>
      <c r="C11" s="161"/>
      <c r="D11" s="162"/>
      <c r="E11" s="165" t="str">
        <f xml:space="preserve"> Inputs!E$87</f>
        <v>Net performance payment / (penalty) applied to revenue for end of period ODI adjustments ~ Water resources</v>
      </c>
      <c r="F11" s="165">
        <f xml:space="preserve"> Inputs!F$87</f>
        <v>0</v>
      </c>
      <c r="G11" s="165" t="str">
        <f xml:space="preserve"> Inputs!G$87</f>
        <v>£m</v>
      </c>
      <c r="H11" s="162"/>
      <c r="I11" s="162"/>
      <c r="J11" s="162"/>
      <c r="K11" s="162"/>
      <c r="L11" s="162"/>
      <c r="M11" s="162"/>
      <c r="N11" s="162"/>
      <c r="O11" s="162"/>
      <c r="P11" s="162"/>
      <c r="Q11" s="162"/>
      <c r="R11" s="162"/>
      <c r="S11" s="162"/>
      <c r="T11" s="162"/>
      <c r="U11" s="162"/>
      <c r="V11" s="162"/>
    </row>
    <row r="12" spans="1:22" ht="4.7" hidden="1" customHeight="1" outlineLevel="1" x14ac:dyDescent="0.2"/>
    <row r="13" spans="1:22" s="151" customFormat="1" hidden="1" outlineLevel="1" x14ac:dyDescent="0.2">
      <c r="A13" s="183"/>
      <c r="B13" s="183"/>
      <c r="C13" s="184"/>
      <c r="D13" s="185"/>
      <c r="E13" s="186" t="str">
        <f xml:space="preserve"> Indexation!E$82</f>
        <v>RPI inflate from 2013 FYA to 2020 FYE</v>
      </c>
      <c r="F13" s="186">
        <f xml:space="preserve"> Indexation!F$82</f>
        <v>1.2013409625012774</v>
      </c>
      <c r="G13" s="186" t="str">
        <f xml:space="preserve"> Indexation!G$82</f>
        <v>factor</v>
      </c>
      <c r="H13" s="186"/>
      <c r="I13" s="186"/>
      <c r="J13" s="186"/>
      <c r="K13" s="186"/>
      <c r="L13" s="186"/>
      <c r="M13" s="186"/>
      <c r="N13" s="186"/>
      <c r="O13" s="186"/>
      <c r="P13" s="186"/>
      <c r="Q13" s="186"/>
      <c r="R13" s="186"/>
      <c r="S13" s="186"/>
      <c r="T13" s="186"/>
      <c r="U13" s="186"/>
      <c r="V13" s="186"/>
    </row>
    <row r="14" spans="1:22" ht="4.7" hidden="1" customHeight="1" outlineLevel="1" x14ac:dyDescent="0.2"/>
    <row r="15" spans="1:22" hidden="1" outlineLevel="1" x14ac:dyDescent="0.2">
      <c r="A15" s="3" t="s">
        <v>604</v>
      </c>
      <c r="E15" s="164" t="str">
        <f xml:space="preserve"> E10 &amp; " at 2020 FYE price base"</f>
        <v>Net performance payment / (penalty) applied to revenue for in-period ODI adjustments ~ Water resources at 2020 FYE price base</v>
      </c>
      <c r="F15" s="164">
        <f xml:space="preserve"> F10 * F$13</f>
        <v>0</v>
      </c>
      <c r="G15" s="164" t="s">
        <v>200</v>
      </c>
    </row>
    <row r="16" spans="1:22" hidden="1" outlineLevel="1" x14ac:dyDescent="0.2">
      <c r="A16" s="3" t="s">
        <v>605</v>
      </c>
      <c r="E16" s="164" t="str">
        <f xml:space="preserve"> E11 &amp; " at 2020 FYE price base"</f>
        <v>Net performance payment / (penalty) applied to revenue for end of period ODI adjustments ~ Water resources at 2020 FYE price base</v>
      </c>
      <c r="F16" s="164">
        <f xml:space="preserve"> F11 * F$13</f>
        <v>0</v>
      </c>
      <c r="G16" s="164" t="s">
        <v>200</v>
      </c>
    </row>
    <row r="17" spans="1:22" hidden="1" outlineLevel="1" x14ac:dyDescent="0.2"/>
    <row r="18" spans="1:22" s="163" customFormat="1" hidden="1" outlineLevel="1" x14ac:dyDescent="0.2">
      <c r="A18" s="171" t="str">
        <f xml:space="preserve"> Inputs!A$88</f>
        <v>C_WS17013_PR19D007</v>
      </c>
      <c r="B18" s="149"/>
      <c r="C18" s="150"/>
      <c r="D18" s="41"/>
      <c r="E18" s="171" t="str">
        <f xml:space="preserve"> Inputs!E$88</f>
        <v>Total value of export incentive to be paid to water resources at PR19</v>
      </c>
      <c r="F18" s="171">
        <f xml:space="preserve"> Inputs!F$88</f>
        <v>0</v>
      </c>
      <c r="G18" s="171" t="str">
        <f xml:space="preserve"> Inputs!G$88</f>
        <v>£m</v>
      </c>
      <c r="H18" s="171"/>
      <c r="I18" s="171"/>
      <c r="J18" s="171"/>
      <c r="K18" s="171"/>
      <c r="L18" s="171"/>
      <c r="M18" s="171"/>
      <c r="N18" s="171"/>
      <c r="O18" s="171"/>
      <c r="P18" s="171"/>
      <c r="Q18" s="171"/>
      <c r="R18" s="171"/>
      <c r="S18" s="171"/>
      <c r="T18" s="171"/>
      <c r="U18" s="171"/>
      <c r="V18" s="171"/>
    </row>
    <row r="19" spans="1:22" s="163" customFormat="1" hidden="1" outlineLevel="1" x14ac:dyDescent="0.2">
      <c r="A19" s="171" t="str">
        <f xml:space="preserve"> Inputs!A$89</f>
        <v>C_WS17025_PR19D007</v>
      </c>
      <c r="B19" s="149"/>
      <c r="C19" s="150"/>
      <c r="D19" s="41"/>
      <c r="E19" s="171" t="str">
        <f xml:space="preserve"> Inputs!E$89</f>
        <v>Total value of import incentive - water resources</v>
      </c>
      <c r="F19" s="171">
        <f xml:space="preserve"> Inputs!F$89</f>
        <v>0</v>
      </c>
      <c r="G19" s="171" t="str">
        <f xml:space="preserve"> Inputs!G$89</f>
        <v>£m</v>
      </c>
      <c r="H19" s="171"/>
      <c r="I19" s="171"/>
      <c r="J19" s="171"/>
      <c r="K19" s="171"/>
      <c r="L19" s="171"/>
      <c r="M19" s="171"/>
      <c r="N19" s="171"/>
      <c r="O19" s="171"/>
      <c r="P19" s="171"/>
      <c r="Q19" s="171"/>
      <c r="R19" s="171"/>
      <c r="S19" s="171"/>
      <c r="T19" s="171"/>
      <c r="U19" s="171"/>
      <c r="V19" s="171"/>
    </row>
    <row r="20" spans="1:22" ht="4.7" hidden="1" customHeight="1" outlineLevel="1" x14ac:dyDescent="0.2"/>
    <row r="21" spans="1:22" s="151" customFormat="1" hidden="1" outlineLevel="1" x14ac:dyDescent="0.2">
      <c r="A21" s="183"/>
      <c r="B21" s="183"/>
      <c r="C21" s="184"/>
      <c r="D21" s="185"/>
      <c r="E21" s="186" t="str">
        <f xml:space="preserve"> Indexation!E$89</f>
        <v>RPI inflate from 2018 FYA to 2020 FYE</v>
      </c>
      <c r="F21" s="186">
        <f xml:space="preserve"> Indexation!F$89</f>
        <v>1.0692222255903483</v>
      </c>
      <c r="G21" s="186" t="str">
        <f xml:space="preserve"> Indexation!G$89</f>
        <v>factor</v>
      </c>
      <c r="H21" s="186"/>
    </row>
    <row r="22" spans="1:22" ht="4.7" hidden="1" customHeight="1" outlineLevel="1" x14ac:dyDescent="0.2"/>
    <row r="23" spans="1:22" s="41" customFormat="1" hidden="1" outlineLevel="1" x14ac:dyDescent="0.2">
      <c r="A23" s="41" t="s">
        <v>606</v>
      </c>
      <c r="B23" s="149"/>
      <c r="C23" s="150"/>
      <c r="E23" s="41" t="s">
        <v>326</v>
      </c>
      <c r="F23" s="41">
        <f xml:space="preserve"> F18 * F$21</f>
        <v>0</v>
      </c>
      <c r="G23" s="41" t="s">
        <v>200</v>
      </c>
    </row>
    <row r="24" spans="1:22" s="41" customFormat="1" hidden="1" outlineLevel="1" x14ac:dyDescent="0.2">
      <c r="A24" s="41" t="s">
        <v>607</v>
      </c>
      <c r="B24" s="149"/>
      <c r="C24" s="150"/>
      <c r="E24" s="41" t="s">
        <v>327</v>
      </c>
      <c r="F24" s="41">
        <f xml:space="preserve"> F19 * F$21</f>
        <v>0</v>
      </c>
      <c r="G24" s="41" t="s">
        <v>200</v>
      </c>
    </row>
    <row r="25" spans="1:22" hidden="1" outlineLevel="1" x14ac:dyDescent="0.2"/>
    <row r="26" spans="1:22" hidden="1" outlineLevel="1" x14ac:dyDescent="0.2">
      <c r="B26" s="10" t="s">
        <v>206</v>
      </c>
    </row>
    <row r="27" spans="1:22" s="177" customFormat="1" hidden="1" outlineLevel="1" x14ac:dyDescent="0.2">
      <c r="A27" s="165" t="str">
        <f xml:space="preserve"> Inputs!A$92</f>
        <v>C00578_L021</v>
      </c>
      <c r="B27" s="160"/>
      <c r="C27" s="161"/>
      <c r="D27" s="162"/>
      <c r="E27" s="165" t="str">
        <f xml:space="preserve"> Inputs!E$92</f>
        <v>Further 2010-15 reconciliation total adjustment carry forward to PR19 ~ Water network plus</v>
      </c>
      <c r="F27" s="367">
        <f xml:space="preserve"> Inputs!F$92</f>
        <v>7.7268890018425376</v>
      </c>
      <c r="G27" s="165" t="str">
        <f xml:space="preserve"> Inputs!G$92</f>
        <v>£m</v>
      </c>
      <c r="H27" s="162"/>
      <c r="I27" s="162"/>
      <c r="J27" s="162"/>
      <c r="K27" s="162"/>
      <c r="L27" s="162"/>
      <c r="M27" s="162"/>
      <c r="N27" s="162"/>
      <c r="O27" s="162"/>
      <c r="P27" s="162"/>
      <c r="Q27" s="162"/>
      <c r="R27" s="162"/>
      <c r="S27" s="162"/>
      <c r="T27" s="162"/>
      <c r="U27" s="162"/>
      <c r="V27" s="162"/>
    </row>
    <row r="28" spans="1:22" s="177" customFormat="1" hidden="1" outlineLevel="1" x14ac:dyDescent="0.2">
      <c r="A28" s="165" t="str">
        <f xml:space="preserve"> Inputs!A$93</f>
        <v>C_APP27016_PD002</v>
      </c>
      <c r="B28" s="160"/>
      <c r="C28" s="161"/>
      <c r="D28" s="162"/>
      <c r="E28" s="165" t="str">
        <f xml:space="preserve"> Inputs!E$93</f>
        <v>Net performance payment / (penalty) applied to revenue for in-period ODI adjustments ~ Water network plus</v>
      </c>
      <c r="F28" s="165">
        <f xml:space="preserve"> Inputs!F$93</f>
        <v>3.09</v>
      </c>
      <c r="G28" s="165" t="str">
        <f xml:space="preserve"> Inputs!G$93</f>
        <v>£m</v>
      </c>
      <c r="H28" s="162"/>
      <c r="I28" s="162"/>
      <c r="J28" s="162"/>
      <c r="K28" s="162"/>
      <c r="L28" s="162"/>
      <c r="M28" s="162"/>
      <c r="N28" s="162"/>
      <c r="O28" s="162"/>
      <c r="P28" s="162"/>
      <c r="Q28" s="162"/>
      <c r="R28" s="162"/>
      <c r="S28" s="162"/>
      <c r="T28" s="162"/>
      <c r="U28" s="162"/>
      <c r="V28" s="162"/>
    </row>
    <row r="29" spans="1:22" s="177" customFormat="1" hidden="1" outlineLevel="1" x14ac:dyDescent="0.2">
      <c r="A29" s="165" t="str">
        <f xml:space="preserve"> Inputs!A$94</f>
        <v>C_APP27023_PD002</v>
      </c>
      <c r="B29" s="160"/>
      <c r="C29" s="161"/>
      <c r="D29" s="162"/>
      <c r="E29" s="165" t="str">
        <f xml:space="preserve"> Inputs!E$94</f>
        <v>Net performance payment / (penalty) applied to revenue for end of period ODI adjustments ~ Water network plus</v>
      </c>
      <c r="F29" s="165">
        <f xml:space="preserve"> Inputs!F$94</f>
        <v>18.6769</v>
      </c>
      <c r="G29" s="165" t="str">
        <f xml:space="preserve"> Inputs!G$94</f>
        <v>£m</v>
      </c>
      <c r="H29" s="162"/>
      <c r="I29" s="162"/>
      <c r="J29" s="162"/>
      <c r="K29" s="162"/>
      <c r="L29" s="162"/>
      <c r="M29" s="162"/>
      <c r="N29" s="162"/>
      <c r="O29" s="162"/>
      <c r="P29" s="162"/>
      <c r="Q29" s="162"/>
      <c r="R29" s="162"/>
      <c r="S29" s="162"/>
      <c r="T29" s="162"/>
      <c r="U29" s="162"/>
      <c r="V29" s="162"/>
    </row>
    <row r="30" spans="1:22" s="177" customFormat="1" hidden="1" outlineLevel="1" x14ac:dyDescent="0.2">
      <c r="A30" s="165" t="str">
        <f xml:space="preserve"> Inputs!A$95</f>
        <v>C_WS15024_PR19PD006</v>
      </c>
      <c r="B30" s="160"/>
      <c r="C30" s="161"/>
      <c r="D30" s="162"/>
      <c r="E30" s="165" t="str">
        <f xml:space="preserve"> Inputs!E$95</f>
        <v>Water: revenue adjustment from totex menu model</v>
      </c>
      <c r="F30" s="165">
        <f xml:space="preserve"> Inputs!F$95</f>
        <v>-7.0725116758812119</v>
      </c>
      <c r="G30" s="165" t="str">
        <f xml:space="preserve"> Inputs!G$95</f>
        <v>£m</v>
      </c>
      <c r="H30" s="162"/>
      <c r="I30" s="162"/>
      <c r="J30" s="162"/>
      <c r="K30" s="162"/>
      <c r="L30" s="162"/>
      <c r="M30" s="162"/>
      <c r="N30" s="162"/>
      <c r="O30" s="162"/>
      <c r="P30" s="162"/>
      <c r="Q30" s="162"/>
      <c r="R30" s="162"/>
      <c r="S30" s="162"/>
      <c r="T30" s="162"/>
      <c r="U30" s="162"/>
      <c r="V30" s="162"/>
    </row>
    <row r="31" spans="1:22" ht="4.7" hidden="1" customHeight="1" outlineLevel="1" x14ac:dyDescent="0.2"/>
    <row r="32" spans="1:22" s="151" customFormat="1" hidden="1" outlineLevel="1" x14ac:dyDescent="0.2">
      <c r="A32" s="183"/>
      <c r="B32" s="183"/>
      <c r="C32" s="184"/>
      <c r="D32" s="185"/>
      <c r="E32" s="186" t="str">
        <f xml:space="preserve"> Indexation!E$82</f>
        <v>RPI inflate from 2013 FYA to 2020 FYE</v>
      </c>
      <c r="F32" s="368">
        <f xml:space="preserve"> Indexation!F$82</f>
        <v>1.2013409625012774</v>
      </c>
      <c r="G32" s="186" t="str">
        <f xml:space="preserve"> Indexation!G$82</f>
        <v>factor</v>
      </c>
      <c r="H32" s="186"/>
      <c r="I32" s="186"/>
      <c r="J32" s="186"/>
      <c r="K32" s="186"/>
      <c r="L32" s="186"/>
      <c r="M32" s="186"/>
      <c r="N32" s="186"/>
      <c r="O32" s="186"/>
      <c r="P32" s="186"/>
      <c r="Q32" s="186"/>
      <c r="R32" s="186"/>
      <c r="S32" s="186"/>
      <c r="T32" s="186"/>
      <c r="U32" s="186"/>
      <c r="V32" s="186"/>
    </row>
    <row r="33" spans="1:22" ht="4.7" hidden="1" customHeight="1" outlineLevel="1" x14ac:dyDescent="0.2"/>
    <row r="34" spans="1:22" s="3" customFormat="1" hidden="1" outlineLevel="1" x14ac:dyDescent="0.2">
      <c r="A34" s="3" t="s">
        <v>608</v>
      </c>
      <c r="B34" s="10"/>
      <c r="C34" s="2"/>
      <c r="E34" s="164" t="str">
        <f xml:space="preserve"> E27 &amp; " at 2020 FYE price base"</f>
        <v>Further 2010-15 reconciliation total adjustment carry forward to PR19 ~ Water network plus at 2020 FYE price base</v>
      </c>
      <c r="F34" s="366">
        <f xml:space="preserve"> F27 * F$32</f>
        <v>9.2826282706140493</v>
      </c>
      <c r="G34" s="164" t="s">
        <v>200</v>
      </c>
    </row>
    <row r="35" spans="1:22" hidden="1" outlineLevel="1" x14ac:dyDescent="0.2">
      <c r="A35" s="3" t="s">
        <v>609</v>
      </c>
      <c r="E35" s="164" t="str">
        <f xml:space="preserve"> E28 &amp; " at 2020 FYE price base"</f>
        <v>Net performance payment / (penalty) applied to revenue for in-period ODI adjustments ~ Water network plus at 2020 FYE price base</v>
      </c>
      <c r="F35" s="164">
        <f xml:space="preserve"> F28 * F$32</f>
        <v>3.7121435741289472</v>
      </c>
      <c r="G35" s="164" t="s">
        <v>200</v>
      </c>
    </row>
    <row r="36" spans="1:22" hidden="1" outlineLevel="1" x14ac:dyDescent="0.2">
      <c r="A36" s="3" t="s">
        <v>610</v>
      </c>
      <c r="E36" s="164" t="str">
        <f xml:space="preserve"> E29 &amp; " at 2020 FYE price base"</f>
        <v>Net performance payment / (penalty) applied to revenue for end of period ODI adjustments ~ Water network plus at 2020 FYE price base</v>
      </c>
      <c r="F36" s="164">
        <f xml:space="preserve"> F29 * F$32</f>
        <v>22.437325022540108</v>
      </c>
      <c r="G36" s="164" t="s">
        <v>200</v>
      </c>
    </row>
    <row r="37" spans="1:22" hidden="1" outlineLevel="1" x14ac:dyDescent="0.2">
      <c r="A37" s="3" t="s">
        <v>611</v>
      </c>
      <c r="E37" s="164" t="str">
        <f xml:space="preserve"> "Totex menu revenue adjustment ~ Water network plus " &amp; " at 2020 FYE price base"</f>
        <v>Totex menu revenue adjustment ~ Water network plus  at 2020 FYE price base</v>
      </c>
      <c r="F37" s="164">
        <f xml:space="preserve"> F30 * F$32</f>
        <v>-8.4964979840046571</v>
      </c>
      <c r="G37" s="164" t="s">
        <v>200</v>
      </c>
    </row>
    <row r="38" spans="1:22" hidden="1" outlineLevel="1" x14ac:dyDescent="0.2"/>
    <row r="39" spans="1:22" s="163" customFormat="1" hidden="1" outlineLevel="1" x14ac:dyDescent="0.2">
      <c r="A39" s="171" t="str">
        <f xml:space="preserve"> Inputs!A$96</f>
        <v>C_WS17014_PR19D007</v>
      </c>
      <c r="B39" s="149"/>
      <c r="C39" s="150"/>
      <c r="D39" s="41"/>
      <c r="E39" s="171" t="str">
        <f xml:space="preserve"> Inputs!E$96</f>
        <v>Total value of export incentive to be paid to water network plus at PR19</v>
      </c>
      <c r="F39" s="171">
        <f xml:space="preserve"> Inputs!F$96</f>
        <v>0</v>
      </c>
      <c r="G39" s="171" t="str">
        <f xml:space="preserve"> Inputs!G$96</f>
        <v>£m</v>
      </c>
      <c r="H39" s="171"/>
      <c r="I39" s="171"/>
      <c r="J39" s="171"/>
      <c r="K39" s="171"/>
      <c r="L39" s="171"/>
      <c r="M39" s="171"/>
      <c r="N39" s="171"/>
      <c r="O39" s="171"/>
      <c r="P39" s="171"/>
      <c r="Q39" s="171"/>
      <c r="R39" s="171"/>
      <c r="S39" s="171"/>
      <c r="T39" s="171"/>
      <c r="U39" s="171"/>
      <c r="V39" s="171"/>
    </row>
    <row r="40" spans="1:22" s="163" customFormat="1" hidden="1" outlineLevel="1" x14ac:dyDescent="0.2">
      <c r="A40" s="171" t="str">
        <f xml:space="preserve"> Inputs!A$97</f>
        <v>C_WS17026_PR19D007</v>
      </c>
      <c r="B40" s="149"/>
      <c r="C40" s="150"/>
      <c r="D40" s="41"/>
      <c r="E40" s="171" t="str">
        <f xml:space="preserve"> Inputs!E$97</f>
        <v>Total value of import incentive - water network plus</v>
      </c>
      <c r="F40" s="171">
        <f xml:space="preserve"> Inputs!F$97</f>
        <v>0</v>
      </c>
      <c r="G40" s="171" t="str">
        <f xml:space="preserve"> Inputs!G$97</f>
        <v>£m</v>
      </c>
      <c r="H40" s="171"/>
      <c r="I40" s="171"/>
      <c r="J40" s="171"/>
      <c r="K40" s="171"/>
      <c r="L40" s="171"/>
      <c r="M40" s="171"/>
      <c r="N40" s="171"/>
      <c r="O40" s="171"/>
      <c r="P40" s="171"/>
      <c r="Q40" s="171"/>
      <c r="R40" s="171"/>
      <c r="S40" s="171"/>
      <c r="T40" s="171"/>
      <c r="U40" s="171"/>
      <c r="V40" s="171"/>
    </row>
    <row r="41" spans="1:22" s="163" customFormat="1" hidden="1" outlineLevel="1" x14ac:dyDescent="0.2">
      <c r="A41" s="171" t="str">
        <f xml:space="preserve"> Inputs!A$98</f>
        <v>C_WS13026_PR19PD005</v>
      </c>
      <c r="B41" s="149"/>
      <c r="C41" s="150"/>
      <c r="D41" s="41"/>
      <c r="E41" s="171" t="str">
        <f xml:space="preserve"> Inputs!E$98</f>
        <v>WRFIM total reward / (penalty) at end of AMP6 ~ Water</v>
      </c>
      <c r="F41" s="171">
        <f xml:space="preserve"> Inputs!F$98</f>
        <v>-10.1637784673757</v>
      </c>
      <c r="G41" s="171" t="str">
        <f xml:space="preserve"> Inputs!G$98</f>
        <v>£m</v>
      </c>
      <c r="H41" s="171"/>
      <c r="I41" s="171"/>
      <c r="J41" s="171"/>
      <c r="K41" s="171"/>
      <c r="L41" s="171"/>
      <c r="M41" s="171"/>
      <c r="N41" s="171"/>
      <c r="O41" s="171"/>
      <c r="P41" s="171"/>
      <c r="Q41" s="171"/>
      <c r="R41" s="171"/>
      <c r="S41" s="171"/>
      <c r="T41" s="171"/>
      <c r="U41" s="171"/>
      <c r="V41" s="171"/>
    </row>
    <row r="42" spans="1:22" ht="4.1500000000000004" hidden="1" customHeight="1" outlineLevel="1" x14ac:dyDescent="0.2"/>
    <row r="43" spans="1:22" s="151" customFormat="1" hidden="1" outlineLevel="1" x14ac:dyDescent="0.2">
      <c r="A43" s="183"/>
      <c r="B43" s="183"/>
      <c r="C43" s="184"/>
      <c r="D43" s="185"/>
      <c r="E43" s="186" t="str">
        <f xml:space="preserve"> Indexation!E$89</f>
        <v>RPI inflate from 2018 FYA to 2020 FYE</v>
      </c>
      <c r="F43" s="186">
        <f xml:space="preserve"> Indexation!F$89</f>
        <v>1.0692222255903483</v>
      </c>
      <c r="G43" s="186" t="str">
        <f xml:space="preserve"> Indexation!G$89</f>
        <v>factor</v>
      </c>
      <c r="H43" s="186"/>
    </row>
    <row r="44" spans="1:22" s="151" customFormat="1" hidden="1" outlineLevel="1" x14ac:dyDescent="0.2">
      <c r="A44" s="183"/>
      <c r="B44" s="183"/>
      <c r="C44" s="184"/>
      <c r="D44" s="185"/>
      <c r="E44" s="186" t="str">
        <f xml:space="preserve"> Indexation!E$102</f>
        <v>RPI inflate from November 2019 FYE to 2020 FYE</v>
      </c>
      <c r="F44" s="186">
        <f xml:space="preserve"> Indexation!F$102</f>
        <v>1.0328113141250879</v>
      </c>
      <c r="G44" s="186" t="str">
        <f xml:space="preserve"> Indexation!G$102</f>
        <v>factor</v>
      </c>
      <c r="H44" s="186"/>
    </row>
    <row r="45" spans="1:22" ht="4.7" hidden="1" customHeight="1" outlineLevel="1" x14ac:dyDescent="0.2"/>
    <row r="46" spans="1:22" s="41" customFormat="1" hidden="1" outlineLevel="1" x14ac:dyDescent="0.2">
      <c r="A46" s="41" t="s">
        <v>612</v>
      </c>
      <c r="B46" s="149"/>
      <c r="C46" s="150"/>
      <c r="E46" s="41" t="s">
        <v>328</v>
      </c>
      <c r="F46" s="41">
        <f xml:space="preserve"> F39 * F$43</f>
        <v>0</v>
      </c>
      <c r="G46" s="41" t="s">
        <v>200</v>
      </c>
    </row>
    <row r="47" spans="1:22" s="41" customFormat="1" hidden="1" outlineLevel="1" x14ac:dyDescent="0.2">
      <c r="A47" s="41" t="s">
        <v>613</v>
      </c>
      <c r="B47" s="149"/>
      <c r="C47" s="150"/>
      <c r="E47" s="41" t="s">
        <v>329</v>
      </c>
      <c r="F47" s="41">
        <f xml:space="preserve"> F40 * F$43</f>
        <v>0</v>
      </c>
      <c r="G47" s="41" t="s">
        <v>200</v>
      </c>
    </row>
    <row r="48" spans="1:22" s="3" customFormat="1" hidden="1" outlineLevel="1" x14ac:dyDescent="0.2">
      <c r="A48" s="3" t="s">
        <v>614</v>
      </c>
      <c r="B48" s="10"/>
      <c r="C48" s="2"/>
      <c r="E48" s="41" t="s">
        <v>330</v>
      </c>
      <c r="F48" s="41">
        <f xml:space="preserve"> F41 * F$44</f>
        <v>-10.497265395366568</v>
      </c>
      <c r="G48" s="41" t="s">
        <v>200</v>
      </c>
    </row>
    <row r="49" spans="1:22" hidden="1" outlineLevel="1" x14ac:dyDescent="0.2"/>
    <row r="51" spans="1:22" ht="12.75" customHeight="1" collapsed="1" x14ac:dyDescent="0.2">
      <c r="A51" s="39" t="s">
        <v>331</v>
      </c>
      <c r="B51" s="39"/>
      <c r="C51" s="40"/>
      <c r="D51" s="39"/>
      <c r="E51" s="39"/>
      <c r="F51" s="39"/>
      <c r="G51" s="39"/>
      <c r="H51" s="39"/>
      <c r="I51" s="39"/>
      <c r="J51" s="39"/>
      <c r="K51" s="39"/>
      <c r="L51" s="39"/>
      <c r="M51" s="39"/>
      <c r="N51" s="39"/>
      <c r="O51" s="39"/>
      <c r="P51" s="39"/>
      <c r="Q51" s="39"/>
      <c r="R51" s="39"/>
      <c r="S51" s="39"/>
      <c r="T51" s="39"/>
      <c r="U51" s="39"/>
      <c r="V51" s="39"/>
    </row>
    <row r="52" spans="1:22" hidden="1" outlineLevel="1" x14ac:dyDescent="0.2">
      <c r="E52" s="165"/>
      <c r="F52" s="165"/>
      <c r="G52" s="165"/>
    </row>
    <row r="53" spans="1:22" hidden="1" outlineLevel="1" x14ac:dyDescent="0.2">
      <c r="B53" s="10" t="s">
        <v>216</v>
      </c>
    </row>
    <row r="54" spans="1:22" hidden="1" outlineLevel="1" x14ac:dyDescent="0.2">
      <c r="A54" s="171" t="str">
        <f xml:space="preserve"> Inputs!A$103</f>
        <v>C_APP27018_PD002</v>
      </c>
      <c r="D54" s="17"/>
      <c r="E54" s="171" t="str">
        <f xml:space="preserve"> Inputs!E$103</f>
        <v>Net performance payment / (penalty) applied to revenue for in-period ODI adjustments ~ Bioresources</v>
      </c>
      <c r="F54" s="171">
        <f xml:space="preserve"> Inputs!F$103</f>
        <v>0</v>
      </c>
      <c r="G54" s="171" t="str">
        <f xml:space="preserve"> Inputs!G$103</f>
        <v>£m</v>
      </c>
    </row>
    <row r="55" spans="1:22" s="191" customFormat="1" hidden="1" outlineLevel="1" x14ac:dyDescent="0.2">
      <c r="A55" s="171" t="str">
        <f xml:space="preserve"> Inputs!A$104</f>
        <v>C_APP27025_PD002</v>
      </c>
      <c r="B55" s="266"/>
      <c r="C55" s="267"/>
      <c r="E55" s="171" t="str">
        <f xml:space="preserve"> Inputs!E$104</f>
        <v>Net performance payment / (penalty) applied to revenue for end of period ODI adjustments ~ Bioresources</v>
      </c>
      <c r="F55" s="171">
        <f xml:space="preserve"> Inputs!F$104</f>
        <v>0</v>
      </c>
      <c r="G55" s="171" t="str">
        <f xml:space="preserve"> Inputs!G$104</f>
        <v>£m</v>
      </c>
    </row>
    <row r="56" spans="1:22" ht="4.7" hidden="1" customHeight="1" outlineLevel="1" x14ac:dyDescent="0.2"/>
    <row r="57" spans="1:22" s="151" customFormat="1" hidden="1" outlineLevel="1" x14ac:dyDescent="0.2">
      <c r="A57" s="183"/>
      <c r="B57" s="183"/>
      <c r="C57" s="184"/>
      <c r="D57" s="185"/>
      <c r="E57" s="186" t="str">
        <f xml:space="preserve"> Indexation!E$82</f>
        <v>RPI inflate from 2013 FYA to 2020 FYE</v>
      </c>
      <c r="F57" s="186">
        <f xml:space="preserve"> Indexation!F$82</f>
        <v>1.2013409625012774</v>
      </c>
      <c r="G57" s="186" t="str">
        <f xml:space="preserve"> Indexation!G$82</f>
        <v>factor</v>
      </c>
      <c r="H57" s="186"/>
      <c r="I57" s="186"/>
      <c r="J57" s="186"/>
      <c r="K57" s="186"/>
      <c r="L57" s="186"/>
      <c r="M57" s="186"/>
      <c r="N57" s="186"/>
      <c r="O57" s="186"/>
      <c r="P57" s="186"/>
      <c r="Q57" s="186"/>
      <c r="R57" s="186"/>
      <c r="S57" s="186"/>
      <c r="T57" s="186"/>
      <c r="U57" s="186"/>
      <c r="V57" s="186"/>
    </row>
    <row r="58" spans="1:22" ht="4.7" hidden="1" customHeight="1" outlineLevel="1" x14ac:dyDescent="0.2"/>
    <row r="59" spans="1:22" s="3" customFormat="1" hidden="1" outlineLevel="1" x14ac:dyDescent="0.2">
      <c r="A59" s="3" t="s">
        <v>615</v>
      </c>
      <c r="B59" s="10"/>
      <c r="C59" s="2"/>
      <c r="E59" s="164" t="str">
        <f xml:space="preserve"> E54 &amp; " at 2020 FYE price base"</f>
        <v>Net performance payment / (penalty) applied to revenue for in-period ODI adjustments ~ Bioresources at 2020 FYE price base</v>
      </c>
      <c r="F59" s="164">
        <f xml:space="preserve"> F54 * F$57</f>
        <v>0</v>
      </c>
      <c r="G59" s="164" t="s">
        <v>200</v>
      </c>
    </row>
    <row r="60" spans="1:22" s="3" customFormat="1" hidden="1" outlineLevel="1" x14ac:dyDescent="0.2">
      <c r="A60" s="3" t="s">
        <v>616</v>
      </c>
      <c r="B60" s="10"/>
      <c r="C60" s="2"/>
      <c r="E60" s="164" t="str">
        <f xml:space="preserve"> E55 &amp; " at 2020 FYE price base"</f>
        <v>Net performance payment / (penalty) applied to revenue for end of period ODI adjustments ~ Bioresources at 2020 FYE price base</v>
      </c>
      <c r="F60" s="164">
        <f xml:space="preserve"> F55 * F$57</f>
        <v>0</v>
      </c>
      <c r="G60" s="164" t="s">
        <v>200</v>
      </c>
    </row>
    <row r="61" spans="1:22" hidden="1" outlineLevel="1" x14ac:dyDescent="0.2"/>
    <row r="62" spans="1:22" hidden="1" outlineLevel="1" x14ac:dyDescent="0.2">
      <c r="B62" s="10" t="s">
        <v>219</v>
      </c>
    </row>
    <row r="63" spans="1:22" s="192" customFormat="1" hidden="1" outlineLevel="1" x14ac:dyDescent="0.2">
      <c r="A63" s="171" t="str">
        <f xml:space="preserve"> Inputs!A$107</f>
        <v>C00585_L021</v>
      </c>
      <c r="B63" s="154"/>
      <c r="C63" s="155"/>
      <c r="D63" s="152"/>
      <c r="E63" s="171" t="str">
        <f xml:space="preserve"> Inputs!E$107</f>
        <v>Further 2010-15 reconciliation total adjustment carry forward to PR19 ~ Wastewater network plus</v>
      </c>
      <c r="F63" s="171">
        <f xml:space="preserve"> Inputs!F$107</f>
        <v>3.8994781817516286</v>
      </c>
      <c r="G63" s="171" t="str">
        <f xml:space="preserve"> Inputs!G$107</f>
        <v>£m</v>
      </c>
      <c r="H63" s="152"/>
      <c r="I63" s="152"/>
      <c r="J63" s="152"/>
      <c r="K63" s="152"/>
      <c r="L63" s="152"/>
      <c r="M63" s="152"/>
      <c r="N63" s="152"/>
      <c r="O63" s="152"/>
      <c r="P63" s="152"/>
      <c r="Q63" s="152"/>
      <c r="R63" s="152"/>
      <c r="S63" s="152"/>
      <c r="T63" s="152"/>
      <c r="U63" s="152"/>
      <c r="V63" s="152"/>
    </row>
    <row r="64" spans="1:22" s="192" customFormat="1" hidden="1" outlineLevel="1" x14ac:dyDescent="0.2">
      <c r="A64" s="171" t="str">
        <f xml:space="preserve"> Inputs!A$108</f>
        <v>C_APP27017_PD002</v>
      </c>
      <c r="B64" s="154"/>
      <c r="C64" s="155"/>
      <c r="D64" s="152"/>
      <c r="E64" s="171" t="str">
        <f xml:space="preserve"> Inputs!E$108</f>
        <v>Net performance payment / (penalty) applied to revenue for in-period ODI adjustments ~ Wastewater network plus</v>
      </c>
      <c r="F64" s="171">
        <f xml:space="preserve"> Inputs!F$108</f>
        <v>0</v>
      </c>
      <c r="G64" s="171" t="str">
        <f xml:space="preserve"> Inputs!G$108</f>
        <v>£m</v>
      </c>
      <c r="H64" s="152"/>
      <c r="I64" s="152"/>
      <c r="J64" s="152"/>
      <c r="K64" s="152"/>
      <c r="L64" s="152"/>
      <c r="M64" s="152"/>
      <c r="N64" s="152"/>
      <c r="O64" s="152"/>
      <c r="P64" s="152"/>
      <c r="Q64" s="152"/>
      <c r="R64" s="152"/>
      <c r="S64" s="152"/>
      <c r="T64" s="152"/>
      <c r="U64" s="152"/>
      <c r="V64" s="152"/>
    </row>
    <row r="65" spans="1:22" s="192" customFormat="1" hidden="1" outlineLevel="1" x14ac:dyDescent="0.2">
      <c r="A65" s="171" t="str">
        <f xml:space="preserve"> Inputs!A$109</f>
        <v>C_APP27024_PD002</v>
      </c>
      <c r="B65" s="154"/>
      <c r="C65" s="155"/>
      <c r="D65" s="152"/>
      <c r="E65" s="171" t="str">
        <f xml:space="preserve"> Inputs!E$109</f>
        <v>Net performance payment / (penalty) applied to revenue for end of period ODI adjustments ~ Wastewater network plus</v>
      </c>
      <c r="F65" s="171">
        <f xml:space="preserve"> Inputs!F$109</f>
        <v>23.337499999999999</v>
      </c>
      <c r="G65" s="171" t="str">
        <f xml:space="preserve"> Inputs!G$109</f>
        <v>£m</v>
      </c>
      <c r="H65" s="152"/>
      <c r="I65" s="152"/>
      <c r="J65" s="152"/>
      <c r="K65" s="152"/>
      <c r="L65" s="152"/>
      <c r="M65" s="152"/>
      <c r="N65" s="152"/>
      <c r="O65" s="152"/>
      <c r="P65" s="152"/>
      <c r="Q65" s="152"/>
      <c r="R65" s="152"/>
      <c r="S65" s="152"/>
      <c r="T65" s="152"/>
      <c r="U65" s="152"/>
      <c r="V65" s="152"/>
    </row>
    <row r="66" spans="1:22" s="192" customFormat="1" hidden="1" outlineLevel="1" x14ac:dyDescent="0.2">
      <c r="A66" s="171" t="str">
        <f xml:space="preserve"> Inputs!A$110</f>
        <v>C_WWS15019_PR19PD006</v>
      </c>
      <c r="B66" s="154"/>
      <c r="C66" s="155"/>
      <c r="D66" s="152"/>
      <c r="E66" s="171" t="str">
        <f xml:space="preserve"> Inputs!E$110</f>
        <v>Wastewater: revenue adjustment from totex menu model</v>
      </c>
      <c r="F66" s="171">
        <f xml:space="preserve"> Inputs!F$110</f>
        <v>-18.913223143002739</v>
      </c>
      <c r="G66" s="171" t="str">
        <f xml:space="preserve"> Inputs!G$110</f>
        <v>£m</v>
      </c>
      <c r="H66" s="152"/>
      <c r="I66" s="152"/>
      <c r="J66" s="152"/>
      <c r="K66" s="152"/>
      <c r="L66" s="152"/>
      <c r="M66" s="152"/>
      <c r="N66" s="152"/>
      <c r="O66" s="152"/>
      <c r="P66" s="152"/>
      <c r="Q66" s="152"/>
      <c r="R66" s="152"/>
      <c r="S66" s="152"/>
      <c r="T66" s="152"/>
      <c r="U66" s="152"/>
      <c r="V66" s="152"/>
    </row>
    <row r="67" spans="1:22" ht="4.7" hidden="1" customHeight="1" outlineLevel="1" x14ac:dyDescent="0.2"/>
    <row r="68" spans="1:22" s="151" customFormat="1" hidden="1" outlineLevel="1" x14ac:dyDescent="0.2">
      <c r="A68" s="183"/>
      <c r="B68" s="183"/>
      <c r="C68" s="184"/>
      <c r="D68" s="185"/>
      <c r="E68" s="186" t="str">
        <f xml:space="preserve"> Indexation!E$82</f>
        <v>RPI inflate from 2013 FYA to 2020 FYE</v>
      </c>
      <c r="F68" s="186">
        <f xml:space="preserve"> Indexation!F$82</f>
        <v>1.2013409625012774</v>
      </c>
      <c r="G68" s="186" t="str">
        <f xml:space="preserve"> Indexation!G$82</f>
        <v>factor</v>
      </c>
      <c r="H68" s="186"/>
      <c r="I68" s="186"/>
      <c r="J68" s="186"/>
      <c r="K68" s="186"/>
      <c r="L68" s="186"/>
      <c r="M68" s="186"/>
      <c r="N68" s="186"/>
      <c r="O68" s="186"/>
      <c r="P68" s="186"/>
      <c r="Q68" s="186"/>
      <c r="R68" s="186"/>
      <c r="S68" s="186"/>
      <c r="T68" s="186"/>
      <c r="U68" s="186"/>
      <c r="V68" s="186"/>
    </row>
    <row r="69" spans="1:22" ht="4.7" hidden="1" customHeight="1" outlineLevel="1" x14ac:dyDescent="0.2"/>
    <row r="70" spans="1:22" s="3" customFormat="1" hidden="1" outlineLevel="1" x14ac:dyDescent="0.2">
      <c r="A70" s="3" t="s">
        <v>617</v>
      </c>
      <c r="B70" s="10"/>
      <c r="C70" s="2"/>
      <c r="E70" s="164" t="str">
        <f xml:space="preserve"> E63 &amp; " at 2020 FYE price base"</f>
        <v>Further 2010-15 reconciliation total adjustment carry forward to PR19 ~ Wastewater network plus at 2020 FYE price base</v>
      </c>
      <c r="F70" s="164">
        <f xml:space="preserve"> F63 * F$68</f>
        <v>4.6846028721182327</v>
      </c>
      <c r="G70" s="164" t="s">
        <v>200</v>
      </c>
    </row>
    <row r="71" spans="1:22" hidden="1" outlineLevel="1" x14ac:dyDescent="0.2">
      <c r="A71" s="3" t="s">
        <v>618</v>
      </c>
      <c r="E71" s="164" t="str">
        <f xml:space="preserve"> E64 &amp; " at 2020 FYE price base"</f>
        <v>Net performance payment / (penalty) applied to revenue for in-period ODI adjustments ~ Wastewater network plus at 2020 FYE price base</v>
      </c>
      <c r="F71" s="164">
        <f xml:space="preserve"> F64 * F$68</f>
        <v>0</v>
      </c>
      <c r="G71" s="164" t="s">
        <v>200</v>
      </c>
    </row>
    <row r="72" spans="1:22" hidden="1" outlineLevel="1" x14ac:dyDescent="0.2">
      <c r="A72" s="3" t="s">
        <v>619</v>
      </c>
      <c r="E72" s="164" t="str">
        <f xml:space="preserve"> E65 &amp; " at 2020 FYE price base"</f>
        <v>Net performance payment / (penalty) applied to revenue for end of period ODI adjustments ~ Wastewater network plus at 2020 FYE price base</v>
      </c>
      <c r="F72" s="164">
        <f xml:space="preserve"> F65 * F$68</f>
        <v>28.036294712373561</v>
      </c>
      <c r="G72" s="164" t="s">
        <v>200</v>
      </c>
    </row>
    <row r="73" spans="1:22" hidden="1" outlineLevel="1" x14ac:dyDescent="0.2">
      <c r="A73" s="3" t="s">
        <v>620</v>
      </c>
      <c r="E73" s="164" t="str">
        <f xml:space="preserve"> E66 &amp; " at 2020 FYE price base"</f>
        <v>Wastewater: revenue adjustment from totex menu model at 2020 FYE price base</v>
      </c>
      <c r="F73" s="164">
        <f xml:space="preserve"> F66 * F$68</f>
        <v>-22.721229694616344</v>
      </c>
      <c r="G73" s="164" t="s">
        <v>200</v>
      </c>
    </row>
    <row r="74" spans="1:22" hidden="1" outlineLevel="1" x14ac:dyDescent="0.2"/>
    <row r="75" spans="1:22" s="163" customFormat="1" hidden="1" outlineLevel="1" x14ac:dyDescent="0.2">
      <c r="A75" s="171" t="str">
        <f xml:space="preserve"> Inputs!A$111</f>
        <v>C_WWS13026_PR19PD005</v>
      </c>
      <c r="B75" s="149"/>
      <c r="C75" s="150"/>
      <c r="D75" s="41"/>
      <c r="E75" s="171" t="str">
        <f xml:space="preserve"> Inputs!E$111</f>
        <v>WRFIM total reward / (penalty) at the end of AMP6 ~ Wastewater</v>
      </c>
      <c r="F75" s="171">
        <f xml:space="preserve"> Inputs!F$111</f>
        <v>-5.0080854590200703</v>
      </c>
      <c r="G75" s="171" t="str">
        <f xml:space="preserve"> Inputs!G$111</f>
        <v>£m</v>
      </c>
      <c r="H75" s="171"/>
      <c r="I75" s="171"/>
      <c r="J75" s="171"/>
      <c r="K75" s="171"/>
      <c r="L75" s="171"/>
      <c r="M75" s="171"/>
      <c r="N75" s="171"/>
      <c r="O75" s="171"/>
      <c r="P75" s="171"/>
      <c r="Q75" s="171"/>
      <c r="R75" s="171"/>
      <c r="S75" s="171"/>
      <c r="T75" s="171"/>
      <c r="U75" s="171"/>
      <c r="V75" s="171"/>
    </row>
    <row r="76" spans="1:22" s="151" customFormat="1" hidden="1" outlineLevel="1" x14ac:dyDescent="0.2">
      <c r="A76" s="183"/>
      <c r="B76" s="183"/>
      <c r="C76" s="184"/>
      <c r="D76" s="185"/>
      <c r="E76" s="186" t="str">
        <f xml:space="preserve"> Indexation!E$102</f>
        <v>RPI inflate from November 2019 FYE to 2020 FYE</v>
      </c>
      <c r="F76" s="186">
        <f xml:space="preserve"> Indexation!F$102</f>
        <v>1.0328113141250879</v>
      </c>
      <c r="G76" s="186" t="str">
        <f xml:space="preserve"> Indexation!G$102</f>
        <v>factor</v>
      </c>
      <c r="H76" s="186"/>
    </row>
    <row r="77" spans="1:22" ht="4.7" hidden="1" customHeight="1" outlineLevel="1" x14ac:dyDescent="0.2"/>
    <row r="78" spans="1:22" s="3" customFormat="1" hidden="1" outlineLevel="1" x14ac:dyDescent="0.2">
      <c r="A78" s="3" t="s">
        <v>621</v>
      </c>
      <c r="B78" s="10"/>
      <c r="C78" s="2"/>
      <c r="E78" s="41" t="s">
        <v>332</v>
      </c>
      <c r="F78" s="41">
        <f xml:space="preserve"> F75 * F76</f>
        <v>-5.1724073241812629</v>
      </c>
      <c r="G78" s="41" t="s">
        <v>200</v>
      </c>
    </row>
    <row r="79" spans="1:22" s="3" customFormat="1" hidden="1" outlineLevel="1" x14ac:dyDescent="0.2">
      <c r="A79" s="10"/>
      <c r="B79" s="10"/>
      <c r="C79" s="2"/>
      <c r="E79" s="41"/>
      <c r="F79" s="41"/>
      <c r="G79" s="41"/>
    </row>
    <row r="80" spans="1:22" s="3" customFormat="1" hidden="1" outlineLevel="1" x14ac:dyDescent="0.2">
      <c r="A80" s="10"/>
      <c r="B80" s="10" t="s">
        <v>225</v>
      </c>
      <c r="C80" s="2"/>
      <c r="E80" s="41"/>
      <c r="F80" s="41"/>
      <c r="G80" s="41"/>
    </row>
    <row r="81" spans="1:22" s="3" customFormat="1" hidden="1" outlineLevel="1" x14ac:dyDescent="0.2">
      <c r="A81" s="171" t="str">
        <f xml:space="preserve"> Inputs!A$114</f>
        <v>C_WWS15019_DMMY_PR19PD006</v>
      </c>
      <c r="B81" s="10"/>
      <c r="C81" s="2"/>
      <c r="E81" s="285" t="str">
        <f xml:space="preserve"> Inputs!E$114</f>
        <v>Dummy: revenue adjustment from totex menu model</v>
      </c>
      <c r="F81" s="301">
        <f xml:space="preserve"> Inputs!F$114</f>
        <v>0</v>
      </c>
      <c r="G81" s="285" t="str">
        <f xml:space="preserve"> Inputs!G$114</f>
        <v>£m</v>
      </c>
    </row>
    <row r="82" spans="1:22" ht="4.7" hidden="1" customHeight="1" outlineLevel="1" x14ac:dyDescent="0.2">
      <c r="A82" s="171"/>
    </row>
    <row r="83" spans="1:22" s="3" customFormat="1" hidden="1" outlineLevel="1" x14ac:dyDescent="0.2">
      <c r="A83" s="41"/>
      <c r="B83" s="10"/>
      <c r="C83" s="2"/>
      <c r="E83" s="186" t="str">
        <f xml:space="preserve"> Indexation!E$82</f>
        <v>RPI inflate from 2013 FYA to 2020 FYE</v>
      </c>
      <c r="F83" s="186">
        <f xml:space="preserve"> Indexation!F$82</f>
        <v>1.2013409625012774</v>
      </c>
      <c r="G83" s="186" t="str">
        <f xml:space="preserve"> Indexation!G$82</f>
        <v>factor</v>
      </c>
    </row>
    <row r="84" spans="1:22" ht="4.7" hidden="1" customHeight="1" outlineLevel="1" x14ac:dyDescent="0.2">
      <c r="A84" s="171"/>
    </row>
    <row r="85" spans="1:22" s="3" customFormat="1" hidden="1" outlineLevel="1" x14ac:dyDescent="0.2">
      <c r="A85" s="41" t="s">
        <v>622</v>
      </c>
      <c r="B85" s="10"/>
      <c r="C85" s="2"/>
      <c r="E85" s="286" t="str">
        <f xml:space="preserve"> E81 &amp; " at 2020 FYE price base"</f>
        <v>Dummy: revenue adjustment from totex menu model at 2020 FYE price base</v>
      </c>
      <c r="F85" s="300">
        <f xml:space="preserve"> F81 * F$83</f>
        <v>0</v>
      </c>
      <c r="G85" s="287" t="s">
        <v>200</v>
      </c>
    </row>
    <row r="86" spans="1:22" hidden="1" outlineLevel="1" x14ac:dyDescent="0.2"/>
    <row r="87" spans="1:22" s="163" customFormat="1" hidden="1" outlineLevel="1" x14ac:dyDescent="0.2">
      <c r="A87" s="171" t="str">
        <f>Inputs!A115</f>
        <v>C_WWS13026_DMMY_PR19PD005</v>
      </c>
      <c r="B87" s="149"/>
      <c r="C87" s="150"/>
      <c r="D87" s="41"/>
      <c r="E87" s="311" t="str">
        <f>Inputs!E115</f>
        <v>Dummy: WRFIM total reward / (penalty) at the end of AMP6</v>
      </c>
      <c r="F87" s="311">
        <f>Inputs!F115</f>
        <v>0</v>
      </c>
      <c r="G87" s="311" t="str">
        <f>Inputs!G115</f>
        <v>£m</v>
      </c>
      <c r="H87" s="171"/>
      <c r="I87" s="171"/>
      <c r="J87" s="171"/>
      <c r="K87" s="171"/>
      <c r="L87" s="171"/>
      <c r="M87" s="171"/>
      <c r="N87" s="171"/>
      <c r="O87" s="171"/>
      <c r="P87" s="171"/>
      <c r="Q87" s="171"/>
      <c r="R87" s="171"/>
      <c r="S87" s="171"/>
      <c r="T87" s="171"/>
      <c r="U87" s="171"/>
      <c r="V87" s="171"/>
    </row>
    <row r="88" spans="1:22" s="151" customFormat="1" hidden="1" outlineLevel="1" x14ac:dyDescent="0.2">
      <c r="A88" s="353"/>
      <c r="B88" s="183"/>
      <c r="C88" s="184"/>
      <c r="D88" s="185"/>
      <c r="E88" s="312" t="str">
        <f xml:space="preserve"> Indexation!E$102</f>
        <v>RPI inflate from November 2019 FYE to 2020 FYE</v>
      </c>
      <c r="F88" s="312">
        <f xml:space="preserve"> Indexation!F$102</f>
        <v>1.0328113141250879</v>
      </c>
      <c r="G88" s="312" t="str">
        <f xml:space="preserve"> Indexation!G$102</f>
        <v>factor</v>
      </c>
      <c r="H88" s="186"/>
    </row>
    <row r="89" spans="1:22" ht="4.7" hidden="1" customHeight="1" outlineLevel="1" x14ac:dyDescent="0.2">
      <c r="E89" s="310"/>
      <c r="F89" s="310"/>
      <c r="G89" s="310"/>
    </row>
    <row r="90" spans="1:22" s="3" customFormat="1" hidden="1" outlineLevel="1" x14ac:dyDescent="0.2">
      <c r="A90" s="3" t="s">
        <v>623</v>
      </c>
      <c r="B90" s="10"/>
      <c r="C90" s="2"/>
      <c r="E90" s="313" t="s">
        <v>333</v>
      </c>
      <c r="F90" s="313">
        <f xml:space="preserve"> F87 * F88</f>
        <v>0</v>
      </c>
      <c r="G90" s="313" t="s">
        <v>200</v>
      </c>
    </row>
    <row r="91" spans="1:22" s="3" customFormat="1" hidden="1" outlineLevel="1" x14ac:dyDescent="0.2">
      <c r="A91" s="10"/>
      <c r="B91" s="10"/>
      <c r="C91" s="2"/>
      <c r="E91" s="41"/>
      <c r="F91" s="41"/>
      <c r="G91" s="41"/>
    </row>
    <row r="92" spans="1:22" s="196" customFormat="1" hidden="1" outlineLevel="1" x14ac:dyDescent="0.2">
      <c r="A92" s="194"/>
      <c r="B92" s="194"/>
      <c r="C92" s="195"/>
      <c r="E92" s="191"/>
      <c r="F92" s="191"/>
      <c r="G92" s="191"/>
    </row>
    <row r="94" spans="1:22" ht="12.75" customHeight="1" collapsed="1" x14ac:dyDescent="0.2">
      <c r="A94" s="39" t="s">
        <v>334</v>
      </c>
      <c r="B94" s="39"/>
      <c r="C94" s="40"/>
      <c r="D94" s="39"/>
      <c r="E94" s="39"/>
      <c r="F94" s="39"/>
      <c r="G94" s="39"/>
      <c r="H94" s="39"/>
      <c r="I94" s="39"/>
      <c r="J94" s="39"/>
      <c r="K94" s="39"/>
      <c r="L94" s="39"/>
      <c r="M94" s="39"/>
      <c r="N94" s="39"/>
      <c r="O94" s="39"/>
      <c r="P94" s="39"/>
      <c r="Q94" s="39"/>
      <c r="R94" s="39"/>
      <c r="S94" s="39"/>
      <c r="T94" s="39"/>
      <c r="U94" s="39"/>
      <c r="V94" s="39"/>
    </row>
    <row r="95" spans="1:22" hidden="1" outlineLevel="1" x14ac:dyDescent="0.2"/>
    <row r="96" spans="1:22" s="177" customFormat="1" hidden="1" outlineLevel="1" x14ac:dyDescent="0.2">
      <c r="A96" s="165" t="str">
        <f xml:space="preserve"> Inputs!A$119</f>
        <v>C_APP27019_PD002</v>
      </c>
      <c r="B96" s="160"/>
      <c r="C96" s="161"/>
      <c r="D96" s="162"/>
      <c r="E96" s="165" t="str">
        <f xml:space="preserve"> Inputs!E$119</f>
        <v>Net performance payment / (penalty) applied to revenue for in-period ODI adjustments ~ Residential retail</v>
      </c>
      <c r="F96" s="165">
        <f xml:space="preserve"> Inputs!F$119</f>
        <v>0</v>
      </c>
      <c r="G96" s="165" t="str">
        <f xml:space="preserve"> Inputs!G$119</f>
        <v>£m</v>
      </c>
      <c r="H96" s="162"/>
      <c r="I96" s="162"/>
      <c r="J96" s="162"/>
      <c r="K96" s="162"/>
      <c r="L96" s="162"/>
      <c r="M96" s="162"/>
      <c r="N96" s="162"/>
      <c r="O96" s="162"/>
      <c r="P96" s="162"/>
      <c r="Q96" s="162"/>
      <c r="R96" s="162"/>
      <c r="S96" s="162"/>
      <c r="T96" s="162"/>
      <c r="U96" s="162"/>
      <c r="V96" s="162"/>
    </row>
    <row r="97" spans="1:22" s="177" customFormat="1" hidden="1" outlineLevel="1" x14ac:dyDescent="0.2">
      <c r="A97" s="165" t="str">
        <f xml:space="preserve"> Inputs!A$120</f>
        <v>C_APP27026_PD002</v>
      </c>
      <c r="B97" s="160"/>
      <c r="C97" s="161"/>
      <c r="D97" s="162"/>
      <c r="E97" s="165" t="str">
        <f xml:space="preserve"> Inputs!E$120</f>
        <v>Net performance payment / (penalty) applied to revenue for end of period ODI adjustments ~ Residential retail</v>
      </c>
      <c r="F97" s="165">
        <f xml:space="preserve"> Inputs!F$120</f>
        <v>1.0249999999999999</v>
      </c>
      <c r="G97" s="165" t="str">
        <f xml:space="preserve"> Inputs!G$120</f>
        <v>£m</v>
      </c>
      <c r="H97" s="162"/>
      <c r="I97" s="162"/>
      <c r="J97" s="162"/>
      <c r="K97" s="162"/>
      <c r="L97" s="162"/>
      <c r="M97" s="162"/>
      <c r="N97" s="162"/>
      <c r="O97" s="162"/>
      <c r="P97" s="162"/>
      <c r="Q97" s="162"/>
      <c r="R97" s="162"/>
      <c r="S97" s="162"/>
      <c r="T97" s="162"/>
      <c r="U97" s="162"/>
      <c r="V97" s="162"/>
    </row>
    <row r="98" spans="1:22" s="177" customFormat="1" hidden="1" outlineLevel="1" x14ac:dyDescent="0.2">
      <c r="A98" s="165" t="str">
        <f xml:space="preserve"> Inputs!A$121</f>
        <v>C_R9045_PR19PD008</v>
      </c>
      <c r="B98" s="160"/>
      <c r="C98" s="161"/>
      <c r="D98" s="162"/>
      <c r="E98" s="165" t="str">
        <f xml:space="preserve"> Inputs!E$121</f>
        <v>Residential retail revenue adjustment at end of AMP6</v>
      </c>
      <c r="F98" s="165">
        <f xml:space="preserve"> Inputs!F$121</f>
        <v>-5.8693811470570223</v>
      </c>
      <c r="G98" s="165" t="str">
        <f xml:space="preserve"> Inputs!G$121</f>
        <v>£m</v>
      </c>
      <c r="H98" s="162"/>
      <c r="I98" s="162"/>
      <c r="J98" s="162"/>
      <c r="K98" s="162"/>
      <c r="L98" s="162"/>
      <c r="M98" s="162"/>
      <c r="N98" s="162"/>
      <c r="O98" s="162"/>
      <c r="P98" s="162"/>
      <c r="Q98" s="162"/>
      <c r="R98" s="162"/>
      <c r="S98" s="162"/>
      <c r="T98" s="162"/>
      <c r="U98" s="162"/>
      <c r="V98" s="162"/>
    </row>
    <row r="99" spans="1:22" s="178" customFormat="1" hidden="1" outlineLevel="1" x14ac:dyDescent="0.2">
      <c r="A99" s="165" t="str">
        <f xml:space="preserve"> Inputs!A$122</f>
        <v>C_R10009_PR19PD009</v>
      </c>
      <c r="B99" s="160"/>
      <c r="C99" s="161"/>
      <c r="D99" s="162"/>
      <c r="E99" s="165" t="str">
        <f xml:space="preserve"> Inputs!E$122</f>
        <v>SIM forecast revenue adjustment</v>
      </c>
      <c r="F99" s="165">
        <f xml:space="preserve"> Inputs!F$122</f>
        <v>25.633139890965023</v>
      </c>
      <c r="G99" s="165" t="str">
        <f xml:space="preserve"> Inputs!G$122</f>
        <v>£m</v>
      </c>
      <c r="H99" s="162"/>
      <c r="I99" s="162"/>
      <c r="J99" s="162"/>
      <c r="K99" s="162"/>
      <c r="L99" s="162"/>
      <c r="M99" s="162"/>
      <c r="N99" s="162"/>
      <c r="O99" s="162"/>
      <c r="P99" s="162"/>
      <c r="Q99" s="162"/>
      <c r="R99" s="162"/>
      <c r="S99" s="162"/>
      <c r="T99" s="162"/>
      <c r="U99" s="162"/>
      <c r="V99" s="162"/>
    </row>
    <row r="100" spans="1:22" ht="4.7" hidden="1" customHeight="1" outlineLevel="1" x14ac:dyDescent="0.2"/>
    <row r="101" spans="1:22" s="151" customFormat="1" hidden="1" outlineLevel="1" x14ac:dyDescent="0.2">
      <c r="A101" s="183"/>
      <c r="B101" s="183"/>
      <c r="C101" s="184"/>
      <c r="D101" s="185"/>
      <c r="E101" s="186" t="str">
        <f xml:space="preserve"> Indexation!E$82</f>
        <v>RPI inflate from 2013 FYA to 2020 FYE</v>
      </c>
      <c r="F101" s="186">
        <f xml:space="preserve"> Indexation!F$82</f>
        <v>1.2013409625012774</v>
      </c>
      <c r="G101" s="186" t="str">
        <f xml:space="preserve"> Indexation!G$82</f>
        <v>factor</v>
      </c>
      <c r="H101" s="186"/>
      <c r="I101" s="186"/>
      <c r="J101" s="186"/>
      <c r="K101" s="186"/>
      <c r="L101" s="186"/>
      <c r="M101" s="186"/>
      <c r="N101" s="186"/>
      <c r="O101" s="186"/>
      <c r="P101" s="186"/>
      <c r="Q101" s="186"/>
      <c r="R101" s="186"/>
      <c r="S101" s="186"/>
      <c r="T101" s="186"/>
      <c r="U101" s="186"/>
      <c r="V101" s="186"/>
    </row>
    <row r="102" spans="1:22" s="151" customFormat="1" hidden="1" outlineLevel="1" x14ac:dyDescent="0.2">
      <c r="A102" s="183"/>
      <c r="B102" s="183"/>
      <c r="C102" s="184"/>
      <c r="D102" s="185"/>
      <c r="E102" s="186" t="str">
        <f xml:space="preserve"> Indexation!E$95</f>
        <v>RPI inflate from 2020 FYE to 2020 FYE</v>
      </c>
      <c r="F102" s="186">
        <f xml:space="preserve"> Indexation!F$95</f>
        <v>1</v>
      </c>
      <c r="G102" s="186" t="str">
        <f xml:space="preserve"> Indexation!G$95</f>
        <v>factor</v>
      </c>
      <c r="H102" s="186"/>
    </row>
    <row r="103" spans="1:22" s="151" customFormat="1" hidden="1" outlineLevel="1" x14ac:dyDescent="0.2">
      <c r="A103" s="183"/>
      <c r="B103" s="183"/>
      <c r="C103" s="184"/>
      <c r="D103" s="185"/>
      <c r="E103" s="186" t="str">
        <f xml:space="preserve"> Indexation!E$89</f>
        <v>RPI inflate from 2018 FYA to 2020 FYE</v>
      </c>
      <c r="F103" s="186">
        <f xml:space="preserve"> Indexation!F$89</f>
        <v>1.0692222255903483</v>
      </c>
      <c r="G103" s="186" t="str">
        <f xml:space="preserve"> Indexation!G$89</f>
        <v>factor</v>
      </c>
      <c r="H103" s="186"/>
    </row>
    <row r="104" spans="1:22" ht="4.7" hidden="1" customHeight="1" outlineLevel="1" x14ac:dyDescent="0.2"/>
    <row r="105" spans="1:22" s="164" customFormat="1" hidden="1" outlineLevel="1" x14ac:dyDescent="0.2">
      <c r="A105" s="3" t="s">
        <v>624</v>
      </c>
      <c r="B105" s="10"/>
      <c r="C105" s="2"/>
      <c r="D105" s="3"/>
      <c r="E105" s="164" t="str">
        <f t="shared" ref="E105:E106" si="0" xml:space="preserve"> E96 &amp; " at 2020 FYE price base"</f>
        <v>Net performance payment / (penalty) applied to revenue for in-period ODI adjustments ~ Residential retail at 2020 FYE price base</v>
      </c>
      <c r="F105" s="164">
        <f xml:space="preserve"> F96 * F$101</f>
        <v>0</v>
      </c>
      <c r="G105" s="164" t="s">
        <v>200</v>
      </c>
      <c r="H105" s="3"/>
      <c r="I105" s="3"/>
      <c r="J105" s="3"/>
      <c r="K105" s="3"/>
      <c r="L105" s="3"/>
      <c r="M105" s="3"/>
      <c r="N105" s="3"/>
      <c r="O105" s="3"/>
      <c r="P105" s="3"/>
      <c r="Q105" s="3"/>
      <c r="R105" s="3"/>
      <c r="S105" s="3"/>
      <c r="T105" s="3"/>
      <c r="U105" s="3"/>
      <c r="V105" s="3"/>
    </row>
    <row r="106" spans="1:22" s="164" customFormat="1" hidden="1" outlineLevel="1" x14ac:dyDescent="0.2">
      <c r="A106" s="3" t="s">
        <v>625</v>
      </c>
      <c r="B106" s="10"/>
      <c r="C106" s="2"/>
      <c r="D106" s="3"/>
      <c r="E106" s="164" t="str">
        <f t="shared" si="0"/>
        <v>Net performance payment / (penalty) applied to revenue for end of period ODI adjustments ~ Residential retail at 2020 FYE price base</v>
      </c>
      <c r="F106" s="164">
        <f xml:space="preserve"> F97 * F$101</f>
        <v>1.2313744865638092</v>
      </c>
      <c r="G106" s="164" t="s">
        <v>200</v>
      </c>
      <c r="H106" s="3"/>
      <c r="I106" s="3"/>
      <c r="J106" s="3"/>
      <c r="K106" s="3"/>
      <c r="L106" s="3"/>
      <c r="M106" s="3"/>
      <c r="N106" s="3"/>
      <c r="O106" s="3"/>
      <c r="P106" s="3"/>
      <c r="Q106" s="3"/>
      <c r="R106" s="3"/>
      <c r="S106" s="3"/>
      <c r="T106" s="3"/>
      <c r="U106" s="3"/>
      <c r="V106" s="3"/>
    </row>
    <row r="107" spans="1:22" s="164" customFormat="1" hidden="1" outlineLevel="1" x14ac:dyDescent="0.2">
      <c r="A107" s="3" t="s">
        <v>626</v>
      </c>
      <c r="B107" s="10"/>
      <c r="C107" s="2"/>
      <c r="D107" s="3"/>
      <c r="E107" s="164" t="str">
        <f xml:space="preserve"> E98 &amp; " at 2020 FYE price base"</f>
        <v>Residential retail revenue adjustment at end of AMP6 at 2020 FYE price base</v>
      </c>
      <c r="F107" s="164">
        <f xml:space="preserve"> F98 * F102</f>
        <v>-5.8693811470570223</v>
      </c>
      <c r="G107" s="164" t="s">
        <v>200</v>
      </c>
      <c r="H107" s="3"/>
      <c r="I107" s="3"/>
      <c r="J107" s="3"/>
      <c r="K107" s="3"/>
      <c r="L107" s="3"/>
      <c r="M107" s="3"/>
      <c r="N107" s="3"/>
      <c r="O107" s="3"/>
      <c r="P107" s="3"/>
      <c r="Q107" s="3"/>
      <c r="R107" s="3"/>
      <c r="S107" s="3"/>
      <c r="T107" s="3"/>
      <c r="U107" s="3"/>
      <c r="V107" s="3"/>
    </row>
    <row r="108" spans="1:22" s="164" customFormat="1" hidden="1" outlineLevel="1" x14ac:dyDescent="0.2">
      <c r="A108" s="3" t="s">
        <v>627</v>
      </c>
      <c r="B108" s="10"/>
      <c r="C108" s="2"/>
      <c r="D108" s="3"/>
      <c r="E108" s="164" t="str">
        <f xml:space="preserve"> E99 &amp; " at 2020 FYE price base"</f>
        <v>SIM forecast revenue adjustment at 2020 FYE price base</v>
      </c>
      <c r="F108" s="164">
        <f xml:space="preserve"> F99 * F103</f>
        <v>27.407522883086358</v>
      </c>
      <c r="G108" s="164" t="s">
        <v>200</v>
      </c>
      <c r="H108" s="3"/>
      <c r="I108" s="3"/>
      <c r="J108" s="3"/>
      <c r="K108" s="3"/>
      <c r="L108" s="3"/>
      <c r="M108" s="3"/>
      <c r="N108" s="3"/>
      <c r="O108" s="3"/>
      <c r="P108" s="3"/>
      <c r="Q108" s="3"/>
      <c r="R108" s="3"/>
      <c r="S108" s="3"/>
      <c r="T108" s="3"/>
      <c r="U108" s="3"/>
      <c r="V108" s="3"/>
    </row>
    <row r="109" spans="1:22" s="146" customFormat="1" hidden="1" outlineLevel="1" x14ac:dyDescent="0.2">
      <c r="A109" s="10"/>
      <c r="B109" s="10"/>
      <c r="C109" s="2"/>
      <c r="D109" s="3"/>
      <c r="H109" s="12"/>
      <c r="I109" s="12"/>
      <c r="J109" s="12"/>
      <c r="K109" s="12"/>
      <c r="L109" s="12"/>
      <c r="M109" s="12"/>
      <c r="N109" s="12"/>
      <c r="O109" s="12"/>
      <c r="P109" s="12"/>
      <c r="Q109" s="12"/>
      <c r="R109" s="12"/>
      <c r="S109" s="12"/>
      <c r="T109" s="12"/>
      <c r="U109" s="12"/>
      <c r="V109" s="12"/>
    </row>
    <row r="111" spans="1:22" ht="12.75" customHeight="1" collapsed="1" x14ac:dyDescent="0.2">
      <c r="A111" s="39" t="s">
        <v>335</v>
      </c>
      <c r="B111" s="39"/>
      <c r="C111" s="40"/>
      <c r="D111" s="39"/>
      <c r="E111" s="39"/>
      <c r="F111" s="39"/>
      <c r="G111" s="39"/>
      <c r="H111" s="39"/>
      <c r="I111" s="39"/>
      <c r="J111" s="39"/>
      <c r="K111" s="39"/>
      <c r="L111" s="39"/>
      <c r="M111" s="39"/>
      <c r="N111" s="39"/>
      <c r="O111" s="39"/>
      <c r="P111" s="39"/>
      <c r="Q111" s="39"/>
      <c r="R111" s="39"/>
      <c r="S111" s="39"/>
      <c r="T111" s="39"/>
      <c r="U111" s="39"/>
      <c r="V111" s="39"/>
    </row>
    <row r="112" spans="1:22" hidden="1" outlineLevel="1" x14ac:dyDescent="0.2"/>
    <row r="113" spans="1:22" s="177" customFormat="1" hidden="1" outlineLevel="1" x14ac:dyDescent="0.2">
      <c r="A113" s="165" t="str">
        <f xml:space="preserve"> Inputs!A$126</f>
        <v>C_APP27020_PD002</v>
      </c>
      <c r="B113" s="160"/>
      <c r="C113" s="161"/>
      <c r="D113" s="162"/>
      <c r="E113" s="165" t="str">
        <f xml:space="preserve"> Inputs!E$126</f>
        <v>Net performance payment / (penalty) applied to revenue for in-period ODI adjustments ~ Business retail</v>
      </c>
      <c r="F113" s="165">
        <f xml:space="preserve"> Inputs!F$126</f>
        <v>0</v>
      </c>
      <c r="G113" s="165" t="str">
        <f xml:space="preserve"> Inputs!G$126</f>
        <v>£m</v>
      </c>
      <c r="H113" s="162"/>
      <c r="I113" s="162"/>
      <c r="J113" s="162"/>
      <c r="K113" s="162"/>
      <c r="L113" s="162"/>
      <c r="M113" s="162"/>
      <c r="N113" s="162"/>
      <c r="O113" s="162"/>
      <c r="P113" s="162"/>
      <c r="Q113" s="162"/>
      <c r="R113" s="162"/>
      <c r="S113" s="162"/>
      <c r="T113" s="162"/>
      <c r="U113" s="162"/>
      <c r="V113" s="162"/>
    </row>
    <row r="114" spans="1:22" s="178" customFormat="1" hidden="1" outlineLevel="1" x14ac:dyDescent="0.2">
      <c r="A114" s="165" t="str">
        <f xml:space="preserve"> Inputs!A$127</f>
        <v>C_APP27027_PD002</v>
      </c>
      <c r="B114" s="160"/>
      <c r="C114" s="161"/>
      <c r="D114" s="162"/>
      <c r="E114" s="165" t="str">
        <f xml:space="preserve"> Inputs!E$127</f>
        <v>Net performance payment / (penalty) applied to revenue for end of period ODI adjustments ~ Business retail</v>
      </c>
      <c r="F114" s="165">
        <f xml:space="preserve"> Inputs!F$127</f>
        <v>0</v>
      </c>
      <c r="G114" s="165" t="str">
        <f xml:space="preserve"> Inputs!G$127</f>
        <v>£m</v>
      </c>
      <c r="H114" s="162"/>
      <c r="I114" s="162"/>
      <c r="J114" s="162"/>
      <c r="K114" s="162"/>
      <c r="L114" s="162"/>
      <c r="M114" s="162"/>
      <c r="N114" s="162"/>
      <c r="O114" s="162"/>
      <c r="P114" s="162"/>
      <c r="Q114" s="162"/>
      <c r="R114" s="162"/>
      <c r="S114" s="162"/>
      <c r="T114" s="162"/>
      <c r="U114" s="162"/>
      <c r="V114" s="162"/>
    </row>
    <row r="115" spans="1:22" ht="4.7" hidden="1" customHeight="1" outlineLevel="1" x14ac:dyDescent="0.2"/>
    <row r="116" spans="1:22" s="151" customFormat="1" hidden="1" outlineLevel="1" x14ac:dyDescent="0.2">
      <c r="A116" s="183"/>
      <c r="B116" s="183"/>
      <c r="C116" s="184"/>
      <c r="D116" s="185"/>
      <c r="E116" s="186" t="str">
        <f xml:space="preserve"> Indexation!E$82</f>
        <v>RPI inflate from 2013 FYA to 2020 FYE</v>
      </c>
      <c r="F116" s="186">
        <f xml:space="preserve"> Indexation!F$82</f>
        <v>1.2013409625012774</v>
      </c>
      <c r="G116" s="186" t="str">
        <f xml:space="preserve"> Indexation!G$82</f>
        <v>factor</v>
      </c>
      <c r="H116" s="186"/>
      <c r="I116" s="186"/>
      <c r="J116" s="186"/>
      <c r="K116" s="186"/>
      <c r="L116" s="186"/>
      <c r="M116" s="186"/>
      <c r="N116" s="186"/>
      <c r="O116" s="186"/>
      <c r="P116" s="186"/>
      <c r="Q116" s="186"/>
      <c r="R116" s="186"/>
      <c r="S116" s="186"/>
      <c r="T116" s="186"/>
      <c r="U116" s="186"/>
      <c r="V116" s="186"/>
    </row>
    <row r="117" spans="1:22" ht="4.7" hidden="1" customHeight="1" outlineLevel="1" x14ac:dyDescent="0.2"/>
    <row r="118" spans="1:22" s="164" customFormat="1" hidden="1" outlineLevel="1" x14ac:dyDescent="0.2">
      <c r="A118" s="3" t="s">
        <v>628</v>
      </c>
      <c r="B118" s="10"/>
      <c r="C118" s="2"/>
      <c r="D118" s="3"/>
      <c r="E118" s="164" t="str">
        <f xml:space="preserve"> E113 &amp; " at 2020 FYE price base"</f>
        <v>Net performance payment / (penalty) applied to revenue for in-period ODI adjustments ~ Business retail at 2020 FYE price base</v>
      </c>
      <c r="F118" s="164">
        <f xml:space="preserve"> F113 * F$116</f>
        <v>0</v>
      </c>
      <c r="G118" s="164" t="s">
        <v>200</v>
      </c>
      <c r="H118" s="3"/>
      <c r="I118" s="3"/>
      <c r="J118" s="3"/>
      <c r="K118" s="3"/>
      <c r="L118" s="3"/>
      <c r="M118" s="3"/>
      <c r="N118" s="3"/>
      <c r="O118" s="3"/>
      <c r="P118" s="3"/>
      <c r="Q118" s="3"/>
      <c r="R118" s="3"/>
      <c r="S118" s="3"/>
      <c r="T118" s="3"/>
      <c r="U118" s="3"/>
      <c r="V118" s="3"/>
    </row>
    <row r="119" spans="1:22" s="164" customFormat="1" hidden="1" outlineLevel="1" x14ac:dyDescent="0.2">
      <c r="A119" s="3" t="s">
        <v>629</v>
      </c>
      <c r="B119" s="10"/>
      <c r="C119" s="2"/>
      <c r="D119" s="3"/>
      <c r="E119" s="164" t="str">
        <f xml:space="preserve"> E114 &amp; " at 2020 FYE price base"</f>
        <v>Net performance payment / (penalty) applied to revenue for end of period ODI adjustments ~ Business retail at 2020 FYE price base</v>
      </c>
      <c r="F119" s="164">
        <f xml:space="preserve"> F114 * F$116</f>
        <v>0</v>
      </c>
      <c r="G119" s="164" t="s">
        <v>200</v>
      </c>
      <c r="H119" s="3"/>
      <c r="I119" s="3"/>
      <c r="J119" s="3"/>
      <c r="K119" s="3"/>
      <c r="L119" s="3"/>
      <c r="M119" s="3"/>
      <c r="N119" s="3"/>
      <c r="O119" s="3"/>
      <c r="P119" s="3"/>
      <c r="Q119" s="3"/>
      <c r="R119" s="3"/>
      <c r="S119" s="3"/>
      <c r="T119" s="3"/>
      <c r="U119" s="3"/>
      <c r="V119" s="3"/>
    </row>
    <row r="120" spans="1:22" s="146" customFormat="1" hidden="1" outlineLevel="1" x14ac:dyDescent="0.2">
      <c r="A120" s="10"/>
      <c r="B120" s="10"/>
      <c r="C120" s="2"/>
      <c r="D120" s="3"/>
      <c r="H120" s="12"/>
      <c r="I120" s="12"/>
      <c r="J120" s="12"/>
      <c r="K120" s="12"/>
      <c r="L120" s="12"/>
      <c r="M120" s="12"/>
      <c r="N120" s="12"/>
      <c r="O120" s="12"/>
      <c r="P120" s="12"/>
      <c r="Q120" s="12"/>
      <c r="R120" s="12"/>
      <c r="S120" s="12"/>
      <c r="T120" s="12"/>
      <c r="U120" s="12"/>
      <c r="V120" s="12"/>
    </row>
    <row r="122" spans="1:22" ht="12.75" customHeight="1" collapsed="1" x14ac:dyDescent="0.2">
      <c r="A122" s="39" t="s">
        <v>336</v>
      </c>
      <c r="B122" s="39"/>
      <c r="C122" s="40"/>
      <c r="D122" s="39"/>
      <c r="E122" s="39"/>
      <c r="F122" s="39"/>
      <c r="G122" s="39"/>
      <c r="H122" s="39"/>
      <c r="I122" s="39"/>
      <c r="J122" s="39"/>
      <c r="K122" s="39"/>
      <c r="L122" s="39"/>
      <c r="M122" s="39"/>
      <c r="N122" s="39"/>
      <c r="O122" s="39"/>
      <c r="P122" s="39"/>
      <c r="Q122" s="39"/>
      <c r="R122" s="39"/>
      <c r="S122" s="39"/>
      <c r="T122" s="39"/>
      <c r="U122" s="39"/>
      <c r="V122" s="39"/>
    </row>
    <row r="123" spans="1:22" hidden="1" outlineLevel="1" x14ac:dyDescent="0.2"/>
    <row r="124" spans="1:22" hidden="1" outlineLevel="1" x14ac:dyDescent="0.2">
      <c r="A124" s="3" t="str">
        <f xml:space="preserve"> A$15</f>
        <v>C_APP27015</v>
      </c>
      <c r="E124" s="41" t="str">
        <f xml:space="preserve"> E$15</f>
        <v>Net performance payment / (penalty) applied to revenue for in-period ODI adjustments ~ Water resources at 2020 FYE price base</v>
      </c>
      <c r="F124" s="41">
        <f t="shared" ref="F124:G124" si="1" xml:space="preserve"> F$15</f>
        <v>0</v>
      </c>
      <c r="G124" s="41" t="str">
        <f t="shared" si="1"/>
        <v>£m</v>
      </c>
    </row>
    <row r="125" spans="1:22" hidden="1" outlineLevel="1" x14ac:dyDescent="0.2">
      <c r="A125" s="3" t="str">
        <f xml:space="preserve"> A$16</f>
        <v>C_APP27022</v>
      </c>
      <c r="E125" s="41" t="str">
        <f xml:space="preserve"> E$16</f>
        <v>Net performance payment / (penalty) applied to revenue for end of period ODI adjustments ~ Water resources at 2020 FYE price base</v>
      </c>
      <c r="F125" s="41">
        <f t="shared" ref="F125:G125" si="2" xml:space="preserve"> F$16</f>
        <v>0</v>
      </c>
      <c r="G125" s="41" t="str">
        <f t="shared" si="2"/>
        <v>£m</v>
      </c>
    </row>
    <row r="126" spans="1:22" hidden="1" outlineLevel="1" x14ac:dyDescent="0.2">
      <c r="A126" s="3" t="str">
        <f xml:space="preserve"> A$23</f>
        <v>C_WS17013</v>
      </c>
      <c r="E126" s="41" t="str">
        <f xml:space="preserve"> E$23</f>
        <v>Water trading total value of export incentive ~ Water resources at 2020 FYE price base</v>
      </c>
      <c r="F126" s="41">
        <f t="shared" ref="F126:G126" si="3" xml:space="preserve"> F$23</f>
        <v>0</v>
      </c>
      <c r="G126" s="41" t="str">
        <f t="shared" si="3"/>
        <v>£m</v>
      </c>
    </row>
    <row r="127" spans="1:22" hidden="1" outlineLevel="1" x14ac:dyDescent="0.2">
      <c r="A127" s="3" t="str">
        <f xml:space="preserve"> A$24</f>
        <v>C_WS17025</v>
      </c>
      <c r="E127" s="41" t="str">
        <f xml:space="preserve"> E$24</f>
        <v>Water trading total value of import incentive ~ Water resources  at 2020 FYE price base</v>
      </c>
      <c r="F127" s="41">
        <f t="shared" ref="F127:G127" si="4" xml:space="preserve"> F$24</f>
        <v>0</v>
      </c>
      <c r="G127" s="41" t="str">
        <f t="shared" si="4"/>
        <v>£m</v>
      </c>
    </row>
    <row r="128" spans="1:22" hidden="1" outlineLevel="1" x14ac:dyDescent="0.2">
      <c r="A128" s="3" t="str">
        <f xml:space="preserve"> A$34</f>
        <v>C00578</v>
      </c>
      <c r="E128" s="41" t="str">
        <f xml:space="preserve"> E$34</f>
        <v>Further 2010-15 reconciliation total adjustment carry forward to PR19 ~ Water network plus at 2020 FYE price base</v>
      </c>
      <c r="F128" s="364">
        <f t="shared" ref="F128:G128" si="5" xml:space="preserve"> F$34</f>
        <v>9.2826282706140493</v>
      </c>
      <c r="G128" s="41" t="str">
        <f t="shared" si="5"/>
        <v>£m</v>
      </c>
    </row>
    <row r="129" spans="1:22" hidden="1" outlineLevel="1" x14ac:dyDescent="0.2">
      <c r="A129" s="3" t="str">
        <f xml:space="preserve"> A$35</f>
        <v>C_APP27016</v>
      </c>
      <c r="E129" s="41" t="str">
        <f xml:space="preserve"> E$35</f>
        <v>Net performance payment / (penalty) applied to revenue for in-period ODI adjustments ~ Water network plus at 2020 FYE price base</v>
      </c>
      <c r="F129" s="41">
        <f t="shared" ref="F129:G129" si="6" xml:space="preserve"> F$35</f>
        <v>3.7121435741289472</v>
      </c>
      <c r="G129" s="41" t="str">
        <f t="shared" si="6"/>
        <v>£m</v>
      </c>
    </row>
    <row r="130" spans="1:22" hidden="1" outlineLevel="1" x14ac:dyDescent="0.2">
      <c r="A130" s="3" t="str">
        <f xml:space="preserve"> A$36</f>
        <v>C_APP27023</v>
      </c>
      <c r="E130" s="41" t="str">
        <f xml:space="preserve"> E$36</f>
        <v>Net performance payment / (penalty) applied to revenue for end of period ODI adjustments ~ Water network plus at 2020 FYE price base</v>
      </c>
      <c r="F130" s="41">
        <f t="shared" ref="F130:G130" si="7" xml:space="preserve"> F$36</f>
        <v>22.437325022540108</v>
      </c>
      <c r="G130" s="41" t="str">
        <f t="shared" si="7"/>
        <v>£m</v>
      </c>
    </row>
    <row r="131" spans="1:22" hidden="1" outlineLevel="1" x14ac:dyDescent="0.2">
      <c r="A131" s="3" t="str">
        <f xml:space="preserve"> A$37</f>
        <v>C_WS15024</v>
      </c>
      <c r="E131" s="41" t="str">
        <f xml:space="preserve"> E$37</f>
        <v>Totex menu revenue adjustment ~ Water network plus  at 2020 FYE price base</v>
      </c>
      <c r="F131" s="41">
        <f t="shared" ref="F131:G131" si="8" xml:space="preserve"> F$37</f>
        <v>-8.4964979840046571</v>
      </c>
      <c r="G131" s="41" t="str">
        <f t="shared" si="8"/>
        <v>£m</v>
      </c>
    </row>
    <row r="132" spans="1:22" hidden="1" outlineLevel="1" x14ac:dyDescent="0.2">
      <c r="A132" s="3" t="str">
        <f xml:space="preserve"> A$46</f>
        <v>C_WS17014</v>
      </c>
      <c r="E132" s="41" t="str">
        <f xml:space="preserve"> E$46</f>
        <v>Water trading total value of export incentive - Water network plus at 2020 FYE price base</v>
      </c>
      <c r="F132" s="41">
        <f t="shared" ref="F132:G132" si="9" xml:space="preserve"> F$46</f>
        <v>0</v>
      </c>
      <c r="G132" s="41" t="str">
        <f t="shared" si="9"/>
        <v>£m</v>
      </c>
    </row>
    <row r="133" spans="1:22" hidden="1" outlineLevel="1" x14ac:dyDescent="0.2">
      <c r="A133" s="3" t="str">
        <f xml:space="preserve"> A$47</f>
        <v>C_WS17026</v>
      </c>
      <c r="E133" s="41" t="str">
        <f xml:space="preserve"> E$47</f>
        <v>Water trading total value of import incentive - Water network plus at 2020 FYE price base</v>
      </c>
      <c r="F133" s="41">
        <f t="shared" ref="F133:G133" si="10" xml:space="preserve"> F$47</f>
        <v>0</v>
      </c>
      <c r="G133" s="41" t="str">
        <f t="shared" si="10"/>
        <v>£m</v>
      </c>
    </row>
    <row r="134" spans="1:22" hidden="1" outlineLevel="1" x14ac:dyDescent="0.2">
      <c r="A134" s="3" t="str">
        <f xml:space="preserve"> A$48</f>
        <v>C_WS13026</v>
      </c>
      <c r="E134" s="41" t="str">
        <f xml:space="preserve"> E$48</f>
        <v>WRFIM total reward / (penalty) at the end of AMP6 ~ Water network plus at 2020 FYE price base</v>
      </c>
      <c r="F134" s="41">
        <f t="shared" ref="F134:G134" si="11" xml:space="preserve"> F$48</f>
        <v>-10.497265395366568</v>
      </c>
      <c r="G134" s="41" t="str">
        <f t="shared" si="11"/>
        <v>£m</v>
      </c>
    </row>
    <row r="135" spans="1:22" hidden="1" outlineLevel="1" x14ac:dyDescent="0.2">
      <c r="A135" s="3" t="str">
        <f xml:space="preserve"> A$59</f>
        <v>C_APP27018</v>
      </c>
      <c r="E135" s="41" t="str">
        <f xml:space="preserve"> E$59</f>
        <v>Net performance payment / (penalty) applied to revenue for in-period ODI adjustments ~ Bioresources at 2020 FYE price base</v>
      </c>
      <c r="F135" s="41">
        <f t="shared" ref="F135:G135" si="12" xml:space="preserve"> F$59</f>
        <v>0</v>
      </c>
      <c r="G135" s="41" t="str">
        <f t="shared" si="12"/>
        <v>£m</v>
      </c>
    </row>
    <row r="136" spans="1:22" hidden="1" outlineLevel="1" x14ac:dyDescent="0.2">
      <c r="A136" s="3" t="str">
        <f xml:space="preserve"> A$60</f>
        <v>C_APP27025</v>
      </c>
      <c r="E136" s="41" t="str">
        <f xml:space="preserve"> E$60</f>
        <v>Net performance payment / (penalty) applied to revenue for end of period ODI adjustments ~ Bioresources at 2020 FYE price base</v>
      </c>
      <c r="F136" s="41">
        <f t="shared" ref="F136:G136" si="13" xml:space="preserve"> F$60</f>
        <v>0</v>
      </c>
      <c r="G136" s="41" t="str">
        <f t="shared" si="13"/>
        <v>£m</v>
      </c>
    </row>
    <row r="137" spans="1:22" hidden="1" outlineLevel="1" x14ac:dyDescent="0.2">
      <c r="A137" s="3" t="str">
        <f xml:space="preserve"> A$70</f>
        <v>C00585</v>
      </c>
      <c r="E137" s="41" t="str">
        <f xml:space="preserve"> E$70</f>
        <v>Further 2010-15 reconciliation total adjustment carry forward to PR19 ~ Wastewater network plus at 2020 FYE price base</v>
      </c>
      <c r="F137" s="41">
        <f t="shared" ref="F137:G137" si="14" xml:space="preserve"> F$70</f>
        <v>4.6846028721182327</v>
      </c>
      <c r="G137" s="41" t="str">
        <f t="shared" si="14"/>
        <v>£m</v>
      </c>
    </row>
    <row r="138" spans="1:22" hidden="1" outlineLevel="1" x14ac:dyDescent="0.2">
      <c r="A138" s="3" t="str">
        <f xml:space="preserve"> A$71</f>
        <v>C_APP27017</v>
      </c>
      <c r="E138" s="41" t="str">
        <f xml:space="preserve"> E$71</f>
        <v>Net performance payment / (penalty) applied to revenue for in-period ODI adjustments ~ Wastewater network plus at 2020 FYE price base</v>
      </c>
      <c r="F138" s="41">
        <f t="shared" ref="F138:G138" si="15" xml:space="preserve"> F$71</f>
        <v>0</v>
      </c>
      <c r="G138" s="41" t="str">
        <f t="shared" si="15"/>
        <v>£m</v>
      </c>
    </row>
    <row r="139" spans="1:22" hidden="1" outlineLevel="1" x14ac:dyDescent="0.2">
      <c r="A139" s="3" t="str">
        <f xml:space="preserve"> A$72</f>
        <v>C_APP27024</v>
      </c>
      <c r="E139" s="41" t="str">
        <f xml:space="preserve"> E$72</f>
        <v>Net performance payment / (penalty) applied to revenue for end of period ODI adjustments ~ Wastewater network plus at 2020 FYE price base</v>
      </c>
      <c r="F139" s="41">
        <f t="shared" ref="F139:G139" si="16" xml:space="preserve"> F$72</f>
        <v>28.036294712373561</v>
      </c>
      <c r="G139" s="41" t="str">
        <f t="shared" si="16"/>
        <v>£m</v>
      </c>
      <c r="H139" s="41"/>
      <c r="I139" s="41"/>
      <c r="J139" s="41"/>
      <c r="K139" s="41"/>
      <c r="L139" s="41"/>
      <c r="M139" s="41"/>
      <c r="N139" s="41"/>
      <c r="O139" s="41"/>
      <c r="P139" s="41"/>
      <c r="Q139" s="41"/>
      <c r="R139" s="41"/>
      <c r="S139" s="41"/>
      <c r="T139" s="41"/>
      <c r="U139" s="41"/>
      <c r="V139" s="41"/>
    </row>
    <row r="140" spans="1:22" hidden="1" outlineLevel="1" x14ac:dyDescent="0.2">
      <c r="A140" s="3" t="str">
        <f xml:space="preserve"> A$73</f>
        <v>C_WWS15019</v>
      </c>
      <c r="E140" s="41" t="str">
        <f xml:space="preserve"> E$73</f>
        <v>Wastewater: revenue adjustment from totex menu model at 2020 FYE price base</v>
      </c>
      <c r="F140" s="41">
        <f t="shared" ref="F140:G140" si="17" xml:space="preserve"> F$73</f>
        <v>-22.721229694616344</v>
      </c>
      <c r="G140" s="41" t="str">
        <f t="shared" si="17"/>
        <v>£m</v>
      </c>
      <c r="H140" s="41"/>
      <c r="I140" s="41"/>
      <c r="J140" s="41"/>
      <c r="K140" s="41"/>
      <c r="L140" s="41"/>
      <c r="M140" s="41"/>
      <c r="N140" s="41"/>
      <c r="O140" s="41"/>
      <c r="P140" s="41"/>
      <c r="Q140" s="41"/>
      <c r="R140" s="41"/>
      <c r="S140" s="41"/>
      <c r="T140" s="41"/>
      <c r="U140" s="41"/>
      <c r="V140" s="41"/>
    </row>
    <row r="141" spans="1:22" hidden="1" outlineLevel="1" x14ac:dyDescent="0.2">
      <c r="A141" s="3" t="str">
        <f xml:space="preserve"> A$78</f>
        <v>C_WWS13026</v>
      </c>
      <c r="E141" s="41" t="str">
        <f xml:space="preserve"> E$78</f>
        <v>WRFIM total reward / (penalty) at the end of AMP6 ~ Wastewater network plus at 2020 FYE price base</v>
      </c>
      <c r="F141" s="41">
        <f t="shared" ref="F141:G141" si="18" xml:space="preserve"> F$78</f>
        <v>-5.1724073241812629</v>
      </c>
      <c r="G141" s="41" t="str">
        <f t="shared" si="18"/>
        <v>£m</v>
      </c>
    </row>
    <row r="142" spans="1:22" hidden="1" outlineLevel="1" x14ac:dyDescent="0.2">
      <c r="A142" s="3" t="str">
        <f>A$85</f>
        <v>C_WWS15019_DMMY</v>
      </c>
      <c r="E142" s="286" t="str">
        <f>E$85</f>
        <v>Dummy: revenue adjustment from totex menu model at 2020 FYE price base</v>
      </c>
      <c r="F142" s="299">
        <f t="shared" ref="F142:G142" si="19">F$85</f>
        <v>0</v>
      </c>
      <c r="G142" s="286" t="str">
        <f t="shared" si="19"/>
        <v>£m</v>
      </c>
    </row>
    <row r="143" spans="1:22" hidden="1" outlineLevel="1" x14ac:dyDescent="0.2">
      <c r="A143" s="3" t="str">
        <f>A$90</f>
        <v>C_WWS13026_DMMY</v>
      </c>
      <c r="E143" s="313" t="str">
        <f>E$90</f>
        <v>Dummy: WRFIM total reward / (penalty) at the end of AMP6 at 2020 FYE price base</v>
      </c>
      <c r="F143" s="313">
        <f t="shared" ref="F143:G143" si="20">F$90</f>
        <v>0</v>
      </c>
      <c r="G143" s="313" t="str">
        <f t="shared" si="20"/>
        <v>£m</v>
      </c>
    </row>
    <row r="144" spans="1:22" hidden="1" outlineLevel="1" x14ac:dyDescent="0.2">
      <c r="A144" s="3" t="str">
        <f xml:space="preserve"> A$105</f>
        <v>C_APP27019</v>
      </c>
      <c r="E144" s="41" t="str">
        <f xml:space="preserve"> E$105</f>
        <v>Net performance payment / (penalty) applied to revenue for in-period ODI adjustments ~ Residential retail at 2020 FYE price base</v>
      </c>
      <c r="F144" s="41">
        <f t="shared" ref="F144:G144" si="21" xml:space="preserve"> F$105</f>
        <v>0</v>
      </c>
      <c r="G144" s="41" t="str">
        <f t="shared" si="21"/>
        <v>£m</v>
      </c>
    </row>
    <row r="145" spans="1:10" hidden="1" outlineLevel="1" x14ac:dyDescent="0.2">
      <c r="A145" s="3" t="str">
        <f xml:space="preserve"> A$106</f>
        <v>C_APP27026</v>
      </c>
      <c r="E145" s="41" t="str">
        <f xml:space="preserve"> E$106</f>
        <v>Net performance payment / (penalty) applied to revenue for end of period ODI adjustments ~ Residential retail at 2020 FYE price base</v>
      </c>
      <c r="F145" s="41">
        <f t="shared" ref="F145:G145" si="22" xml:space="preserve"> F$106</f>
        <v>1.2313744865638092</v>
      </c>
      <c r="G145" s="41" t="str">
        <f t="shared" si="22"/>
        <v>£m</v>
      </c>
    </row>
    <row r="146" spans="1:10" hidden="1" outlineLevel="1" x14ac:dyDescent="0.2">
      <c r="A146" s="3" t="str">
        <f xml:space="preserve"> A$107</f>
        <v>C_R9045</v>
      </c>
      <c r="E146" s="41" t="str">
        <f xml:space="preserve"> E$107</f>
        <v>Residential retail revenue adjustment at end of AMP6 at 2020 FYE price base</v>
      </c>
      <c r="F146" s="41">
        <f t="shared" ref="F146:G146" si="23" xml:space="preserve"> F$107</f>
        <v>-5.8693811470570223</v>
      </c>
      <c r="G146" s="41" t="str">
        <f t="shared" si="23"/>
        <v>£m</v>
      </c>
    </row>
    <row r="147" spans="1:10" hidden="1" outlineLevel="1" x14ac:dyDescent="0.2">
      <c r="A147" s="3" t="str">
        <f xml:space="preserve"> A$108</f>
        <v>C_R10009</v>
      </c>
      <c r="E147" s="41" t="str">
        <f xml:space="preserve"> E$108</f>
        <v>SIM forecast revenue adjustment at 2020 FYE price base</v>
      </c>
      <c r="F147" s="41">
        <f t="shared" ref="F147:G147" si="24" xml:space="preserve"> F$108</f>
        <v>27.407522883086358</v>
      </c>
      <c r="G147" s="41" t="str">
        <f t="shared" si="24"/>
        <v>£m</v>
      </c>
    </row>
    <row r="148" spans="1:10" hidden="1" outlineLevel="1" x14ac:dyDescent="0.2">
      <c r="A148" s="3" t="str">
        <f xml:space="preserve"> A$118</f>
        <v>C_APP27020</v>
      </c>
      <c r="E148" s="41" t="str">
        <f xml:space="preserve"> E$118</f>
        <v>Net performance payment / (penalty) applied to revenue for in-period ODI adjustments ~ Business retail at 2020 FYE price base</v>
      </c>
      <c r="F148" s="41">
        <f t="shared" ref="F148:G148" si="25" xml:space="preserve"> F$118</f>
        <v>0</v>
      </c>
      <c r="G148" s="41" t="str">
        <f t="shared" si="25"/>
        <v>£m</v>
      </c>
    </row>
    <row r="149" spans="1:10" hidden="1" outlineLevel="1" x14ac:dyDescent="0.2">
      <c r="A149" s="3" t="str">
        <f xml:space="preserve"> A$119</f>
        <v>C_APP27027</v>
      </c>
      <c r="E149" s="41" t="str">
        <f xml:space="preserve"> E$119</f>
        <v>Net performance payment / (penalty) applied to revenue for end of period ODI adjustments ~ Business retail at 2020 FYE price base</v>
      </c>
      <c r="F149" s="41">
        <f t="shared" ref="F149:G149" si="26" xml:space="preserve"> F$119</f>
        <v>0</v>
      </c>
      <c r="G149" s="41" t="str">
        <f t="shared" si="26"/>
        <v>£m</v>
      </c>
    </row>
    <row r="150" spans="1:10" ht="4.7" hidden="1" customHeight="1" outlineLevel="1" x14ac:dyDescent="0.2"/>
    <row r="151" spans="1:10" hidden="1" outlineLevel="1" x14ac:dyDescent="0.2">
      <c r="E151" s="198" t="str">
        <f xml:space="preserve"> Indexation!E$111</f>
        <v>CPIH deflate from 2020 FYE to 2018 FYA</v>
      </c>
      <c r="F151" s="365">
        <f xml:space="preserve"> Indexation!F$111</f>
        <v>0.9539544945551518</v>
      </c>
      <c r="G151" s="198" t="str">
        <f xml:space="preserve"> Indexation!G$111</f>
        <v>factor</v>
      </c>
    </row>
    <row r="152" spans="1:10" ht="4.1500000000000004" hidden="1" customHeight="1" outlineLevel="1" x14ac:dyDescent="0.2"/>
    <row r="153" spans="1:10" s="191" customFormat="1" hidden="1" outlineLevel="1" x14ac:dyDescent="0.2">
      <c r="A153" s="191" t="s">
        <v>651</v>
      </c>
      <c r="B153" s="266"/>
      <c r="C153" s="267"/>
      <c r="E153" s="363" t="s">
        <v>337</v>
      </c>
      <c r="F153" s="191">
        <f t="shared" ref="F153:F178" si="27" xml:space="preserve"> F124 * F$151</f>
        <v>0</v>
      </c>
      <c r="G153" s="191" t="s">
        <v>200</v>
      </c>
    </row>
    <row r="154" spans="1:10" s="191" customFormat="1" hidden="1" outlineLevel="1" x14ac:dyDescent="0.2">
      <c r="A154" s="191" t="s">
        <v>652</v>
      </c>
      <c r="B154" s="266"/>
      <c r="C154" s="267"/>
      <c r="E154" s="363" t="s">
        <v>338</v>
      </c>
      <c r="F154" s="191">
        <f t="shared" si="27"/>
        <v>0</v>
      </c>
      <c r="G154" s="191" t="s">
        <v>200</v>
      </c>
    </row>
    <row r="155" spans="1:10" s="191" customFormat="1" hidden="1" outlineLevel="1" x14ac:dyDescent="0.2">
      <c r="A155" s="191" t="s">
        <v>653</v>
      </c>
      <c r="B155" s="266"/>
      <c r="C155" s="267"/>
      <c r="E155" s="363" t="s">
        <v>339</v>
      </c>
      <c r="F155" s="191">
        <f t="shared" si="27"/>
        <v>0</v>
      </c>
      <c r="G155" s="191" t="s">
        <v>200</v>
      </c>
    </row>
    <row r="156" spans="1:10" s="191" customFormat="1" hidden="1" outlineLevel="1" x14ac:dyDescent="0.2">
      <c r="A156" s="191" t="s">
        <v>654</v>
      </c>
      <c r="B156" s="266"/>
      <c r="C156" s="267"/>
      <c r="E156" s="363" t="s">
        <v>340</v>
      </c>
      <c r="F156" s="191">
        <f t="shared" si="27"/>
        <v>0</v>
      </c>
      <c r="G156" s="191" t="s">
        <v>200</v>
      </c>
    </row>
    <row r="157" spans="1:10" s="191" customFormat="1" hidden="1" outlineLevel="1" x14ac:dyDescent="0.2">
      <c r="A157" s="191" t="s">
        <v>655</v>
      </c>
      <c r="B157" s="266"/>
      <c r="C157" s="267"/>
      <c r="E157" s="191" t="s">
        <v>341</v>
      </c>
      <c r="F157" s="363">
        <f t="shared" si="27"/>
        <v>8.8552049600369891</v>
      </c>
      <c r="G157" s="191" t="s">
        <v>200</v>
      </c>
      <c r="J157" s="363"/>
    </row>
    <row r="158" spans="1:10" s="191" customFormat="1" hidden="1" outlineLevel="1" x14ac:dyDescent="0.2">
      <c r="A158" s="191" t="s">
        <v>656</v>
      </c>
      <c r="B158" s="266"/>
      <c r="C158" s="267"/>
      <c r="E158" s="191" t="s">
        <v>342</v>
      </c>
      <c r="F158" s="191">
        <f t="shared" si="27"/>
        <v>3.5412160469743346</v>
      </c>
      <c r="G158" s="191" t="s">
        <v>200</v>
      </c>
      <c r="J158" s="363"/>
    </row>
    <row r="159" spans="1:10" s="191" customFormat="1" hidden="1" outlineLevel="1" x14ac:dyDescent="0.2">
      <c r="A159" s="191" t="s">
        <v>657</v>
      </c>
      <c r="B159" s="266"/>
      <c r="C159" s="267"/>
      <c r="E159" s="191" t="s">
        <v>343</v>
      </c>
      <c r="F159" s="191">
        <f t="shared" si="27"/>
        <v>21.404187051046907</v>
      </c>
      <c r="G159" s="191" t="s">
        <v>200</v>
      </c>
    </row>
    <row r="160" spans="1:10" s="191" customFormat="1" hidden="1" outlineLevel="1" x14ac:dyDescent="0.2">
      <c r="A160" s="191" t="s">
        <v>658</v>
      </c>
      <c r="B160" s="266"/>
      <c r="C160" s="267"/>
      <c r="E160" s="191" t="s">
        <v>344</v>
      </c>
      <c r="F160" s="191">
        <f t="shared" si="27"/>
        <v>-8.1052724398200287</v>
      </c>
      <c r="G160" s="191" t="s">
        <v>200</v>
      </c>
      <c r="J160" s="363"/>
    </row>
    <row r="161" spans="1:10" s="191" customFormat="1" hidden="1" outlineLevel="1" x14ac:dyDescent="0.2">
      <c r="A161" s="191" t="s">
        <v>659</v>
      </c>
      <c r="B161" s="266"/>
      <c r="C161" s="267"/>
      <c r="E161" s="191" t="s">
        <v>345</v>
      </c>
      <c r="F161" s="191">
        <f t="shared" si="27"/>
        <v>0</v>
      </c>
      <c r="G161" s="191" t="s">
        <v>200</v>
      </c>
      <c r="J161" s="363"/>
    </row>
    <row r="162" spans="1:10" s="191" customFormat="1" hidden="1" outlineLevel="1" x14ac:dyDescent="0.2">
      <c r="A162" s="191" t="s">
        <v>660</v>
      </c>
      <c r="B162" s="266"/>
      <c r="C162" s="267"/>
      <c r="E162" s="191" t="s">
        <v>346</v>
      </c>
      <c r="F162" s="191">
        <f t="shared" si="27"/>
        <v>0</v>
      </c>
      <c r="G162" s="191" t="s">
        <v>200</v>
      </c>
      <c r="J162" s="363"/>
    </row>
    <row r="163" spans="1:10" s="191" customFormat="1" hidden="1" outlineLevel="1" x14ac:dyDescent="0.2">
      <c r="A163" s="191" t="s">
        <v>661</v>
      </c>
      <c r="B163" s="266"/>
      <c r="C163" s="267"/>
      <c r="E163" s="191" t="s">
        <v>347</v>
      </c>
      <c r="F163" s="191">
        <f t="shared" si="27"/>
        <v>-10.013913504448201</v>
      </c>
      <c r="G163" s="191" t="s">
        <v>200</v>
      </c>
      <c r="J163" s="363"/>
    </row>
    <row r="164" spans="1:10" s="191" customFormat="1" hidden="1" outlineLevel="1" x14ac:dyDescent="0.2">
      <c r="A164" s="191" t="s">
        <v>662</v>
      </c>
      <c r="B164" s="266"/>
      <c r="C164" s="267"/>
      <c r="E164" s="191" t="s">
        <v>348</v>
      </c>
      <c r="F164" s="191">
        <f t="shared" si="27"/>
        <v>0</v>
      </c>
      <c r="G164" s="191" t="s">
        <v>200</v>
      </c>
      <c r="J164" s="363"/>
    </row>
    <row r="165" spans="1:10" s="191" customFormat="1" hidden="1" outlineLevel="1" x14ac:dyDescent="0.2">
      <c r="A165" s="191" t="s">
        <v>663</v>
      </c>
      <c r="B165" s="266"/>
      <c r="C165" s="267"/>
      <c r="E165" s="191" t="s">
        <v>349</v>
      </c>
      <c r="F165" s="191">
        <f t="shared" si="27"/>
        <v>0</v>
      </c>
      <c r="G165" s="191" t="s">
        <v>200</v>
      </c>
    </row>
    <row r="166" spans="1:10" s="191" customFormat="1" hidden="1" outlineLevel="1" x14ac:dyDescent="0.2">
      <c r="A166" s="191" t="s">
        <v>664</v>
      </c>
      <c r="B166" s="266"/>
      <c r="C166" s="267"/>
      <c r="E166" s="363" t="s">
        <v>350</v>
      </c>
      <c r="F166" s="191">
        <f t="shared" si="27"/>
        <v>4.4688979650631611</v>
      </c>
      <c r="G166" s="191" t="s">
        <v>200</v>
      </c>
    </row>
    <row r="167" spans="1:10" s="191" customFormat="1" hidden="1" outlineLevel="1" x14ac:dyDescent="0.2">
      <c r="A167" s="191" t="s">
        <v>665</v>
      </c>
      <c r="B167" s="266"/>
      <c r="C167" s="267"/>
      <c r="E167" s="363" t="s">
        <v>351</v>
      </c>
      <c r="F167" s="191">
        <f t="shared" si="27"/>
        <v>0</v>
      </c>
      <c r="G167" s="191" t="s">
        <v>200</v>
      </c>
    </row>
    <row r="168" spans="1:10" s="191" customFormat="1" hidden="1" outlineLevel="1" x14ac:dyDescent="0.2">
      <c r="A168" s="191" t="s">
        <v>666</v>
      </c>
      <c r="B168" s="266"/>
      <c r="C168" s="267"/>
      <c r="E168" s="191" t="s">
        <v>352</v>
      </c>
      <c r="F168" s="191">
        <f t="shared" si="27"/>
        <v>26.745349351541595</v>
      </c>
      <c r="G168" s="191" t="s">
        <v>200</v>
      </c>
    </row>
    <row r="169" spans="1:10" s="191" customFormat="1" hidden="1" outlineLevel="1" x14ac:dyDescent="0.2">
      <c r="A169" s="191" t="s">
        <v>667</v>
      </c>
      <c r="B169" s="266"/>
      <c r="C169" s="267"/>
      <c r="E169" s="191" t="s">
        <v>353</v>
      </c>
      <c r="F169" s="191">
        <f t="shared" si="27"/>
        <v>-21.67501918899924</v>
      </c>
      <c r="G169" s="191" t="s">
        <v>200</v>
      </c>
    </row>
    <row r="170" spans="1:10" s="191" customFormat="1" hidden="1" outlineLevel="1" x14ac:dyDescent="0.2">
      <c r="A170" s="191" t="s">
        <v>668</v>
      </c>
      <c r="B170" s="266"/>
      <c r="C170" s="267"/>
      <c r="E170" s="191" t="s">
        <v>354</v>
      </c>
      <c r="F170" s="191">
        <f t="shared" si="27"/>
        <v>-4.9342412145727019</v>
      </c>
      <c r="G170" s="191" t="s">
        <v>200</v>
      </c>
    </row>
    <row r="171" spans="1:10" s="191" customFormat="1" hidden="1" outlineLevel="1" x14ac:dyDescent="0.2">
      <c r="A171" s="191" t="s">
        <v>669</v>
      </c>
      <c r="B171" s="266"/>
      <c r="C171" s="267"/>
      <c r="E171" s="298" t="s">
        <v>355</v>
      </c>
      <c r="F171" s="298">
        <f xml:space="preserve"> F142 * F$151</f>
        <v>0</v>
      </c>
      <c r="G171" s="288" t="s">
        <v>200</v>
      </c>
      <c r="J171" s="363"/>
    </row>
    <row r="172" spans="1:10" s="191" customFormat="1" hidden="1" outlineLevel="1" x14ac:dyDescent="0.2">
      <c r="A172" s="191" t="s">
        <v>670</v>
      </c>
      <c r="B172" s="266"/>
      <c r="C172" s="267"/>
      <c r="E172" s="315" t="s">
        <v>356</v>
      </c>
      <c r="F172" s="315">
        <f t="shared" si="27"/>
        <v>0</v>
      </c>
      <c r="G172" s="315" t="s">
        <v>200</v>
      </c>
    </row>
    <row r="173" spans="1:10" s="191" customFormat="1" hidden="1" outlineLevel="1" x14ac:dyDescent="0.2">
      <c r="A173" s="191" t="s">
        <v>671</v>
      </c>
      <c r="B173" s="266"/>
      <c r="C173" s="267"/>
      <c r="E173" s="191" t="s">
        <v>357</v>
      </c>
      <c r="F173" s="191">
        <f t="shared" si="27"/>
        <v>0</v>
      </c>
      <c r="G173" s="191" t="s">
        <v>200</v>
      </c>
    </row>
    <row r="174" spans="1:10" s="191" customFormat="1" hidden="1" outlineLevel="1" x14ac:dyDescent="0.2">
      <c r="A174" s="191" t="s">
        <v>672</v>
      </c>
      <c r="B174" s="266"/>
      <c r="C174" s="267"/>
      <c r="E174" s="191" t="s">
        <v>358</v>
      </c>
      <c r="F174" s="191">
        <f t="shared" si="27"/>
        <v>1.1746752259380882</v>
      </c>
      <c r="G174" s="191" t="s">
        <v>200</v>
      </c>
    </row>
    <row r="175" spans="1:10" s="191" customFormat="1" hidden="1" outlineLevel="1" x14ac:dyDescent="0.2">
      <c r="A175" s="191" t="s">
        <v>673</v>
      </c>
      <c r="B175" s="266"/>
      <c r="C175" s="267"/>
      <c r="E175" s="191" t="s">
        <v>359</v>
      </c>
      <c r="F175" s="191">
        <f t="shared" si="27"/>
        <v>-5.5991225254923185</v>
      </c>
      <c r="G175" s="191" t="s">
        <v>200</v>
      </c>
    </row>
    <row r="176" spans="1:10" s="191" customFormat="1" hidden="1" outlineLevel="1" x14ac:dyDescent="0.2">
      <c r="A176" s="191" t="s">
        <v>627</v>
      </c>
      <c r="B176" s="266"/>
      <c r="C176" s="267"/>
      <c r="E176" s="191" t="s">
        <v>360</v>
      </c>
      <c r="F176" s="191">
        <f t="shared" si="27"/>
        <v>26.145529638943405</v>
      </c>
      <c r="G176" s="191" t="s">
        <v>200</v>
      </c>
    </row>
    <row r="177" spans="1:22" s="191" customFormat="1" hidden="1" outlineLevel="1" x14ac:dyDescent="0.2">
      <c r="A177" s="191" t="s">
        <v>674</v>
      </c>
      <c r="B177" s="266"/>
      <c r="C177" s="267"/>
      <c r="E177" s="191" t="s">
        <v>361</v>
      </c>
      <c r="F177" s="191">
        <f t="shared" si="27"/>
        <v>0</v>
      </c>
      <c r="G177" s="191" t="s">
        <v>200</v>
      </c>
    </row>
    <row r="178" spans="1:22" s="191" customFormat="1" hidden="1" outlineLevel="1" x14ac:dyDescent="0.2">
      <c r="A178" s="191" t="s">
        <v>675</v>
      </c>
      <c r="B178" s="266"/>
      <c r="C178" s="267"/>
      <c r="E178" s="191" t="s">
        <v>362</v>
      </c>
      <c r="F178" s="191">
        <f t="shared" si="27"/>
        <v>0</v>
      </c>
      <c r="G178" s="191" t="s">
        <v>200</v>
      </c>
    </row>
    <row r="179" spans="1:22" hidden="1" outlineLevel="1" x14ac:dyDescent="0.2"/>
    <row r="181" spans="1:22" ht="12.75" customHeight="1" collapsed="1" x14ac:dyDescent="0.2">
      <c r="A181" s="39" t="s">
        <v>363</v>
      </c>
      <c r="B181" s="39"/>
      <c r="C181" s="40"/>
      <c r="D181" s="39"/>
      <c r="E181" s="39"/>
      <c r="F181" s="39"/>
      <c r="G181" s="39"/>
      <c r="H181" s="39"/>
      <c r="I181" s="39"/>
      <c r="J181" s="39"/>
      <c r="K181" s="39"/>
      <c r="L181" s="39"/>
      <c r="M181" s="39"/>
      <c r="N181" s="39"/>
      <c r="O181" s="39"/>
      <c r="P181" s="39"/>
      <c r="Q181" s="39"/>
      <c r="R181" s="39"/>
      <c r="S181" s="39"/>
      <c r="T181" s="39"/>
      <c r="U181" s="39"/>
      <c r="V181" s="39"/>
    </row>
    <row r="182" spans="1:22" hidden="1" outlineLevel="1" x14ac:dyDescent="0.2"/>
    <row r="183" spans="1:22" hidden="1" outlineLevel="1" x14ac:dyDescent="0.2">
      <c r="B183" s="10" t="s">
        <v>364</v>
      </c>
    </row>
    <row r="184" spans="1:22" hidden="1" outlineLevel="1" x14ac:dyDescent="0.2">
      <c r="A184" s="3" t="str">
        <f>A$153</f>
        <v>C_APP27034</v>
      </c>
      <c r="E184" t="str">
        <f>E$153</f>
        <v>ODI in-period revenue adjustment ~ Water resources at 2017-18 FYA CPIH deflated price base</v>
      </c>
      <c r="F184" s="163">
        <f t="shared" ref="F184:G184" si="28">F$153</f>
        <v>0</v>
      </c>
      <c r="G184" t="str">
        <f t="shared" si="28"/>
        <v>£m</v>
      </c>
    </row>
    <row r="185" spans="1:22" hidden="1" outlineLevel="1" x14ac:dyDescent="0.2">
      <c r="A185" s="3" t="str">
        <f>A$154</f>
        <v>C_APP27041</v>
      </c>
      <c r="E185" t="str">
        <f>E$154</f>
        <v>ODI end of period revenue adjustment ~ Water resources at 2017-18 FYA CPIH deflated price base</v>
      </c>
      <c r="F185" s="163">
        <f t="shared" ref="F185:G185" si="29">F$154</f>
        <v>0</v>
      </c>
      <c r="G185" t="str">
        <f t="shared" si="29"/>
        <v>£m</v>
      </c>
    </row>
    <row r="186" spans="1:22" hidden="1" outlineLevel="1" x14ac:dyDescent="0.2">
      <c r="A186" s="3" t="str">
        <f>A$155</f>
        <v>C_WS17027</v>
      </c>
      <c r="E186" t="str">
        <f>E$155</f>
        <v>Water trading total value of export incentive ~ Water resources at 2017-18 FYA CPIH deflated price base</v>
      </c>
      <c r="F186" s="163">
        <f t="shared" ref="F186:G186" si="30">F$155</f>
        <v>0</v>
      </c>
      <c r="G186" t="str">
        <f t="shared" si="30"/>
        <v>£m</v>
      </c>
    </row>
    <row r="187" spans="1:22" s="162" customFormat="1" hidden="1" outlineLevel="1" x14ac:dyDescent="0.2">
      <c r="A187" s="162" t="str">
        <f>A$156</f>
        <v>C_WS17030</v>
      </c>
      <c r="C187" s="161"/>
      <c r="E187" t="str">
        <f>E$156</f>
        <v>Water trading total value of import incentive ~ Water resources  at 2017-18 FYA CPIH deflated price base</v>
      </c>
      <c r="F187" s="163">
        <f t="shared" ref="F187:G187" si="31">F$156</f>
        <v>0</v>
      </c>
      <c r="G187" t="str">
        <f t="shared" si="31"/>
        <v>£m</v>
      </c>
      <c r="H187" s="152"/>
      <c r="I187" s="152"/>
      <c r="J187" s="152"/>
      <c r="K187" s="152"/>
      <c r="L187" s="152"/>
      <c r="M187" s="152"/>
      <c r="N187" s="152"/>
      <c r="O187" s="152"/>
      <c r="P187" s="152"/>
      <c r="Q187" s="152"/>
      <c r="R187" s="152"/>
      <c r="S187" s="152"/>
      <c r="T187" s="152"/>
      <c r="U187" s="152"/>
      <c r="V187" s="152"/>
    </row>
    <row r="188" spans="1:22" s="196" customFormat="1" hidden="1" outlineLevel="1" x14ac:dyDescent="0.2">
      <c r="A188" s="196" t="s">
        <v>644</v>
      </c>
      <c r="B188" s="194"/>
      <c r="C188" s="195"/>
      <c r="E188" s="362" t="s">
        <v>364</v>
      </c>
      <c r="F188" s="226">
        <f xml:space="preserve"> SUM(F184:F187)</f>
        <v>0</v>
      </c>
      <c r="G188" s="226" t="s">
        <v>200</v>
      </c>
      <c r="H188" s="191"/>
      <c r="I188" s="191"/>
      <c r="J188" s="191"/>
      <c r="K188" s="191"/>
      <c r="L188" s="191"/>
      <c r="M188" s="191"/>
      <c r="N188" s="191"/>
      <c r="O188" s="191"/>
      <c r="P188" s="191"/>
      <c r="Q188" s="191"/>
      <c r="R188" s="191"/>
      <c r="S188" s="191"/>
      <c r="T188" s="191"/>
      <c r="U188" s="191"/>
      <c r="V188" s="191"/>
    </row>
    <row r="189" spans="1:22" hidden="1" outlineLevel="1" x14ac:dyDescent="0.2"/>
    <row r="190" spans="1:22" hidden="1" outlineLevel="1" x14ac:dyDescent="0.2">
      <c r="B190" s="10" t="s">
        <v>365</v>
      </c>
    </row>
    <row r="191" spans="1:22" s="162" customFormat="1" hidden="1" outlineLevel="1" x14ac:dyDescent="0.2">
      <c r="A191" s="152" t="str">
        <f xml:space="preserve"> A$157</f>
        <v>C_APP25004</v>
      </c>
      <c r="B191" s="160"/>
      <c r="C191" s="161"/>
      <c r="E191" s="152" t="str">
        <f xml:space="preserve"> E$157</f>
        <v>Further 2010-15 reconciliation total adjustment revenue carry forward to PR19 ~ Water network plus at 2017-18 FYA CPIH deflated price base</v>
      </c>
      <c r="F191" s="152">
        <f t="shared" ref="F191:G191" si="32" xml:space="preserve"> F$157</f>
        <v>8.8552049600369891</v>
      </c>
      <c r="G191" s="152" t="str">
        <f t="shared" si="32"/>
        <v>£m</v>
      </c>
      <c r="H191" s="152"/>
      <c r="I191" s="152"/>
      <c r="J191" s="152"/>
      <c r="K191" s="152"/>
      <c r="L191" s="152"/>
      <c r="M191" s="152"/>
      <c r="N191" s="152"/>
      <c r="O191" s="152"/>
      <c r="P191" s="152"/>
      <c r="Q191" s="152"/>
      <c r="R191" s="152"/>
      <c r="S191" s="152"/>
      <c r="T191" s="152"/>
      <c r="U191" s="152"/>
      <c r="V191" s="152"/>
    </row>
    <row r="192" spans="1:22" s="162" customFormat="1" hidden="1" outlineLevel="1" x14ac:dyDescent="0.2">
      <c r="A192" s="152" t="str">
        <f xml:space="preserve"> A$158</f>
        <v>C_APP27035</v>
      </c>
      <c r="B192" s="160"/>
      <c r="C192" s="161"/>
      <c r="E192" s="152" t="str">
        <f xml:space="preserve"> E$158</f>
        <v>ODI in-period revenue adjustment ~ Water network plus at 2017-18 FYA CPIH deflated price base</v>
      </c>
      <c r="F192" s="152">
        <f t="shared" ref="F192:G192" si="33" xml:space="preserve"> F$158</f>
        <v>3.5412160469743346</v>
      </c>
      <c r="G192" s="152" t="str">
        <f t="shared" si="33"/>
        <v>£m</v>
      </c>
      <c r="H192" s="152"/>
      <c r="I192" s="152"/>
      <c r="J192" s="152"/>
      <c r="K192" s="152"/>
      <c r="L192" s="152"/>
      <c r="M192" s="152"/>
      <c r="N192" s="152"/>
      <c r="O192" s="152"/>
      <c r="P192" s="152"/>
      <c r="Q192" s="152"/>
      <c r="R192" s="152"/>
      <c r="S192" s="152"/>
      <c r="T192" s="152"/>
      <c r="U192" s="152"/>
      <c r="V192" s="152"/>
    </row>
    <row r="193" spans="1:22" s="162" customFormat="1" hidden="1" outlineLevel="1" x14ac:dyDescent="0.2">
      <c r="A193" s="152" t="str">
        <f xml:space="preserve"> A$159</f>
        <v>C_APP27042</v>
      </c>
      <c r="B193" s="160"/>
      <c r="C193" s="161"/>
      <c r="E193" s="152" t="str">
        <f xml:space="preserve"> E$159</f>
        <v>ODI end of period revenue adjustment ~ Water network plus at 2017-18 FYA CPIH deflated price base</v>
      </c>
      <c r="F193" s="152">
        <f t="shared" ref="F193:G193" si="34" xml:space="preserve"> F$159</f>
        <v>21.404187051046907</v>
      </c>
      <c r="G193" s="152" t="str">
        <f t="shared" si="34"/>
        <v>£m</v>
      </c>
      <c r="H193" s="152"/>
      <c r="I193" s="152"/>
      <c r="J193" s="152"/>
      <c r="K193" s="152"/>
      <c r="L193" s="152"/>
      <c r="M193" s="152"/>
      <c r="N193" s="152"/>
      <c r="O193" s="152"/>
      <c r="P193" s="152"/>
      <c r="Q193" s="152"/>
      <c r="R193" s="152"/>
      <c r="S193" s="152"/>
      <c r="T193" s="152"/>
      <c r="U193" s="152"/>
      <c r="V193" s="152"/>
    </row>
    <row r="194" spans="1:22" s="162" customFormat="1" hidden="1" outlineLevel="1" x14ac:dyDescent="0.2">
      <c r="A194" s="152" t="str">
        <f xml:space="preserve"> A$160</f>
        <v>C_WS15026</v>
      </c>
      <c r="B194" s="160"/>
      <c r="C194" s="161"/>
      <c r="E194" s="152" t="str">
        <f xml:space="preserve"> E$160</f>
        <v>Water: Totex menu revenue adjustment at 2017-18 FYA CPIH deflated price base</v>
      </c>
      <c r="F194" s="152">
        <f t="shared" ref="F194:G194" si="35" xml:space="preserve"> F$160</f>
        <v>-8.1052724398200287</v>
      </c>
      <c r="G194" s="152" t="str">
        <f t="shared" si="35"/>
        <v>£m</v>
      </c>
      <c r="H194" s="152"/>
      <c r="I194" s="152"/>
      <c r="J194" s="152"/>
      <c r="K194" s="152"/>
      <c r="L194" s="152"/>
      <c r="M194" s="152"/>
      <c r="N194" s="152"/>
      <c r="O194" s="152"/>
      <c r="P194" s="152"/>
      <c r="Q194" s="152"/>
      <c r="R194" s="152"/>
      <c r="S194" s="152"/>
      <c r="T194" s="152"/>
      <c r="U194" s="152"/>
      <c r="V194" s="152"/>
    </row>
    <row r="195" spans="1:22" s="162" customFormat="1" hidden="1" outlineLevel="1" x14ac:dyDescent="0.2">
      <c r="A195" s="152" t="str">
        <f xml:space="preserve"> A$161</f>
        <v>C_WS17028</v>
      </c>
      <c r="B195" s="160"/>
      <c r="C195" s="161"/>
      <c r="E195" s="152" t="str">
        <f xml:space="preserve"> E$161</f>
        <v>Water trading total value of export incentive ~ Water network plus at 2017-18 FYA CPIH deflated price base</v>
      </c>
      <c r="F195" s="152">
        <f t="shared" ref="F195:G195" si="36" xml:space="preserve"> F$161</f>
        <v>0</v>
      </c>
      <c r="G195" s="152" t="str">
        <f t="shared" si="36"/>
        <v>£m</v>
      </c>
      <c r="H195" s="152"/>
      <c r="I195" s="152"/>
      <c r="J195" s="152"/>
      <c r="K195" s="152"/>
      <c r="L195" s="152"/>
      <c r="M195" s="152"/>
      <c r="N195" s="152"/>
      <c r="O195" s="152"/>
      <c r="P195" s="152"/>
      <c r="Q195" s="152"/>
      <c r="R195" s="152"/>
      <c r="S195" s="152"/>
      <c r="T195" s="152"/>
      <c r="U195" s="152"/>
      <c r="V195" s="152"/>
    </row>
    <row r="196" spans="1:22" s="162" customFormat="1" hidden="1" outlineLevel="1" x14ac:dyDescent="0.2">
      <c r="A196" s="152" t="str">
        <f xml:space="preserve"> A$162</f>
        <v>C_WS17031</v>
      </c>
      <c r="B196" s="160"/>
      <c r="C196" s="161"/>
      <c r="E196" s="152" t="str">
        <f xml:space="preserve"> E$162</f>
        <v>Water trading total value of import incentive ~ Water network plus at 2017-18 FYA CPIH deflated price base</v>
      </c>
      <c r="F196" s="152">
        <f t="shared" ref="F196:G196" si="37" xml:space="preserve"> F$162</f>
        <v>0</v>
      </c>
      <c r="G196" s="152" t="str">
        <f t="shared" si="37"/>
        <v>£m</v>
      </c>
      <c r="H196" s="152"/>
      <c r="I196" s="152"/>
      <c r="J196" s="152"/>
      <c r="K196" s="152"/>
      <c r="L196" s="152"/>
      <c r="M196" s="152"/>
      <c r="N196" s="152"/>
      <c r="O196" s="152"/>
      <c r="P196" s="152"/>
      <c r="Q196" s="152"/>
      <c r="R196" s="152"/>
      <c r="S196" s="152"/>
      <c r="T196" s="152"/>
      <c r="U196" s="152"/>
      <c r="V196" s="152"/>
    </row>
    <row r="197" spans="1:22" s="162" customFormat="1" hidden="1" outlineLevel="1" x14ac:dyDescent="0.2">
      <c r="A197" s="152" t="str">
        <f xml:space="preserve"> A$163</f>
        <v>C_WS13027</v>
      </c>
      <c r="B197" s="160"/>
      <c r="C197" s="161"/>
      <c r="E197" s="152" t="str">
        <f xml:space="preserve"> E$163</f>
        <v>WRFIM total reward / (penalty) at the end of AMP6 ~ Water network plus at 2017-18 FYA CPIH deflated price base</v>
      </c>
      <c r="F197" s="152">
        <f t="shared" ref="F197:G197" si="38" xml:space="preserve"> F$163</f>
        <v>-10.013913504448201</v>
      </c>
      <c r="G197" s="152" t="str">
        <f t="shared" si="38"/>
        <v>£m</v>
      </c>
      <c r="H197" s="152"/>
      <c r="I197" s="152"/>
      <c r="J197" s="152"/>
      <c r="K197" s="152"/>
      <c r="L197" s="152"/>
      <c r="M197" s="152"/>
      <c r="N197" s="152"/>
      <c r="O197" s="152"/>
      <c r="P197" s="152"/>
      <c r="Q197" s="152"/>
      <c r="R197" s="152"/>
      <c r="S197" s="152"/>
      <c r="T197" s="152"/>
      <c r="U197" s="152"/>
      <c r="V197" s="152"/>
    </row>
    <row r="198" spans="1:22" s="196" customFormat="1" hidden="1" outlineLevel="1" x14ac:dyDescent="0.2">
      <c r="A198" s="196" t="s">
        <v>645</v>
      </c>
      <c r="B198" s="194"/>
      <c r="C198" s="195"/>
      <c r="E198" s="226" t="s">
        <v>365</v>
      </c>
      <c r="F198" s="226">
        <f xml:space="preserve"> SUM(F191:F197)</f>
        <v>15.681422113790003</v>
      </c>
      <c r="G198" s="226" t="s">
        <v>200</v>
      </c>
      <c r="H198" s="191"/>
      <c r="I198" s="191"/>
      <c r="J198" s="363"/>
      <c r="K198" s="191"/>
      <c r="L198" s="191"/>
      <c r="M198" s="191"/>
      <c r="N198" s="191"/>
      <c r="O198" s="191"/>
      <c r="P198" s="191"/>
      <c r="Q198" s="191"/>
      <c r="R198" s="191"/>
      <c r="S198" s="191"/>
      <c r="T198" s="191"/>
      <c r="U198" s="191"/>
      <c r="V198" s="191"/>
    </row>
    <row r="199" spans="1:22" hidden="1" outlineLevel="1" x14ac:dyDescent="0.2"/>
    <row r="200" spans="1:22" hidden="1" outlineLevel="1" x14ac:dyDescent="0.2">
      <c r="B200" s="10" t="s">
        <v>366</v>
      </c>
    </row>
    <row r="201" spans="1:22" s="196" customFormat="1" hidden="1" outlineLevel="1" x14ac:dyDescent="0.2">
      <c r="A201" s="41" t="str">
        <f>A$164</f>
        <v>C_APP27037</v>
      </c>
      <c r="B201" s="194"/>
      <c r="C201" s="195"/>
      <c r="E201" s="41" t="str">
        <f>E$164</f>
        <v>ODI in-period revenue adjustment ~ Bioresources at 2017-18 FYA CPIH deflated price base</v>
      </c>
      <c r="F201" s="41">
        <f t="shared" ref="F201:G201" si="39">F$164</f>
        <v>0</v>
      </c>
      <c r="G201" s="41" t="str">
        <f t="shared" si="39"/>
        <v>£m</v>
      </c>
      <c r="H201" s="191"/>
      <c r="I201" s="191"/>
      <c r="J201" s="191"/>
      <c r="K201" s="191"/>
      <c r="L201" s="191"/>
      <c r="M201" s="191"/>
      <c r="N201" s="191"/>
      <c r="O201" s="191"/>
      <c r="P201" s="191"/>
      <c r="Q201" s="191"/>
      <c r="R201" s="191"/>
      <c r="S201" s="191"/>
      <c r="T201" s="191"/>
      <c r="U201" s="191"/>
      <c r="V201" s="191"/>
    </row>
    <row r="202" spans="1:22" s="196" customFormat="1" hidden="1" outlineLevel="1" x14ac:dyDescent="0.2">
      <c r="A202" s="41" t="str">
        <f>A$165</f>
        <v>C_APP27044</v>
      </c>
      <c r="B202" s="194"/>
      <c r="C202" s="195"/>
      <c r="E202" s="41" t="str">
        <f>E$165</f>
        <v>ODI end of period revenue adjustment ~ Bioresources at 2017-18 FYA CPIH deflated price base</v>
      </c>
      <c r="F202" s="41">
        <f t="shared" ref="F202:G202" si="40">F$165</f>
        <v>0</v>
      </c>
      <c r="G202" s="41" t="str">
        <f t="shared" si="40"/>
        <v>£m</v>
      </c>
      <c r="H202" s="41"/>
      <c r="I202" s="41"/>
      <c r="J202" s="41"/>
      <c r="K202" s="41"/>
      <c r="L202" s="41"/>
      <c r="M202" s="41"/>
      <c r="N202" s="41"/>
      <c r="O202" s="41"/>
      <c r="P202" s="41"/>
      <c r="Q202" s="41"/>
      <c r="R202" s="41"/>
      <c r="S202" s="41"/>
      <c r="T202" s="41"/>
      <c r="U202" s="41"/>
      <c r="V202" s="41"/>
    </row>
    <row r="203" spans="1:22" s="196" customFormat="1" hidden="1" outlineLevel="1" x14ac:dyDescent="0.2">
      <c r="A203" s="196" t="s">
        <v>646</v>
      </c>
      <c r="B203" s="194"/>
      <c r="C203" s="195"/>
      <c r="E203" s="362" t="s">
        <v>366</v>
      </c>
      <c r="F203" s="226">
        <f xml:space="preserve"> SUM(F201:F202)</f>
        <v>0</v>
      </c>
      <c r="G203" s="226" t="s">
        <v>200</v>
      </c>
      <c r="H203" s="191"/>
      <c r="I203" s="191"/>
      <c r="J203" s="191"/>
      <c r="K203" s="191"/>
      <c r="L203" s="191"/>
      <c r="M203" s="191"/>
      <c r="N203" s="191"/>
      <c r="O203" s="191"/>
      <c r="P203" s="191"/>
      <c r="Q203" s="191"/>
      <c r="R203" s="191"/>
      <c r="S203" s="191"/>
      <c r="T203" s="191"/>
      <c r="U203" s="191"/>
      <c r="V203" s="191"/>
    </row>
    <row r="204" spans="1:22" hidden="1" outlineLevel="1" x14ac:dyDescent="0.2"/>
    <row r="205" spans="1:22" hidden="1" outlineLevel="1" x14ac:dyDescent="0.2">
      <c r="B205" s="10" t="s">
        <v>367</v>
      </c>
    </row>
    <row r="206" spans="1:22" s="196" customFormat="1" hidden="1" outlineLevel="1" x14ac:dyDescent="0.2">
      <c r="A206" s="41" t="str">
        <f xml:space="preserve"> A$166</f>
        <v>C_APP25006</v>
      </c>
      <c r="B206" s="194"/>
      <c r="C206" s="195"/>
      <c r="E206" s="41" t="str">
        <f xml:space="preserve"> E$166</f>
        <v>Further 2010-15 reconciliation total adjustment revenue carry forward to PR19 ~ Wastewater network plus at 2017-18 FYA CPIH deflated price base</v>
      </c>
      <c r="F206" s="41">
        <f t="shared" ref="F206:G206" si="41" xml:space="preserve"> F$166</f>
        <v>4.4688979650631611</v>
      </c>
      <c r="G206" s="41" t="str">
        <f t="shared" si="41"/>
        <v>£m</v>
      </c>
      <c r="H206" s="191"/>
      <c r="I206" s="191"/>
      <c r="J206" s="191"/>
      <c r="K206" s="191"/>
      <c r="L206" s="191"/>
      <c r="M206" s="191"/>
      <c r="N206" s="191"/>
      <c r="O206" s="191"/>
      <c r="P206" s="191"/>
      <c r="Q206" s="191"/>
      <c r="R206" s="191"/>
      <c r="S206" s="191"/>
      <c r="T206" s="191"/>
      <c r="U206" s="191"/>
      <c r="V206" s="191"/>
    </row>
    <row r="207" spans="1:22" s="196" customFormat="1" hidden="1" outlineLevel="1" x14ac:dyDescent="0.2">
      <c r="A207" s="41" t="str">
        <f xml:space="preserve"> A$169</f>
        <v>C_WWS15021</v>
      </c>
      <c r="B207" s="194"/>
      <c r="C207" s="195"/>
      <c r="E207" s="41" t="str">
        <f xml:space="preserve"> E$169</f>
        <v>Wastewater: Totex menu revenue adjustment at 2017-18 FYA CPIH deflated price base</v>
      </c>
      <c r="F207" s="41">
        <f t="shared" ref="F207:G207" si="42" xml:space="preserve"> F$169</f>
        <v>-21.67501918899924</v>
      </c>
      <c r="G207" s="41" t="str">
        <f t="shared" si="42"/>
        <v>£m</v>
      </c>
      <c r="H207" s="191"/>
      <c r="I207" s="191"/>
      <c r="J207" s="191"/>
      <c r="K207" s="191"/>
      <c r="L207" s="191"/>
      <c r="M207" s="191"/>
      <c r="N207" s="191"/>
      <c r="O207" s="191"/>
      <c r="P207" s="191"/>
      <c r="Q207" s="191"/>
      <c r="R207" s="191"/>
      <c r="S207" s="191"/>
      <c r="T207" s="191"/>
      <c r="U207" s="191"/>
      <c r="V207" s="191"/>
    </row>
    <row r="208" spans="1:22" s="196" customFormat="1" hidden="1" outlineLevel="1" x14ac:dyDescent="0.2">
      <c r="A208" s="41" t="str">
        <f xml:space="preserve"> A$167</f>
        <v>C_APP27036</v>
      </c>
      <c r="B208" s="194"/>
      <c r="C208" s="195"/>
      <c r="E208" s="41" t="str">
        <f xml:space="preserve"> E$167</f>
        <v>ODI in-period revenue adjustment ~ Wastewater network plus at 2017-18 FYA CPIH deflated price base</v>
      </c>
      <c r="F208" s="41">
        <f t="shared" ref="F208:G208" si="43" xml:space="preserve"> F$167</f>
        <v>0</v>
      </c>
      <c r="G208" s="41" t="str">
        <f t="shared" si="43"/>
        <v>£m</v>
      </c>
      <c r="H208" s="191"/>
      <c r="I208" s="191"/>
      <c r="J208" s="191"/>
      <c r="K208" s="191"/>
      <c r="L208" s="191"/>
      <c r="M208" s="191"/>
      <c r="N208" s="191"/>
      <c r="O208" s="191"/>
      <c r="P208" s="191"/>
      <c r="Q208" s="191"/>
      <c r="R208" s="191"/>
      <c r="S208" s="191"/>
      <c r="T208" s="191"/>
      <c r="U208" s="191"/>
      <c r="V208" s="191"/>
    </row>
    <row r="209" spans="1:22" s="196" customFormat="1" hidden="1" outlineLevel="1" x14ac:dyDescent="0.2">
      <c r="A209" s="41" t="str">
        <f xml:space="preserve"> A$168</f>
        <v>C_APP27043</v>
      </c>
      <c r="B209" s="194"/>
      <c r="C209" s="195"/>
      <c r="E209" s="41" t="str">
        <f xml:space="preserve"> E$168</f>
        <v>ODI end of period revenue adjustment ~ Wastewater network plus at 2017-18 FYA CPIH deflated price base</v>
      </c>
      <c r="F209" s="41">
        <f t="shared" ref="F209:G209" si="44" xml:space="preserve"> F$168</f>
        <v>26.745349351541595</v>
      </c>
      <c r="G209" s="41" t="str">
        <f t="shared" si="44"/>
        <v>£m</v>
      </c>
      <c r="H209" s="191"/>
      <c r="I209" s="191"/>
      <c r="J209" s="191"/>
      <c r="K209" s="191"/>
      <c r="L209" s="191"/>
      <c r="M209" s="191"/>
      <c r="N209" s="191"/>
      <c r="O209" s="191"/>
      <c r="P209" s="191"/>
      <c r="Q209" s="191"/>
      <c r="R209" s="191"/>
      <c r="S209" s="191"/>
      <c r="T209" s="191"/>
      <c r="U209" s="191"/>
      <c r="V209" s="191"/>
    </row>
    <row r="210" spans="1:22" s="196" customFormat="1" hidden="1" outlineLevel="1" x14ac:dyDescent="0.2">
      <c r="A210" s="41" t="str">
        <f xml:space="preserve"> A$170</f>
        <v>C_WWS13027</v>
      </c>
      <c r="B210" s="194"/>
      <c r="C210" s="195"/>
      <c r="E210" s="41" t="str">
        <f xml:space="preserve"> E$170</f>
        <v>WRFIM total reward / (penalty) at the end of AMP6 ~ Wastewater network plus at 2017-18 FYA CPIH deflated price base</v>
      </c>
      <c r="F210" s="41">
        <f t="shared" ref="F210:G210" si="45" xml:space="preserve"> F$170</f>
        <v>-4.9342412145727019</v>
      </c>
      <c r="G210" s="41" t="str">
        <f t="shared" si="45"/>
        <v>£m</v>
      </c>
      <c r="H210" s="41"/>
      <c r="I210" s="41"/>
      <c r="J210" s="41"/>
      <c r="K210" s="41"/>
      <c r="L210" s="41"/>
      <c r="M210" s="41"/>
      <c r="N210" s="41"/>
      <c r="O210" s="41"/>
      <c r="P210" s="41"/>
      <c r="Q210" s="41"/>
      <c r="R210" s="41"/>
      <c r="S210" s="41"/>
      <c r="T210" s="41"/>
      <c r="U210" s="41"/>
      <c r="V210" s="41"/>
    </row>
    <row r="211" spans="1:22" s="196" customFormat="1" hidden="1" outlineLevel="1" x14ac:dyDescent="0.2">
      <c r="A211" s="196" t="s">
        <v>647</v>
      </c>
      <c r="B211" s="194"/>
      <c r="C211" s="195"/>
      <c r="E211" s="362" t="s">
        <v>367</v>
      </c>
      <c r="F211" s="226">
        <f xml:space="preserve"> SUM(F206:F210)</f>
        <v>4.6049869130328132</v>
      </c>
      <c r="G211" s="226" t="s">
        <v>200</v>
      </c>
      <c r="H211" s="191"/>
      <c r="I211" s="191"/>
      <c r="J211" s="363"/>
      <c r="K211" s="191"/>
      <c r="L211" s="191"/>
      <c r="M211" s="191"/>
      <c r="N211" s="191"/>
      <c r="O211" s="191"/>
      <c r="P211" s="191"/>
      <c r="Q211" s="191"/>
      <c r="R211" s="191"/>
      <c r="S211" s="191"/>
      <c r="T211" s="191"/>
      <c r="U211" s="191"/>
      <c r="V211" s="191"/>
    </row>
    <row r="212" spans="1:22" hidden="1" outlineLevel="1" x14ac:dyDescent="0.2"/>
    <row r="213" spans="1:22" hidden="1" outlineLevel="1" x14ac:dyDescent="0.2">
      <c r="B213" s="10" t="s">
        <v>368</v>
      </c>
    </row>
    <row r="214" spans="1:22" s="196" customFormat="1" hidden="1" outlineLevel="1" x14ac:dyDescent="0.2">
      <c r="A214" s="3" t="str">
        <f>A$171</f>
        <v>C_WWS15021_DMMY</v>
      </c>
      <c r="B214" s="194"/>
      <c r="C214" s="195"/>
      <c r="E214" s="299" t="str">
        <f>E$171</f>
        <v>Dummy: revenue adjustment from totex menu model at 2017-18 FYA CPIH deflated price base</v>
      </c>
      <c r="F214" s="286">
        <f>F$171</f>
        <v>0</v>
      </c>
      <c r="G214" s="286" t="str">
        <f>G$171</f>
        <v>£m</v>
      </c>
      <c r="H214" s="191"/>
      <c r="I214" s="191"/>
      <c r="J214" s="191"/>
      <c r="K214" s="191"/>
      <c r="L214" s="191"/>
      <c r="M214" s="191"/>
      <c r="N214" s="191"/>
      <c r="O214" s="191"/>
      <c r="P214" s="191"/>
      <c r="Q214" s="191"/>
      <c r="R214" s="191"/>
      <c r="S214" s="191"/>
      <c r="T214" s="191"/>
      <c r="U214" s="191"/>
      <c r="V214" s="191"/>
    </row>
    <row r="215" spans="1:22" s="196" customFormat="1" hidden="1" outlineLevel="1" x14ac:dyDescent="0.2">
      <c r="A215" s="3" t="str">
        <f>A$172</f>
        <v>C_WWS13027_DMMY</v>
      </c>
      <c r="B215" s="194"/>
      <c r="C215" s="195"/>
      <c r="E215" s="313" t="str">
        <f>E$172</f>
        <v>WRFIM total reward / (penalty) at the end of AMP6 ~ Dummy at 2017-18 FYA CPIH deflated price base</v>
      </c>
      <c r="F215" s="313">
        <f t="shared" ref="F215:G215" si="46">F$172</f>
        <v>0</v>
      </c>
      <c r="G215" s="313" t="str">
        <f t="shared" si="46"/>
        <v>£m</v>
      </c>
      <c r="H215" s="191"/>
      <c r="I215" s="191"/>
      <c r="J215" s="191"/>
      <c r="K215" s="191"/>
      <c r="L215" s="191"/>
      <c r="M215" s="191"/>
      <c r="N215" s="191"/>
      <c r="O215" s="191"/>
      <c r="P215" s="191"/>
      <c r="Q215" s="191"/>
      <c r="R215" s="191"/>
      <c r="S215" s="191"/>
      <c r="T215" s="191"/>
      <c r="U215" s="191"/>
      <c r="V215" s="191"/>
    </row>
    <row r="216" spans="1:22" s="196" customFormat="1" hidden="1" outlineLevel="1" x14ac:dyDescent="0.2">
      <c r="A216" s="196" t="s">
        <v>648</v>
      </c>
      <c r="B216" s="194"/>
      <c r="C216" s="195"/>
      <c r="E216" s="289" t="s">
        <v>369</v>
      </c>
      <c r="F216" s="314">
        <f xml:space="preserve"> SUM(F214:F215)</f>
        <v>0</v>
      </c>
      <c r="G216" s="289" t="s">
        <v>200</v>
      </c>
      <c r="H216" s="191"/>
      <c r="I216" s="191"/>
      <c r="J216" s="363"/>
      <c r="K216" s="191"/>
      <c r="L216" s="191"/>
      <c r="M216" s="191"/>
      <c r="N216" s="191"/>
      <c r="O216" s="191"/>
      <c r="P216" s="191"/>
      <c r="Q216" s="191"/>
      <c r="R216" s="191"/>
      <c r="S216" s="191"/>
      <c r="T216" s="191"/>
      <c r="U216" s="191"/>
      <c r="V216" s="191"/>
    </row>
    <row r="217" spans="1:22" hidden="1" outlineLevel="1" x14ac:dyDescent="0.2"/>
    <row r="218" spans="1:22" hidden="1" outlineLevel="1" x14ac:dyDescent="0.2">
      <c r="B218" s="10" t="s">
        <v>370</v>
      </c>
    </row>
    <row r="219" spans="1:22" hidden="1" outlineLevel="1" x14ac:dyDescent="0.2">
      <c r="A219" s="41" t="str">
        <f xml:space="preserve"> A$173</f>
        <v>C_APP27038</v>
      </c>
      <c r="E219" s="41" t="str">
        <f xml:space="preserve"> E$173</f>
        <v>ODI in-period revenue adjustment ~ Residential retail at 2017-18 FYA CPIH deflated price base</v>
      </c>
      <c r="F219" s="41">
        <f t="shared" ref="F219:G219" si="47" xml:space="preserve"> F$173</f>
        <v>0</v>
      </c>
      <c r="G219" s="41" t="str">
        <f t="shared" si="47"/>
        <v>£m</v>
      </c>
      <c r="H219" s="41"/>
      <c r="I219" s="41"/>
      <c r="J219" s="41"/>
      <c r="K219" s="41"/>
      <c r="L219" s="41"/>
      <c r="M219" s="41"/>
      <c r="N219" s="41"/>
      <c r="O219" s="41"/>
      <c r="P219" s="41"/>
      <c r="Q219" s="41"/>
      <c r="R219" s="41"/>
      <c r="S219" s="41"/>
      <c r="T219" s="41"/>
      <c r="U219" s="41"/>
      <c r="V219" s="41"/>
    </row>
    <row r="220" spans="1:22" hidden="1" outlineLevel="1" x14ac:dyDescent="0.2">
      <c r="A220" s="41" t="str">
        <f xml:space="preserve"> A$174</f>
        <v>C_APP27045</v>
      </c>
      <c r="E220" s="41" t="str">
        <f xml:space="preserve"> E$174</f>
        <v>ODI end of period revenue adjustment ~ Residential retail at 2017-18 FYA CPIH deflated price base</v>
      </c>
      <c r="F220" s="41">
        <f t="shared" ref="F220:G220" si="48" xml:space="preserve"> F$174</f>
        <v>1.1746752259380882</v>
      </c>
      <c r="G220" s="41" t="str">
        <f t="shared" si="48"/>
        <v>£m</v>
      </c>
      <c r="H220" s="41"/>
      <c r="I220" s="41"/>
      <c r="J220" s="41"/>
      <c r="K220" s="41"/>
      <c r="L220" s="41"/>
      <c r="M220" s="41"/>
      <c r="N220" s="41"/>
      <c r="O220" s="41"/>
      <c r="P220" s="41"/>
      <c r="Q220" s="41"/>
      <c r="R220" s="41"/>
      <c r="S220" s="41"/>
      <c r="T220" s="41"/>
      <c r="U220" s="41"/>
      <c r="V220" s="41"/>
    </row>
    <row r="221" spans="1:22" hidden="1" outlineLevel="1" x14ac:dyDescent="0.2">
      <c r="A221" s="41" t="str">
        <f xml:space="preserve"> A$175</f>
        <v>C_R9046</v>
      </c>
      <c r="E221" s="41" t="str">
        <f xml:space="preserve"> E$175</f>
        <v>Residential retail revenue adjustment at 2017-18 FYA CPIH deflated price base</v>
      </c>
      <c r="F221" s="41">
        <f t="shared" ref="F221:G221" si="49" xml:space="preserve"> F$175</f>
        <v>-5.5991225254923185</v>
      </c>
      <c r="G221" s="41" t="str">
        <f t="shared" si="49"/>
        <v>£m</v>
      </c>
      <c r="H221" s="41"/>
      <c r="I221" s="41"/>
      <c r="J221" s="41"/>
      <c r="K221" s="41"/>
      <c r="L221" s="41"/>
      <c r="M221" s="41"/>
      <c r="N221" s="41"/>
      <c r="O221" s="41"/>
      <c r="P221" s="41"/>
      <c r="Q221" s="41"/>
      <c r="R221" s="41"/>
      <c r="S221" s="41"/>
      <c r="T221" s="41"/>
      <c r="U221" s="41"/>
      <c r="V221" s="41"/>
    </row>
    <row r="222" spans="1:22" hidden="1" outlineLevel="1" x14ac:dyDescent="0.2">
      <c r="A222" s="41" t="str">
        <f xml:space="preserve"> A$176</f>
        <v>C_R10009</v>
      </c>
      <c r="E222" s="41" t="str">
        <f xml:space="preserve"> E$176</f>
        <v>SIM forecast revenue adjustment at 2017-18 FYA CPIH deflated price base</v>
      </c>
      <c r="F222" s="41">
        <f t="shared" ref="F222:G222" si="50" xml:space="preserve"> F$176</f>
        <v>26.145529638943405</v>
      </c>
      <c r="G222" s="41" t="str">
        <f t="shared" si="50"/>
        <v>£m</v>
      </c>
      <c r="H222" s="41"/>
      <c r="I222" s="41"/>
      <c r="J222" s="41"/>
      <c r="K222" s="41"/>
      <c r="L222" s="41"/>
      <c r="M222" s="41"/>
      <c r="N222" s="41"/>
      <c r="O222" s="41"/>
      <c r="P222" s="41"/>
      <c r="Q222" s="41"/>
      <c r="R222" s="41"/>
      <c r="S222" s="41"/>
      <c r="T222" s="41"/>
      <c r="U222" s="41"/>
      <c r="V222" s="41"/>
    </row>
    <row r="223" spans="1:22" s="196" customFormat="1" hidden="1" outlineLevel="1" x14ac:dyDescent="0.2">
      <c r="A223" s="196" t="s">
        <v>649</v>
      </c>
      <c r="B223" s="194"/>
      <c r="C223" s="195"/>
      <c r="E223" s="226" t="s">
        <v>370</v>
      </c>
      <c r="F223" s="226">
        <f xml:space="preserve"> SUM(F219:F222)</f>
        <v>21.721082339389174</v>
      </c>
      <c r="G223" s="226" t="s">
        <v>200</v>
      </c>
      <c r="H223" s="191"/>
      <c r="I223" s="191"/>
      <c r="J223" s="191"/>
      <c r="K223" s="191"/>
      <c r="L223" s="191"/>
      <c r="M223" s="191"/>
      <c r="N223" s="191"/>
      <c r="O223" s="191"/>
      <c r="P223" s="191"/>
      <c r="Q223" s="191"/>
      <c r="R223" s="191"/>
      <c r="S223" s="191"/>
      <c r="T223" s="191"/>
      <c r="U223" s="191"/>
      <c r="V223" s="191"/>
    </row>
    <row r="224" spans="1:22" hidden="1" outlineLevel="1" x14ac:dyDescent="0.2"/>
    <row r="225" spans="1:22" hidden="1" outlineLevel="1" x14ac:dyDescent="0.2">
      <c r="B225" s="10" t="s">
        <v>371</v>
      </c>
    </row>
    <row r="226" spans="1:22" hidden="1" outlineLevel="1" x14ac:dyDescent="0.2">
      <c r="A226" s="41" t="str">
        <f xml:space="preserve"> A$177</f>
        <v>C_APP27039</v>
      </c>
      <c r="E226" s="41" t="str">
        <f xml:space="preserve"> E$177</f>
        <v>ODI in-period revenue adjustment ~ Business retail at 2017-18 FYA CPIH deflated price base</v>
      </c>
      <c r="F226" s="41">
        <f xml:space="preserve"> F$177</f>
        <v>0</v>
      </c>
      <c r="G226" s="41"/>
      <c r="H226" s="41"/>
      <c r="I226" s="41"/>
      <c r="J226" s="41"/>
      <c r="K226" s="41"/>
      <c r="L226" s="41"/>
      <c r="M226" s="41"/>
      <c r="N226" s="41"/>
      <c r="O226" s="41"/>
      <c r="P226" s="41"/>
      <c r="Q226" s="41"/>
      <c r="R226" s="41"/>
      <c r="S226" s="41"/>
      <c r="T226" s="41"/>
      <c r="U226" s="41"/>
      <c r="V226" s="41"/>
    </row>
    <row r="227" spans="1:22" hidden="1" outlineLevel="1" x14ac:dyDescent="0.2">
      <c r="A227" s="41" t="str">
        <f xml:space="preserve"> A$178</f>
        <v>C_APP27046</v>
      </c>
      <c r="E227" s="41" t="str">
        <f xml:space="preserve"> E$178</f>
        <v>ODI end of period revenue adjustment ~ Business retail at 2017-18 FYA CPIH deflated price base</v>
      </c>
      <c r="F227" s="41">
        <f xml:space="preserve"> F$178</f>
        <v>0</v>
      </c>
      <c r="G227" s="41"/>
      <c r="H227" s="41"/>
      <c r="I227" s="41"/>
      <c r="J227" s="41"/>
      <c r="K227" s="41"/>
      <c r="L227" s="41"/>
      <c r="M227" s="41"/>
      <c r="N227" s="41"/>
      <c r="O227" s="41"/>
      <c r="P227" s="41"/>
      <c r="Q227" s="41"/>
      <c r="R227" s="41"/>
      <c r="S227" s="41"/>
      <c r="T227" s="41"/>
      <c r="U227" s="41"/>
      <c r="V227" s="41"/>
    </row>
    <row r="228" spans="1:22" s="196" customFormat="1" hidden="1" outlineLevel="1" x14ac:dyDescent="0.2">
      <c r="A228" s="196" t="s">
        <v>650</v>
      </c>
      <c r="B228" s="194"/>
      <c r="C228" s="195"/>
      <c r="E228" s="226" t="s">
        <v>371</v>
      </c>
      <c r="F228" s="226">
        <f xml:space="preserve"> SUM(F226:F227)</f>
        <v>0</v>
      </c>
      <c r="G228" s="226" t="s">
        <v>200</v>
      </c>
      <c r="H228" s="191"/>
      <c r="I228" s="191"/>
      <c r="J228" s="191"/>
      <c r="K228" s="191"/>
      <c r="L228" s="191"/>
      <c r="M228" s="191"/>
      <c r="N228" s="191"/>
      <c r="O228" s="191"/>
      <c r="P228" s="191"/>
      <c r="Q228" s="191"/>
      <c r="R228" s="191"/>
      <c r="S228" s="191"/>
      <c r="T228" s="191"/>
      <c r="U228" s="191"/>
      <c r="V228" s="191"/>
    </row>
    <row r="229" spans="1:22" hidden="1" outlineLevel="1" x14ac:dyDescent="0.2"/>
  </sheetData>
  <conditionalFormatting sqref="F1">
    <cfRule type="expression" dxfId="26" priority="5">
      <formula xml:space="preserve"> $F$1 = "Notionalised"</formula>
    </cfRule>
  </conditionalFormatting>
  <conditionalFormatting sqref="G1">
    <cfRule type="expression" dxfId="25" priority="4">
      <formula xml:space="preserve"> $F$1 = "Notionalised"</formula>
    </cfRule>
  </conditionalFormatting>
  <conditionalFormatting sqref="F2">
    <cfRule type="cellIs" dxfId="24" priority="1" operator="greaterThan">
      <formula>0</formula>
    </cfRule>
  </conditionalFormatting>
  <printOptions headings="1"/>
  <pageMargins left="0.74803149606299213" right="0.74803149606299213" top="0.98425196850393704" bottom="0.98425196850393704" header="0.51181102362204722" footer="0.51181102362204722"/>
  <pageSetup paperSize="9" scale="55" fitToHeight="0" orientation="landscape" blackAndWhite="1"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2885" stopIfTrue="1" operator="equal" id="{B033931C-8499-458C-A6D6-5035ED671C24}">
            <xm:f>Inputs!$F$21</xm:f>
            <x14:dxf>
              <fill>
                <patternFill>
                  <bgColor indexed="44"/>
                </patternFill>
              </fill>
            </x14:dxf>
          </x14:cfRule>
          <x14:cfRule type="cellIs" priority="2886" stopIfTrue="1" operator="equal" id="{68AA9A3B-65D1-4101-8B03-098B09EE41C5}">
            <xm:f>Inputs!$F$20</xm:f>
            <x14:dxf>
              <fill>
                <patternFill>
                  <bgColor indexed="47"/>
                </patternFill>
              </fill>
            </x14:dxf>
          </x14:cfRule>
          <xm:sqref>J3:V3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outlinePr summaryBelow="0" summaryRight="0"/>
  </sheetPr>
  <dimension ref="A1:XFD252"/>
  <sheetViews>
    <sheetView showGridLines="0" defaultGridColor="0" colorId="22" zoomScale="80" zoomScaleNormal="80" workbookViewId="0">
      <pane xSplit="9" ySplit="5" topLeftCell="L206" activePane="bottomRight" state="frozen"/>
      <selection activeCell="F2" sqref="F2"/>
      <selection pane="topRight" activeCell="F2" sqref="F2"/>
      <selection pane="bottomLeft" activeCell="F2" sqref="F2"/>
      <selection pane="bottomRight" activeCell="M274" sqref="M274"/>
    </sheetView>
  </sheetViews>
  <sheetFormatPr defaultColWidth="0" defaultRowHeight="12.75" outlineLevelRow="2" x14ac:dyDescent="0.2"/>
  <cols>
    <col min="1" max="1" width="20.7109375" style="10" customWidth="1"/>
    <col min="2" max="2" width="1.28515625" style="10" customWidth="1"/>
    <col min="3" max="3" width="1.28515625" style="2" customWidth="1"/>
    <col min="4" max="4" width="1.28515625" style="3" customWidth="1"/>
    <col min="5" max="5" width="75.7109375" customWidth="1"/>
    <col min="6" max="6" width="12.7109375" customWidth="1"/>
    <col min="7" max="7" width="11.7109375" customWidth="1"/>
    <col min="8" max="8" width="15.7109375" customWidth="1"/>
    <col min="9" max="9" width="2.7109375" customWidth="1"/>
    <col min="10" max="22" width="12.7109375" customWidth="1"/>
    <col min="23" max="16384" width="9.140625" hidden="1"/>
  </cols>
  <sheetData>
    <row r="1" spans="1:22" ht="26.25" x14ac:dyDescent="0.2">
      <c r="A1" s="26" t="str">
        <f ca="1" xml:space="preserve"> RIGHT(CELL("filename", $A$1), LEN(CELL("filename", $A$1)) - SEARCH("]", CELL("filename", $A$1)))</f>
        <v>Profiling</v>
      </c>
      <c r="B1" s="26"/>
      <c r="C1" s="27"/>
      <c r="D1" s="1"/>
      <c r="E1" s="1"/>
      <c r="F1" s="142"/>
      <c r="G1" s="143"/>
      <c r="H1" s="139"/>
      <c r="I1" s="1"/>
      <c r="J1" s="88"/>
      <c r="K1" s="1"/>
      <c r="L1" s="1"/>
      <c r="M1" s="1"/>
      <c r="N1" s="1"/>
      <c r="O1" s="1"/>
      <c r="P1" s="1"/>
      <c r="Q1" s="1"/>
      <c r="R1" s="1"/>
      <c r="S1" s="1"/>
      <c r="T1" s="1"/>
      <c r="U1" s="1"/>
      <c r="V1" s="1"/>
    </row>
    <row r="2" spans="1:22" ht="12.75" customHeight="1" x14ac:dyDescent="0.2">
      <c r="E2" s="3" t="str">
        <f xml:space="preserve"> Time!E$25</f>
        <v>Model period ending</v>
      </c>
      <c r="F2" s="377">
        <f>Checks!F$11</f>
        <v>0</v>
      </c>
      <c r="G2" s="133" t="str">
        <f>Checks!G$11</f>
        <v>Checks</v>
      </c>
      <c r="H2" s="3"/>
      <c r="I2" s="3"/>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ht="12.75" customHeight="1" x14ac:dyDescent="0.2">
      <c r="E3" s="3" t="str">
        <f xml:space="preserve"> Time!E$80</f>
        <v>Timeline label</v>
      </c>
      <c r="F3" s="31"/>
      <c r="G3" s="31"/>
      <c r="H3" s="3"/>
      <c r="I3" s="3"/>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ht="12.75" customHeight="1" x14ac:dyDescent="0.2">
      <c r="E4" s="3" t="str">
        <f xml:space="preserve"> Time!E$103</f>
        <v>Financial year ending</v>
      </c>
      <c r="F4" s="31"/>
      <c r="G4" s="31"/>
      <c r="H4" s="3"/>
      <c r="I4" s="3"/>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ht="12.75" customHeight="1" x14ac:dyDescent="0.2">
      <c r="E5" s="3" t="str">
        <f xml:space="preserve"> Time!E$10</f>
        <v>Model column counter</v>
      </c>
      <c r="F5" s="29" t="s">
        <v>125</v>
      </c>
      <c r="G5" s="10" t="s">
        <v>126</v>
      </c>
      <c r="H5" s="29" t="s">
        <v>127</v>
      </c>
      <c r="I5" s="3"/>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7" spans="1:22" ht="12.75" customHeight="1" x14ac:dyDescent="0.2">
      <c r="A7" s="39" t="s">
        <v>372</v>
      </c>
      <c r="B7" s="39"/>
      <c r="C7" s="40"/>
      <c r="D7" s="39"/>
      <c r="E7" s="39"/>
      <c r="F7" s="39"/>
      <c r="G7" s="39"/>
      <c r="H7" s="39"/>
      <c r="I7" s="39"/>
      <c r="J7" s="39"/>
      <c r="K7" s="39"/>
      <c r="L7" s="39"/>
      <c r="M7" s="39"/>
      <c r="N7" s="39"/>
      <c r="O7" s="39"/>
      <c r="P7" s="39"/>
      <c r="Q7" s="39"/>
      <c r="R7" s="39"/>
      <c r="S7" s="39"/>
      <c r="T7" s="39"/>
      <c r="U7" s="39"/>
      <c r="V7" s="39"/>
    </row>
    <row r="8" spans="1:22" outlineLevel="1" x14ac:dyDescent="0.2"/>
    <row r="9" spans="1:22" s="222" customFormat="1" ht="12.75" customHeight="1" outlineLevel="1" x14ac:dyDescent="0.2">
      <c r="A9" s="21" t="str">
        <f xml:space="preserve"> Inputs!A$134</f>
        <v>C020</v>
      </c>
      <c r="B9" s="220"/>
      <c r="C9" s="221"/>
      <c r="D9" s="20"/>
      <c r="E9" s="21" t="str">
        <f xml:space="preserve"> Inputs!E$134</f>
        <v>PV base date</v>
      </c>
      <c r="F9" s="21">
        <f xml:space="preserve"> Inputs!F$134</f>
        <v>44286</v>
      </c>
      <c r="G9" s="21" t="str">
        <f xml:space="preserve"> Inputs!G$134</f>
        <v>date</v>
      </c>
      <c r="H9" s="20"/>
      <c r="I9" s="20"/>
      <c r="J9" s="20"/>
      <c r="K9" s="20"/>
      <c r="L9" s="20"/>
      <c r="M9" s="20"/>
      <c r="N9" s="20"/>
      <c r="O9" s="20"/>
      <c r="P9" s="20"/>
      <c r="Q9" s="20"/>
      <c r="R9" s="20"/>
      <c r="S9" s="20"/>
      <c r="T9" s="20"/>
      <c r="U9" s="20"/>
      <c r="V9" s="20"/>
    </row>
    <row r="10" spans="1:22" ht="12.75" customHeight="1" outlineLevel="1" x14ac:dyDescent="0.2">
      <c r="A10" s="12" t="str">
        <f xml:space="preserve"> Inputs!A$163</f>
        <v>C019</v>
      </c>
      <c r="D10" s="17"/>
      <c r="E10" s="12" t="str">
        <f xml:space="preserve"> Inputs!E$163</f>
        <v>Days in a year</v>
      </c>
      <c r="F10" s="12">
        <f xml:space="preserve"> Inputs!F$163</f>
        <v>365</v>
      </c>
      <c r="G10" s="12" t="str">
        <f xml:space="preserve"> Inputs!G$163</f>
        <v>days</v>
      </c>
      <c r="H10" s="3"/>
      <c r="I10" s="3"/>
      <c r="J10" s="3"/>
      <c r="K10" s="3"/>
      <c r="L10" s="3"/>
      <c r="M10" s="3"/>
      <c r="N10" s="3"/>
      <c r="O10" s="3"/>
      <c r="P10" s="3"/>
      <c r="Q10" s="3"/>
      <c r="R10" s="3"/>
      <c r="S10" s="3"/>
      <c r="T10" s="3"/>
      <c r="U10" s="3"/>
      <c r="V10" s="3"/>
    </row>
    <row r="11" spans="1:22" s="193" customFormat="1" ht="12.75" customHeight="1" outlineLevel="1" x14ac:dyDescent="0.2">
      <c r="A11" s="193">
        <f xml:space="preserve"> Time!A$25</f>
        <v>0</v>
      </c>
      <c r="B11" s="210"/>
      <c r="C11" s="211"/>
      <c r="E11" s="193" t="str">
        <f xml:space="preserve"> Time!E$25</f>
        <v>Model period ending</v>
      </c>
      <c r="F11" s="193">
        <f xml:space="preserve"> Time!F$25</f>
        <v>0</v>
      </c>
      <c r="G11" s="193" t="str">
        <f xml:space="preserve"> Time!G$25</f>
        <v>date</v>
      </c>
      <c r="H11" s="193">
        <f xml:space="preserve"> Time!H$25</f>
        <v>0</v>
      </c>
      <c r="I11" s="193">
        <f xml:space="preserve"> Time!I$25</f>
        <v>0</v>
      </c>
      <c r="J11" s="193">
        <f xml:space="preserve"> Time!J$25</f>
        <v>41364</v>
      </c>
      <c r="K11" s="193">
        <f xml:space="preserve"> Time!K$25</f>
        <v>41729</v>
      </c>
      <c r="L11" s="193">
        <f xml:space="preserve"> Time!L$25</f>
        <v>42094</v>
      </c>
      <c r="M11" s="193">
        <f xml:space="preserve"> Time!M$25</f>
        <v>42460</v>
      </c>
      <c r="N11" s="193">
        <f xml:space="preserve"> Time!N$25</f>
        <v>42825</v>
      </c>
      <c r="O11" s="193">
        <f xml:space="preserve"> Time!O$25</f>
        <v>43190</v>
      </c>
      <c r="P11" s="193">
        <f xml:space="preserve"> Time!P$25</f>
        <v>43555</v>
      </c>
      <c r="Q11" s="193">
        <f xml:space="preserve"> Time!Q$25</f>
        <v>43921</v>
      </c>
      <c r="R11" s="193">
        <f xml:space="preserve"> Time!R$25</f>
        <v>44286</v>
      </c>
      <c r="S11" s="193">
        <f xml:space="preserve"> Time!S$25</f>
        <v>44651</v>
      </c>
      <c r="T11" s="193">
        <f xml:space="preserve"> Time!T$25</f>
        <v>45016</v>
      </c>
      <c r="U11" s="193">
        <f xml:space="preserve"> Time!U$25</f>
        <v>45382</v>
      </c>
      <c r="V11" s="193">
        <f xml:space="preserve"> Time!V$25</f>
        <v>45747</v>
      </c>
    </row>
    <row r="12" spans="1:22" ht="12.75" customHeight="1" outlineLevel="1" x14ac:dyDescent="0.2">
      <c r="A12" s="12">
        <f xml:space="preserve"> Time!A$49</f>
        <v>0</v>
      </c>
      <c r="D12" s="17"/>
      <c r="E12" s="12" t="str">
        <f xml:space="preserve"> Time!E$49</f>
        <v>Forecast period flag</v>
      </c>
      <c r="F12" s="12">
        <f xml:space="preserve"> Time!F$49</f>
        <v>0</v>
      </c>
      <c r="G12" s="12" t="str">
        <f xml:space="preserve"> Time!G$49</f>
        <v>flag</v>
      </c>
      <c r="H12" s="12">
        <f xml:space="preserve"> Time!H$49</f>
        <v>5</v>
      </c>
      <c r="I12" s="12">
        <f xml:space="preserve"> Time!I$49</f>
        <v>0</v>
      </c>
      <c r="J12" s="12">
        <f xml:space="preserve"> Time!J$49</f>
        <v>0</v>
      </c>
      <c r="K12" s="12">
        <f xml:space="preserve"> Time!K$49</f>
        <v>0</v>
      </c>
      <c r="L12" s="12">
        <f xml:space="preserve"> Time!L$49</f>
        <v>0</v>
      </c>
      <c r="M12" s="12">
        <f xml:space="preserve"> Time!M$49</f>
        <v>0</v>
      </c>
      <c r="N12" s="12">
        <f xml:space="preserve"> Time!N$49</f>
        <v>0</v>
      </c>
      <c r="O12" s="12">
        <f xml:space="preserve"> Time!O$49</f>
        <v>0</v>
      </c>
      <c r="P12" s="12">
        <f xml:space="preserve"> Time!P$49</f>
        <v>0</v>
      </c>
      <c r="Q12" s="12">
        <f xml:space="preserve"> Time!Q$49</f>
        <v>0</v>
      </c>
      <c r="R12" s="12">
        <f xml:space="preserve"> Time!R$49</f>
        <v>1</v>
      </c>
      <c r="S12" s="12">
        <f xml:space="preserve"> Time!S$49</f>
        <v>1</v>
      </c>
      <c r="T12" s="12">
        <f xml:space="preserve"> Time!T$49</f>
        <v>1</v>
      </c>
      <c r="U12" s="12">
        <f xml:space="preserve"> Time!U$49</f>
        <v>1</v>
      </c>
      <c r="V12" s="12">
        <f xml:space="preserve"> Time!V$49</f>
        <v>1</v>
      </c>
    </row>
    <row r="13" spans="1:22" s="205" customFormat="1" ht="12.75" customHeight="1" outlineLevel="1" x14ac:dyDescent="0.2">
      <c r="A13" s="203"/>
      <c r="B13" s="203"/>
      <c r="C13" s="204"/>
      <c r="E13" s="205" t="s">
        <v>373</v>
      </c>
      <c r="G13" s="205" t="s">
        <v>153</v>
      </c>
      <c r="J13" s="205">
        <f t="shared" ref="J13:P13" si="0" xml:space="preserve"> IF(J11 &lt; $F9, 0, (J11 - $F9) / $F10) * J12</f>
        <v>0</v>
      </c>
      <c r="K13" s="205">
        <f t="shared" si="0"/>
        <v>0</v>
      </c>
      <c r="L13" s="205">
        <f t="shared" si="0"/>
        <v>0</v>
      </c>
      <c r="M13" s="205">
        <f t="shared" si="0"/>
        <v>0</v>
      </c>
      <c r="N13" s="205">
        <f t="shared" si="0"/>
        <v>0</v>
      </c>
      <c r="O13" s="205">
        <f t="shared" si="0"/>
        <v>0</v>
      </c>
      <c r="P13" s="205">
        <f t="shared" si="0"/>
        <v>0</v>
      </c>
      <c r="Q13" s="205">
        <f t="shared" ref="Q13:V13" si="1" xml:space="preserve"> IF(Q11 &lt; $F9, 0, (Q11 - $F9) / $F10) * Q12</f>
        <v>0</v>
      </c>
      <c r="R13" s="205">
        <f xml:space="preserve"> IF(R11 &lt; $F9, 0, (R11 - $F9) / $F10) * R12</f>
        <v>0</v>
      </c>
      <c r="S13" s="205">
        <f xml:space="preserve"> IF(S11 &lt; $F9, 0, (S11 - $F9) / $F10) * S12</f>
        <v>1</v>
      </c>
      <c r="T13" s="205">
        <f t="shared" si="1"/>
        <v>2</v>
      </c>
      <c r="U13" s="205">
        <f t="shared" si="1"/>
        <v>3.0027397260273974</v>
      </c>
      <c r="V13" s="205">
        <f t="shared" si="1"/>
        <v>4.0027397260273974</v>
      </c>
    </row>
    <row r="14" spans="1:22" outlineLevel="1" x14ac:dyDescent="0.2"/>
    <row r="15" spans="1:22" s="202" customFormat="1" outlineLevel="1" x14ac:dyDescent="0.2">
      <c r="A15" s="147" t="str">
        <f xml:space="preserve"> Inputs!A$136</f>
        <v>C040</v>
      </c>
      <c r="B15" s="199"/>
      <c r="C15" s="200"/>
      <c r="D15" s="201"/>
      <c r="E15" s="147" t="str">
        <f xml:space="preserve"> Inputs!E$136</f>
        <v>Discount rate - Water resources</v>
      </c>
      <c r="F15" s="147">
        <f xml:space="preserve"> Inputs!F$136</f>
        <v>2.8000000000000001E-2</v>
      </c>
      <c r="G15" s="147" t="str">
        <f xml:space="preserve"> Inputs!G$136</f>
        <v>%</v>
      </c>
    </row>
    <row r="16" spans="1:22" s="202" customFormat="1" outlineLevel="1" x14ac:dyDescent="0.2">
      <c r="A16" s="147" t="str">
        <f xml:space="preserve"> Inputs!A$137</f>
        <v>C050</v>
      </c>
      <c r="B16" s="199"/>
      <c r="C16" s="200"/>
      <c r="D16" s="201"/>
      <c r="E16" s="147" t="str">
        <f xml:space="preserve"> Inputs!E$137</f>
        <v>Discount rate - Water network plus</v>
      </c>
      <c r="F16" s="147">
        <f xml:space="preserve"> Inputs!F$137</f>
        <v>2.8000000000000001E-2</v>
      </c>
      <c r="G16" s="147" t="str">
        <f xml:space="preserve"> Inputs!G$137</f>
        <v>%</v>
      </c>
      <c r="H16" s="147"/>
      <c r="I16" s="147"/>
      <c r="J16" s="147"/>
      <c r="K16" s="147"/>
      <c r="L16" s="147"/>
      <c r="M16" s="147"/>
      <c r="N16" s="147"/>
      <c r="O16" s="147"/>
      <c r="P16" s="147"/>
      <c r="Q16" s="147"/>
      <c r="R16" s="147"/>
      <c r="S16" s="147"/>
      <c r="T16" s="147"/>
      <c r="U16" s="147"/>
      <c r="V16" s="147"/>
    </row>
    <row r="17" spans="1:22" s="202" customFormat="1" outlineLevel="1" x14ac:dyDescent="0.2">
      <c r="A17" s="147" t="str">
        <f xml:space="preserve"> Inputs!A$138</f>
        <v>C060</v>
      </c>
      <c r="B17" s="199"/>
      <c r="C17" s="200"/>
      <c r="D17" s="201"/>
      <c r="E17" s="147" t="str">
        <f xml:space="preserve"> Inputs!E$138</f>
        <v>Discount rate - Bioresources</v>
      </c>
      <c r="F17" s="147">
        <f xml:space="preserve"> Inputs!F$138</f>
        <v>2.8000000000000001E-2</v>
      </c>
      <c r="G17" s="147" t="str">
        <f xml:space="preserve"> Inputs!G$138</f>
        <v>%</v>
      </c>
      <c r="H17" s="147"/>
      <c r="I17" s="147"/>
      <c r="J17" s="147"/>
      <c r="K17" s="147"/>
      <c r="L17" s="147"/>
      <c r="M17" s="147"/>
      <c r="N17" s="147"/>
      <c r="O17" s="147"/>
      <c r="P17" s="147"/>
      <c r="Q17" s="147"/>
      <c r="R17" s="147"/>
      <c r="S17" s="147"/>
      <c r="T17" s="147"/>
      <c r="U17" s="147"/>
      <c r="V17" s="147"/>
    </row>
    <row r="18" spans="1:22" s="202" customFormat="1" outlineLevel="1" x14ac:dyDescent="0.2">
      <c r="A18" s="147" t="str">
        <f xml:space="preserve"> Inputs!A$139</f>
        <v>C070</v>
      </c>
      <c r="B18" s="199"/>
      <c r="C18" s="200"/>
      <c r="D18" s="201"/>
      <c r="E18" s="147" t="str">
        <f xml:space="preserve"> Inputs!E$139</f>
        <v>Discount rate - Wastewater network plus</v>
      </c>
      <c r="F18" s="147">
        <f xml:space="preserve"> Inputs!F$139</f>
        <v>2.8000000000000001E-2</v>
      </c>
      <c r="G18" s="147" t="str">
        <f xml:space="preserve"> Inputs!G$139</f>
        <v>%</v>
      </c>
      <c r="H18" s="147"/>
      <c r="I18" s="147"/>
      <c r="J18" s="147"/>
      <c r="K18" s="147"/>
      <c r="L18" s="147"/>
      <c r="M18" s="147"/>
      <c r="N18" s="147"/>
      <c r="O18" s="147"/>
      <c r="P18" s="147"/>
      <c r="Q18" s="147"/>
      <c r="R18" s="147"/>
      <c r="S18" s="147"/>
      <c r="T18" s="147"/>
      <c r="U18" s="147"/>
      <c r="V18" s="147"/>
    </row>
    <row r="19" spans="1:22" s="202" customFormat="1" outlineLevel="1" x14ac:dyDescent="0.2">
      <c r="A19" s="147" t="str">
        <f xml:space="preserve"> Inputs!A$140</f>
        <v>C080</v>
      </c>
      <c r="B19" s="199"/>
      <c r="C19" s="200"/>
      <c r="D19" s="201"/>
      <c r="E19" s="294" t="str">
        <f xml:space="preserve"> Inputs!E$140</f>
        <v>Discount rate - Dummy control</v>
      </c>
      <c r="F19" s="294">
        <f xml:space="preserve"> Inputs!F$140</f>
        <v>2.8000000000000001E-2</v>
      </c>
      <c r="G19" s="294" t="str">
        <f xml:space="preserve"> Inputs!G$140</f>
        <v>%</v>
      </c>
      <c r="H19" s="147"/>
      <c r="I19" s="147"/>
      <c r="J19" s="147"/>
      <c r="K19" s="147"/>
      <c r="L19" s="147"/>
      <c r="M19" s="147"/>
      <c r="N19" s="147"/>
      <c r="O19" s="147"/>
      <c r="P19" s="147"/>
      <c r="Q19" s="147"/>
      <c r="R19" s="147"/>
      <c r="S19" s="147"/>
      <c r="T19" s="147"/>
      <c r="U19" s="147"/>
      <c r="V19" s="147"/>
    </row>
    <row r="20" spans="1:22" s="202" customFormat="1" outlineLevel="1" x14ac:dyDescent="0.2">
      <c r="A20" s="147" t="str">
        <f xml:space="preserve"> Inputs!A$141</f>
        <v>C090</v>
      </c>
      <c r="B20" s="199"/>
      <c r="C20" s="200"/>
      <c r="D20" s="201"/>
      <c r="E20" s="147" t="str">
        <f xml:space="preserve"> Inputs!E$141</f>
        <v>Discount rate - Residential retail</v>
      </c>
      <c r="F20" s="147">
        <f xml:space="preserve"> Inputs!F$141</f>
        <v>2.8000000000000001E-2</v>
      </c>
      <c r="G20" s="147" t="str">
        <f xml:space="preserve"> Inputs!G$141</f>
        <v>%</v>
      </c>
      <c r="H20" s="147"/>
      <c r="I20" s="147"/>
      <c r="J20" s="147"/>
      <c r="K20" s="147"/>
      <c r="L20" s="147"/>
      <c r="M20" s="147"/>
      <c r="N20" s="147"/>
      <c r="O20" s="147"/>
      <c r="P20" s="147"/>
      <c r="Q20" s="147"/>
      <c r="R20" s="147"/>
      <c r="S20" s="147"/>
      <c r="T20" s="147"/>
      <c r="U20" s="147"/>
      <c r="V20" s="147"/>
    </row>
    <row r="21" spans="1:22" s="202" customFormat="1" outlineLevel="1" x14ac:dyDescent="0.2">
      <c r="A21" s="147" t="str">
        <f xml:space="preserve"> Inputs!A$142</f>
        <v>C100</v>
      </c>
      <c r="B21" s="199"/>
      <c r="C21" s="200"/>
      <c r="D21" s="201"/>
      <c r="E21" s="147" t="str">
        <f xml:space="preserve"> Inputs!E$142</f>
        <v>Discount rate - Business retail</v>
      </c>
      <c r="F21" s="147">
        <f xml:space="preserve"> Inputs!F$142</f>
        <v>2.8000000000000001E-2</v>
      </c>
      <c r="G21" s="147" t="str">
        <f xml:space="preserve"> Inputs!G$142</f>
        <v>%</v>
      </c>
      <c r="H21" s="147"/>
      <c r="I21" s="147"/>
      <c r="J21" s="147"/>
      <c r="K21" s="147"/>
      <c r="L21" s="147"/>
      <c r="M21" s="147"/>
      <c r="N21" s="147"/>
      <c r="O21" s="147"/>
      <c r="P21" s="147"/>
      <c r="Q21" s="147"/>
      <c r="R21" s="147"/>
      <c r="S21" s="147"/>
      <c r="T21" s="147"/>
      <c r="U21" s="147"/>
      <c r="V21" s="147"/>
    </row>
    <row r="22" spans="1:22" ht="5.0999999999999996" customHeight="1" outlineLevel="1" x14ac:dyDescent="0.2"/>
    <row r="23" spans="1:22" s="222" customFormat="1" ht="12.75" customHeight="1" outlineLevel="1" x14ac:dyDescent="0.2">
      <c r="A23" s="21" t="str">
        <f xml:space="preserve"> Inputs!A$134</f>
        <v>C020</v>
      </c>
      <c r="B23" s="220"/>
      <c r="C23" s="221"/>
      <c r="D23" s="20"/>
      <c r="E23" s="21" t="str">
        <f xml:space="preserve"> Inputs!E$134</f>
        <v>PV base date</v>
      </c>
      <c r="F23" s="21">
        <f xml:space="preserve"> Inputs!F$134</f>
        <v>44286</v>
      </c>
      <c r="G23" s="21" t="str">
        <f xml:space="preserve"> Inputs!G$134</f>
        <v>date</v>
      </c>
      <c r="H23" s="20"/>
      <c r="I23" s="20"/>
      <c r="J23" s="20"/>
      <c r="K23" s="20"/>
      <c r="L23" s="20"/>
      <c r="M23" s="20"/>
      <c r="N23" s="20"/>
      <c r="O23" s="20"/>
      <c r="P23" s="20"/>
      <c r="Q23" s="20"/>
      <c r="R23" s="20"/>
      <c r="S23" s="20"/>
      <c r="T23" s="20"/>
      <c r="U23" s="20"/>
      <c r="V23" s="20"/>
    </row>
    <row r="24" spans="1:22" ht="5.0999999999999996" customHeight="1" outlineLevel="1" x14ac:dyDescent="0.2"/>
    <row r="25" spans="1:22" s="193" customFormat="1" ht="12.75" customHeight="1" outlineLevel="1" x14ac:dyDescent="0.2">
      <c r="A25" s="210"/>
      <c r="B25" s="210"/>
      <c r="C25" s="211"/>
      <c r="E25" s="193" t="str">
        <f xml:space="preserve"> Time!E$25</f>
        <v>Model period ending</v>
      </c>
      <c r="F25" s="193">
        <f xml:space="preserve"> Time!F$25</f>
        <v>0</v>
      </c>
      <c r="G25" s="193" t="str">
        <f xml:space="preserve"> Time!G$25</f>
        <v>date</v>
      </c>
      <c r="H25" s="193">
        <f xml:space="preserve"> Time!H$25</f>
        <v>0</v>
      </c>
      <c r="I25" s="193">
        <f xml:space="preserve"> Time!I$25</f>
        <v>0</v>
      </c>
      <c r="J25" s="193">
        <f xml:space="preserve"> Time!J$25</f>
        <v>41364</v>
      </c>
      <c r="K25" s="193">
        <f xml:space="preserve"> Time!K$25</f>
        <v>41729</v>
      </c>
      <c r="L25" s="193">
        <f xml:space="preserve"> Time!L$25</f>
        <v>42094</v>
      </c>
      <c r="M25" s="193">
        <f xml:space="preserve"> Time!M$25</f>
        <v>42460</v>
      </c>
      <c r="N25" s="193">
        <f xml:space="preserve"> Time!N$25</f>
        <v>42825</v>
      </c>
      <c r="O25" s="193">
        <f xml:space="preserve"> Time!O$25</f>
        <v>43190</v>
      </c>
      <c r="P25" s="193">
        <f xml:space="preserve"> Time!P$25</f>
        <v>43555</v>
      </c>
      <c r="Q25" s="193">
        <f xml:space="preserve"> Time!Q$25</f>
        <v>43921</v>
      </c>
      <c r="R25" s="193">
        <f xml:space="preserve"> Time!R$25</f>
        <v>44286</v>
      </c>
      <c r="S25" s="193">
        <f xml:space="preserve"> Time!S$25</f>
        <v>44651</v>
      </c>
      <c r="T25" s="193">
        <f xml:space="preserve"> Time!T$25</f>
        <v>45016</v>
      </c>
      <c r="U25" s="193">
        <f xml:space="preserve"> Time!U$25</f>
        <v>45382</v>
      </c>
      <c r="V25" s="193">
        <f xml:space="preserve"> Time!V$25</f>
        <v>45747</v>
      </c>
    </row>
    <row r="26" spans="1:22" ht="12.75" customHeight="1" outlineLevel="1" x14ac:dyDescent="0.2">
      <c r="D26" s="17"/>
      <c r="E26" s="206" t="str">
        <f t="shared" ref="E26:V26" si="2" xml:space="preserve"> E$13</f>
        <v>Years from valuation date</v>
      </c>
      <c r="F26" s="206">
        <f t="shared" si="2"/>
        <v>0</v>
      </c>
      <c r="G26" s="206" t="str">
        <f t="shared" si="2"/>
        <v>years</v>
      </c>
      <c r="H26" s="206">
        <f t="shared" si="2"/>
        <v>0</v>
      </c>
      <c r="I26" s="206">
        <f t="shared" si="2"/>
        <v>0</v>
      </c>
      <c r="J26" s="206">
        <f t="shared" si="2"/>
        <v>0</v>
      </c>
      <c r="K26" s="206">
        <f t="shared" si="2"/>
        <v>0</v>
      </c>
      <c r="L26" s="206">
        <f t="shared" si="2"/>
        <v>0</v>
      </c>
      <c r="M26" s="206">
        <f t="shared" si="2"/>
        <v>0</v>
      </c>
      <c r="N26" s="206">
        <f t="shared" si="2"/>
        <v>0</v>
      </c>
      <c r="O26" s="206">
        <f t="shared" si="2"/>
        <v>0</v>
      </c>
      <c r="P26" s="206">
        <f t="shared" si="2"/>
        <v>0</v>
      </c>
      <c r="Q26" s="206">
        <f t="shared" si="2"/>
        <v>0</v>
      </c>
      <c r="R26" s="206">
        <f t="shared" si="2"/>
        <v>0</v>
      </c>
      <c r="S26" s="206">
        <f t="shared" si="2"/>
        <v>1</v>
      </c>
      <c r="T26" s="206">
        <f t="shared" si="2"/>
        <v>2</v>
      </c>
      <c r="U26" s="206">
        <f t="shared" si="2"/>
        <v>3.0027397260273974</v>
      </c>
      <c r="V26" s="206">
        <f t="shared" si="2"/>
        <v>4.0027397260273974</v>
      </c>
    </row>
    <row r="27" spans="1:22" ht="5.0999999999999996" customHeight="1" outlineLevel="1" x14ac:dyDescent="0.2"/>
    <row r="28" spans="1:22" s="162" customFormat="1" ht="12.75" customHeight="1" outlineLevel="1" x14ac:dyDescent="0.2">
      <c r="A28" s="160"/>
      <c r="B28" s="160"/>
      <c r="C28" s="161"/>
      <c r="D28" s="212"/>
      <c r="E28" s="205" t="s">
        <v>374</v>
      </c>
      <c r="F28" s="205"/>
      <c r="G28" s="205" t="s">
        <v>323</v>
      </c>
      <c r="H28" s="205">
        <f xml:space="preserve"> SUM(J28:V28)</f>
        <v>4.7348073274682143</v>
      </c>
      <c r="I28" s="205"/>
      <c r="J28" s="205">
        <f xml:space="preserve"> IF(J$25 &lt; $F$23, 0, 1 / ( 1 + $F15) ^ J$26)</f>
        <v>0</v>
      </c>
      <c r="K28" s="205">
        <f t="shared" ref="K28:V28" si="3" xml:space="preserve"> IF(K$25 &lt; $F$23, 0, 1 / ( 1 + $F15) ^ K$26)</f>
        <v>0</v>
      </c>
      <c r="L28" s="205">
        <f t="shared" si="3"/>
        <v>0</v>
      </c>
      <c r="M28" s="205">
        <f t="shared" si="3"/>
        <v>0</v>
      </c>
      <c r="N28" s="205">
        <f t="shared" si="3"/>
        <v>0</v>
      </c>
      <c r="O28" s="205">
        <f t="shared" si="3"/>
        <v>0</v>
      </c>
      <c r="P28" s="205">
        <f t="shared" si="3"/>
        <v>0</v>
      </c>
      <c r="Q28" s="205">
        <f t="shared" si="3"/>
        <v>0</v>
      </c>
      <c r="R28" s="205">
        <f xml:space="preserve"> IF(R$25 &lt; $F$23, 0, 1 / ( 1 + $F15) ^ R$26)</f>
        <v>1</v>
      </c>
      <c r="S28" s="205">
        <f t="shared" si="3"/>
        <v>0.97276264591439687</v>
      </c>
      <c r="T28" s="205">
        <f t="shared" si="3"/>
        <v>0.94626716528637833</v>
      </c>
      <c r="U28" s="205">
        <f t="shared" si="3"/>
        <v>0.92042371140183821</v>
      </c>
      <c r="V28" s="205">
        <f t="shared" si="3"/>
        <v>0.89535380486560134</v>
      </c>
    </row>
    <row r="29" spans="1:22" s="162" customFormat="1" ht="12.75" customHeight="1" outlineLevel="1" x14ac:dyDescent="0.2">
      <c r="A29" s="160"/>
      <c r="B29" s="160"/>
      <c r="C29" s="161"/>
      <c r="D29" s="212"/>
      <c r="E29" s="205" t="s">
        <v>375</v>
      </c>
      <c r="F29" s="205"/>
      <c r="G29" s="205" t="s">
        <v>323</v>
      </c>
      <c r="H29" s="205">
        <f t="shared" ref="H29:H34" si="4" xml:space="preserve"> SUM(J29:V29)</f>
        <v>4.7348073274682143</v>
      </c>
      <c r="I29" s="205"/>
      <c r="J29" s="205">
        <f xml:space="preserve"> IF(J$25 &lt; $F$23, 0, 1 / ( 1 + $F16) ^ J$26)</f>
        <v>0</v>
      </c>
      <c r="K29" s="205">
        <f t="shared" ref="K29:V29" si="5" xml:space="preserve"> IF(K$25 &lt; $F$23, 0, 1 / ( 1 + $F16) ^ K$26)</f>
        <v>0</v>
      </c>
      <c r="L29" s="205">
        <f t="shared" si="5"/>
        <v>0</v>
      </c>
      <c r="M29" s="205">
        <f t="shared" si="5"/>
        <v>0</v>
      </c>
      <c r="N29" s="205">
        <f t="shared" si="5"/>
        <v>0</v>
      </c>
      <c r="O29" s="205">
        <f t="shared" si="5"/>
        <v>0</v>
      </c>
      <c r="P29" s="205">
        <f t="shared" si="5"/>
        <v>0</v>
      </c>
      <c r="Q29" s="205">
        <f t="shared" si="5"/>
        <v>0</v>
      </c>
      <c r="R29" s="205">
        <f t="shared" si="5"/>
        <v>1</v>
      </c>
      <c r="S29" s="205">
        <f t="shared" si="5"/>
        <v>0.97276264591439687</v>
      </c>
      <c r="T29" s="205">
        <f t="shared" si="5"/>
        <v>0.94626716528637833</v>
      </c>
      <c r="U29" s="205">
        <f t="shared" si="5"/>
        <v>0.92042371140183821</v>
      </c>
      <c r="V29" s="205">
        <f t="shared" si="5"/>
        <v>0.89535380486560134</v>
      </c>
    </row>
    <row r="30" spans="1:22" s="162" customFormat="1" ht="12.75" customHeight="1" outlineLevel="1" x14ac:dyDescent="0.2">
      <c r="A30" s="160"/>
      <c r="B30" s="160"/>
      <c r="C30" s="161"/>
      <c r="D30" s="212"/>
      <c r="E30" s="205" t="s">
        <v>376</v>
      </c>
      <c r="F30" s="205"/>
      <c r="G30" s="205" t="s">
        <v>323</v>
      </c>
      <c r="H30" s="205">
        <f t="shared" si="4"/>
        <v>4.7348073274682143</v>
      </c>
      <c r="I30" s="205"/>
      <c r="J30" s="205">
        <f xml:space="preserve"> IF(J$25 &lt; $F$23, 0, 1 / ( 1 + $F17) ^ J$26)</f>
        <v>0</v>
      </c>
      <c r="K30" s="205">
        <f t="shared" ref="K30:V30" si="6" xml:space="preserve"> IF(K$25 &lt; $F$23, 0, 1 / ( 1 + $F17) ^ K$26)</f>
        <v>0</v>
      </c>
      <c r="L30" s="205">
        <f t="shared" si="6"/>
        <v>0</v>
      </c>
      <c r="M30" s="205">
        <f t="shared" si="6"/>
        <v>0</v>
      </c>
      <c r="N30" s="205">
        <f t="shared" si="6"/>
        <v>0</v>
      </c>
      <c r="O30" s="205">
        <f t="shared" si="6"/>
        <v>0</v>
      </c>
      <c r="P30" s="205">
        <f t="shared" si="6"/>
        <v>0</v>
      </c>
      <c r="Q30" s="205">
        <f t="shared" si="6"/>
        <v>0</v>
      </c>
      <c r="R30" s="205">
        <f t="shared" si="6"/>
        <v>1</v>
      </c>
      <c r="S30" s="205">
        <f t="shared" si="6"/>
        <v>0.97276264591439687</v>
      </c>
      <c r="T30" s="205">
        <f t="shared" si="6"/>
        <v>0.94626716528637833</v>
      </c>
      <c r="U30" s="205">
        <f t="shared" si="6"/>
        <v>0.92042371140183821</v>
      </c>
      <c r="V30" s="205">
        <f t="shared" si="6"/>
        <v>0.89535380486560134</v>
      </c>
    </row>
    <row r="31" spans="1:22" s="162" customFormat="1" ht="12.75" customHeight="1" outlineLevel="1" x14ac:dyDescent="0.2">
      <c r="A31" s="160"/>
      <c r="B31" s="160"/>
      <c r="C31" s="161"/>
      <c r="D31" s="212"/>
      <c r="E31" s="205" t="s">
        <v>377</v>
      </c>
      <c r="F31" s="205"/>
      <c r="G31" s="205" t="s">
        <v>323</v>
      </c>
      <c r="H31" s="205">
        <f t="shared" si="4"/>
        <v>4.7348073274682143</v>
      </c>
      <c r="I31" s="205"/>
      <c r="J31" s="205">
        <f t="shared" ref="J31:V32" si="7" xml:space="preserve"> IF(J$25 &lt; $F$23, 0, 1 / ( 1 + $F18) ^ J$26)</f>
        <v>0</v>
      </c>
      <c r="K31" s="205">
        <f t="shared" si="7"/>
        <v>0</v>
      </c>
      <c r="L31" s="205">
        <f t="shared" si="7"/>
        <v>0</v>
      </c>
      <c r="M31" s="205">
        <f t="shared" si="7"/>
        <v>0</v>
      </c>
      <c r="N31" s="205">
        <f t="shared" si="7"/>
        <v>0</v>
      </c>
      <c r="O31" s="205">
        <f t="shared" si="7"/>
        <v>0</v>
      </c>
      <c r="P31" s="205">
        <f t="shared" si="7"/>
        <v>0</v>
      </c>
      <c r="Q31" s="205">
        <f t="shared" si="7"/>
        <v>0</v>
      </c>
      <c r="R31" s="205">
        <f t="shared" si="7"/>
        <v>1</v>
      </c>
      <c r="S31" s="205">
        <f t="shared" si="7"/>
        <v>0.97276264591439687</v>
      </c>
      <c r="T31" s="205">
        <f t="shared" si="7"/>
        <v>0.94626716528637833</v>
      </c>
      <c r="U31" s="205">
        <f t="shared" si="7"/>
        <v>0.92042371140183821</v>
      </c>
      <c r="V31" s="205">
        <f t="shared" si="7"/>
        <v>0.89535380486560134</v>
      </c>
    </row>
    <row r="32" spans="1:22" s="162" customFormat="1" ht="12.75" customHeight="1" outlineLevel="1" x14ac:dyDescent="0.2">
      <c r="A32" s="160"/>
      <c r="B32" s="160"/>
      <c r="C32" s="161"/>
      <c r="D32" s="212"/>
      <c r="E32" s="295" t="s">
        <v>378</v>
      </c>
      <c r="F32" s="295"/>
      <c r="G32" s="295" t="s">
        <v>323</v>
      </c>
      <c r="H32" s="295">
        <f t="shared" ref="H32" si="8" xml:space="preserve"> SUM(J32:V32)</f>
        <v>4.7348073274682143</v>
      </c>
      <c r="I32" s="295"/>
      <c r="J32" s="295">
        <f t="shared" si="7"/>
        <v>0</v>
      </c>
      <c r="K32" s="295">
        <f t="shared" si="7"/>
        <v>0</v>
      </c>
      <c r="L32" s="295">
        <f t="shared" si="7"/>
        <v>0</v>
      </c>
      <c r="M32" s="295">
        <f t="shared" si="7"/>
        <v>0</v>
      </c>
      <c r="N32" s="295">
        <f t="shared" si="7"/>
        <v>0</v>
      </c>
      <c r="O32" s="295">
        <f t="shared" si="7"/>
        <v>0</v>
      </c>
      <c r="P32" s="295">
        <f t="shared" si="7"/>
        <v>0</v>
      </c>
      <c r="Q32" s="295">
        <f t="shared" si="7"/>
        <v>0</v>
      </c>
      <c r="R32" s="295">
        <f t="shared" si="7"/>
        <v>1</v>
      </c>
      <c r="S32" s="295">
        <f t="shared" si="7"/>
        <v>0.97276264591439687</v>
      </c>
      <c r="T32" s="295">
        <f t="shared" si="7"/>
        <v>0.94626716528637833</v>
      </c>
      <c r="U32" s="295">
        <f t="shared" si="7"/>
        <v>0.92042371140183821</v>
      </c>
      <c r="V32" s="295">
        <f t="shared" si="7"/>
        <v>0.89535380486560134</v>
      </c>
    </row>
    <row r="33" spans="1:22" s="162" customFormat="1" ht="12.75" customHeight="1" outlineLevel="1" x14ac:dyDescent="0.2">
      <c r="A33" s="160"/>
      <c r="B33" s="160"/>
      <c r="C33" s="161"/>
      <c r="D33" s="212"/>
      <c r="E33" s="205" t="s">
        <v>379</v>
      </c>
      <c r="F33" s="205"/>
      <c r="G33" s="205" t="s">
        <v>323</v>
      </c>
      <c r="H33" s="205">
        <f t="shared" si="4"/>
        <v>4.7348073274682143</v>
      </c>
      <c r="I33" s="205"/>
      <c r="J33" s="205">
        <f t="shared" ref="J33:V33" si="9" xml:space="preserve"> IF(J$25 &lt; $F$23, 0, 1 / ( 1 + $F20) ^ J$26)</f>
        <v>0</v>
      </c>
      <c r="K33" s="205">
        <f t="shared" si="9"/>
        <v>0</v>
      </c>
      <c r="L33" s="205">
        <f t="shared" si="9"/>
        <v>0</v>
      </c>
      <c r="M33" s="205">
        <f t="shared" si="9"/>
        <v>0</v>
      </c>
      <c r="N33" s="205">
        <f t="shared" si="9"/>
        <v>0</v>
      </c>
      <c r="O33" s="205">
        <f t="shared" si="9"/>
        <v>0</v>
      </c>
      <c r="P33" s="205">
        <f t="shared" si="9"/>
        <v>0</v>
      </c>
      <c r="Q33" s="205">
        <f t="shared" si="9"/>
        <v>0</v>
      </c>
      <c r="R33" s="205">
        <f t="shared" si="9"/>
        <v>1</v>
      </c>
      <c r="S33" s="205">
        <f t="shared" si="9"/>
        <v>0.97276264591439687</v>
      </c>
      <c r="T33" s="205">
        <f t="shared" si="9"/>
        <v>0.94626716528637833</v>
      </c>
      <c r="U33" s="205">
        <f t="shared" si="9"/>
        <v>0.92042371140183821</v>
      </c>
      <c r="V33" s="205">
        <f t="shared" si="9"/>
        <v>0.89535380486560134</v>
      </c>
    </row>
    <row r="34" spans="1:22" s="162" customFormat="1" ht="12.75" customHeight="1" outlineLevel="1" x14ac:dyDescent="0.2">
      <c r="A34" s="160"/>
      <c r="B34" s="160"/>
      <c r="C34" s="161"/>
      <c r="D34" s="212"/>
      <c r="E34" s="205" t="s">
        <v>380</v>
      </c>
      <c r="F34" s="205"/>
      <c r="G34" s="205" t="s">
        <v>323</v>
      </c>
      <c r="H34" s="205">
        <f t="shared" si="4"/>
        <v>4.7348073274682143</v>
      </c>
      <c r="I34" s="205"/>
      <c r="J34" s="205">
        <f t="shared" ref="J34:V34" si="10" xml:space="preserve"> IF(J$25 &lt; $F$23, 0, 1 / ( 1 + $F21) ^ J$26)</f>
        <v>0</v>
      </c>
      <c r="K34" s="205">
        <f t="shared" si="10"/>
        <v>0</v>
      </c>
      <c r="L34" s="205">
        <f t="shared" si="10"/>
        <v>0</v>
      </c>
      <c r="M34" s="205">
        <f t="shared" si="10"/>
        <v>0</v>
      </c>
      <c r="N34" s="205">
        <f t="shared" si="10"/>
        <v>0</v>
      </c>
      <c r="O34" s="205">
        <f t="shared" si="10"/>
        <v>0</v>
      </c>
      <c r="P34" s="205">
        <f t="shared" si="10"/>
        <v>0</v>
      </c>
      <c r="Q34" s="205">
        <f t="shared" si="10"/>
        <v>0</v>
      </c>
      <c r="R34" s="205">
        <f t="shared" si="10"/>
        <v>1</v>
      </c>
      <c r="S34" s="205">
        <f t="shared" si="10"/>
        <v>0.97276264591439687</v>
      </c>
      <c r="T34" s="205">
        <f t="shared" si="10"/>
        <v>0.94626716528637833</v>
      </c>
      <c r="U34" s="205">
        <f t="shared" si="10"/>
        <v>0.92042371140183821</v>
      </c>
      <c r="V34" s="205">
        <f t="shared" si="10"/>
        <v>0.89535380486560134</v>
      </c>
    </row>
    <row r="35" spans="1:22" s="162" customFormat="1" ht="12.75" customHeight="1" outlineLevel="1" x14ac:dyDescent="0.2">
      <c r="A35" s="160"/>
      <c r="B35" s="160"/>
      <c r="C35" s="161"/>
      <c r="D35" s="212"/>
      <c r="E35" s="205"/>
      <c r="F35" s="205"/>
      <c r="G35" s="205"/>
      <c r="H35" s="205"/>
      <c r="I35" s="205"/>
      <c r="J35" s="205"/>
      <c r="K35" s="205"/>
      <c r="L35" s="205"/>
      <c r="M35" s="205"/>
      <c r="N35" s="205"/>
      <c r="O35" s="205"/>
      <c r="P35" s="205"/>
      <c r="Q35" s="205"/>
      <c r="R35" s="205"/>
      <c r="S35" s="205"/>
      <c r="T35" s="205"/>
      <c r="U35" s="205"/>
      <c r="V35" s="205"/>
    </row>
    <row r="36" spans="1:22" s="162" customFormat="1" ht="12.75" customHeight="1" outlineLevel="1" x14ac:dyDescent="0.2">
      <c r="A36" s="160"/>
      <c r="B36" s="160"/>
      <c r="C36" s="161"/>
      <c r="D36" s="212"/>
      <c r="E36" s="185" t="str">
        <f t="shared" ref="E36:V36" si="11" xml:space="preserve"> E$28</f>
        <v>PV discount factor - Water resources</v>
      </c>
      <c r="F36" s="185">
        <f t="shared" si="11"/>
        <v>0</v>
      </c>
      <c r="G36" s="185" t="str">
        <f t="shared" si="11"/>
        <v>factor</v>
      </c>
      <c r="H36" s="185">
        <f t="shared" si="11"/>
        <v>4.7348073274682143</v>
      </c>
      <c r="I36" s="185">
        <f t="shared" si="11"/>
        <v>0</v>
      </c>
      <c r="J36" s="185">
        <f t="shared" si="11"/>
        <v>0</v>
      </c>
      <c r="K36" s="185">
        <f t="shared" si="11"/>
        <v>0</v>
      </c>
      <c r="L36" s="185">
        <f t="shared" si="11"/>
        <v>0</v>
      </c>
      <c r="M36" s="185">
        <f t="shared" si="11"/>
        <v>0</v>
      </c>
      <c r="N36" s="185">
        <f t="shared" si="11"/>
        <v>0</v>
      </c>
      <c r="O36" s="185">
        <f t="shared" si="11"/>
        <v>0</v>
      </c>
      <c r="P36" s="185">
        <f t="shared" si="11"/>
        <v>0</v>
      </c>
      <c r="Q36" s="185">
        <f t="shared" si="11"/>
        <v>0</v>
      </c>
      <c r="R36" s="185">
        <f t="shared" si="11"/>
        <v>1</v>
      </c>
      <c r="S36" s="185">
        <f t="shared" si="11"/>
        <v>0.97276264591439687</v>
      </c>
      <c r="T36" s="185">
        <f t="shared" si="11"/>
        <v>0.94626716528637833</v>
      </c>
      <c r="U36" s="185">
        <f t="shared" si="11"/>
        <v>0.92042371140183821</v>
      </c>
      <c r="V36" s="185">
        <f t="shared" si="11"/>
        <v>0.89535380486560134</v>
      </c>
    </row>
    <row r="37" spans="1:22" s="162" customFormat="1" ht="12.75" customHeight="1" outlineLevel="1" x14ac:dyDescent="0.2">
      <c r="A37" s="160"/>
      <c r="B37" s="160"/>
      <c r="C37" s="161"/>
      <c r="D37" s="212"/>
      <c r="E37" s="185" t="str">
        <f t="shared" ref="E37:V37" si="12" xml:space="preserve"> E$29</f>
        <v>PV discount factor - Water network</v>
      </c>
      <c r="F37" s="185">
        <f t="shared" si="12"/>
        <v>0</v>
      </c>
      <c r="G37" s="185" t="str">
        <f t="shared" si="12"/>
        <v>factor</v>
      </c>
      <c r="H37" s="185">
        <f t="shared" si="12"/>
        <v>4.7348073274682143</v>
      </c>
      <c r="I37" s="185">
        <f t="shared" si="12"/>
        <v>0</v>
      </c>
      <c r="J37" s="185">
        <f t="shared" si="12"/>
        <v>0</v>
      </c>
      <c r="K37" s="185">
        <f t="shared" si="12"/>
        <v>0</v>
      </c>
      <c r="L37" s="185">
        <f t="shared" si="12"/>
        <v>0</v>
      </c>
      <c r="M37" s="185">
        <f t="shared" si="12"/>
        <v>0</v>
      </c>
      <c r="N37" s="185">
        <f t="shared" si="12"/>
        <v>0</v>
      </c>
      <c r="O37" s="185">
        <f t="shared" si="12"/>
        <v>0</v>
      </c>
      <c r="P37" s="185">
        <f t="shared" si="12"/>
        <v>0</v>
      </c>
      <c r="Q37" s="185">
        <f t="shared" si="12"/>
        <v>0</v>
      </c>
      <c r="R37" s="185">
        <f t="shared" si="12"/>
        <v>1</v>
      </c>
      <c r="S37" s="185">
        <f t="shared" si="12"/>
        <v>0.97276264591439687</v>
      </c>
      <c r="T37" s="185">
        <f t="shared" si="12"/>
        <v>0.94626716528637833</v>
      </c>
      <c r="U37" s="185">
        <f t="shared" si="12"/>
        <v>0.92042371140183821</v>
      </c>
      <c r="V37" s="185">
        <f t="shared" si="12"/>
        <v>0.89535380486560134</v>
      </c>
    </row>
    <row r="38" spans="1:22" s="162" customFormat="1" ht="12.75" customHeight="1" outlineLevel="1" x14ac:dyDescent="0.2">
      <c r="A38" s="160"/>
      <c r="B38" s="160"/>
      <c r="C38" s="161"/>
      <c r="D38" s="212"/>
      <c r="E38" s="185" t="str">
        <f xml:space="preserve"> E$30</f>
        <v>PV discount factor - Bioresources</v>
      </c>
      <c r="F38" s="185">
        <f t="shared" ref="F38:V38" si="13" xml:space="preserve"> F$30</f>
        <v>0</v>
      </c>
      <c r="G38" s="185" t="str">
        <f t="shared" si="13"/>
        <v>factor</v>
      </c>
      <c r="H38" s="185">
        <f t="shared" si="13"/>
        <v>4.7348073274682143</v>
      </c>
      <c r="I38" s="185">
        <f t="shared" si="13"/>
        <v>0</v>
      </c>
      <c r="J38" s="185">
        <f t="shared" si="13"/>
        <v>0</v>
      </c>
      <c r="K38" s="185">
        <f t="shared" si="13"/>
        <v>0</v>
      </c>
      <c r="L38" s="185">
        <f t="shared" si="13"/>
        <v>0</v>
      </c>
      <c r="M38" s="185">
        <f t="shared" si="13"/>
        <v>0</v>
      </c>
      <c r="N38" s="185">
        <f t="shared" si="13"/>
        <v>0</v>
      </c>
      <c r="O38" s="185">
        <f t="shared" si="13"/>
        <v>0</v>
      </c>
      <c r="P38" s="185">
        <f t="shared" si="13"/>
        <v>0</v>
      </c>
      <c r="Q38" s="185">
        <f t="shared" si="13"/>
        <v>0</v>
      </c>
      <c r="R38" s="185">
        <f t="shared" si="13"/>
        <v>1</v>
      </c>
      <c r="S38" s="185">
        <f t="shared" si="13"/>
        <v>0.97276264591439687</v>
      </c>
      <c r="T38" s="185">
        <f t="shared" si="13"/>
        <v>0.94626716528637833</v>
      </c>
      <c r="U38" s="185">
        <f t="shared" si="13"/>
        <v>0.92042371140183821</v>
      </c>
      <c r="V38" s="185">
        <f t="shared" si="13"/>
        <v>0.89535380486560134</v>
      </c>
    </row>
    <row r="39" spans="1:22" s="162" customFormat="1" ht="12.75" customHeight="1" outlineLevel="1" x14ac:dyDescent="0.2">
      <c r="A39" s="160"/>
      <c r="B39" s="160"/>
      <c r="C39" s="161"/>
      <c r="D39" s="212"/>
      <c r="E39" s="185" t="str">
        <f t="shared" ref="E39:V39" si="14" xml:space="preserve"> E$31</f>
        <v>PV discount factor - Wastewater network</v>
      </c>
      <c r="F39" s="185">
        <f t="shared" si="14"/>
        <v>0</v>
      </c>
      <c r="G39" s="185" t="str">
        <f t="shared" si="14"/>
        <v>factor</v>
      </c>
      <c r="H39" s="185">
        <f t="shared" si="14"/>
        <v>4.7348073274682143</v>
      </c>
      <c r="I39" s="185">
        <f t="shared" si="14"/>
        <v>0</v>
      </c>
      <c r="J39" s="185">
        <f t="shared" si="14"/>
        <v>0</v>
      </c>
      <c r="K39" s="185">
        <f t="shared" si="14"/>
        <v>0</v>
      </c>
      <c r="L39" s="185">
        <f t="shared" si="14"/>
        <v>0</v>
      </c>
      <c r="M39" s="185">
        <f t="shared" si="14"/>
        <v>0</v>
      </c>
      <c r="N39" s="185">
        <f t="shared" si="14"/>
        <v>0</v>
      </c>
      <c r="O39" s="185">
        <f t="shared" si="14"/>
        <v>0</v>
      </c>
      <c r="P39" s="185">
        <f t="shared" si="14"/>
        <v>0</v>
      </c>
      <c r="Q39" s="185">
        <f t="shared" si="14"/>
        <v>0</v>
      </c>
      <c r="R39" s="185">
        <f t="shared" si="14"/>
        <v>1</v>
      </c>
      <c r="S39" s="185">
        <f t="shared" si="14"/>
        <v>0.97276264591439687</v>
      </c>
      <c r="T39" s="185">
        <f t="shared" si="14"/>
        <v>0.94626716528637833</v>
      </c>
      <c r="U39" s="185">
        <f t="shared" si="14"/>
        <v>0.92042371140183821</v>
      </c>
      <c r="V39" s="185">
        <f t="shared" si="14"/>
        <v>0.89535380486560134</v>
      </c>
    </row>
    <row r="40" spans="1:22" s="162" customFormat="1" ht="12.75" customHeight="1" outlineLevel="1" x14ac:dyDescent="0.2">
      <c r="A40" s="160"/>
      <c r="B40" s="160"/>
      <c r="C40" s="161"/>
      <c r="D40" s="212"/>
      <c r="E40" s="291" t="str">
        <f t="shared" ref="E40:V40" si="15" xml:space="preserve"> E$32</f>
        <v>PV discount factor - Dummy control</v>
      </c>
      <c r="F40" s="291">
        <f t="shared" si="15"/>
        <v>0</v>
      </c>
      <c r="G40" s="291" t="str">
        <f t="shared" si="15"/>
        <v>factor</v>
      </c>
      <c r="H40" s="291">
        <f t="shared" si="15"/>
        <v>4.7348073274682143</v>
      </c>
      <c r="I40" s="291">
        <f t="shared" si="15"/>
        <v>0</v>
      </c>
      <c r="J40" s="291">
        <f t="shared" si="15"/>
        <v>0</v>
      </c>
      <c r="K40" s="291">
        <f t="shared" si="15"/>
        <v>0</v>
      </c>
      <c r="L40" s="291">
        <f t="shared" si="15"/>
        <v>0</v>
      </c>
      <c r="M40" s="291">
        <f t="shared" si="15"/>
        <v>0</v>
      </c>
      <c r="N40" s="291">
        <f t="shared" si="15"/>
        <v>0</v>
      </c>
      <c r="O40" s="291">
        <f t="shared" si="15"/>
        <v>0</v>
      </c>
      <c r="P40" s="291">
        <f t="shared" si="15"/>
        <v>0</v>
      </c>
      <c r="Q40" s="291">
        <f t="shared" si="15"/>
        <v>0</v>
      </c>
      <c r="R40" s="291">
        <f t="shared" si="15"/>
        <v>1</v>
      </c>
      <c r="S40" s="291">
        <f t="shared" si="15"/>
        <v>0.97276264591439687</v>
      </c>
      <c r="T40" s="291">
        <f t="shared" si="15"/>
        <v>0.94626716528637833</v>
      </c>
      <c r="U40" s="291">
        <f t="shared" si="15"/>
        <v>0.92042371140183821</v>
      </c>
      <c r="V40" s="291">
        <f t="shared" si="15"/>
        <v>0.89535380486560134</v>
      </c>
    </row>
    <row r="41" spans="1:22" s="162" customFormat="1" ht="12.75" customHeight="1" outlineLevel="1" x14ac:dyDescent="0.2">
      <c r="A41" s="160"/>
      <c r="B41" s="160"/>
      <c r="C41" s="161"/>
      <c r="D41" s="212"/>
      <c r="E41" s="185" t="str">
        <f t="shared" ref="E41:V41" si="16" xml:space="preserve"> E$33</f>
        <v>PV discount factor - Residential retail</v>
      </c>
      <c r="F41" s="185">
        <f t="shared" si="16"/>
        <v>0</v>
      </c>
      <c r="G41" s="185" t="str">
        <f t="shared" si="16"/>
        <v>factor</v>
      </c>
      <c r="H41" s="185">
        <f t="shared" si="16"/>
        <v>4.7348073274682143</v>
      </c>
      <c r="I41" s="185">
        <f t="shared" si="16"/>
        <v>0</v>
      </c>
      <c r="J41" s="185">
        <f t="shared" si="16"/>
        <v>0</v>
      </c>
      <c r="K41" s="185">
        <f t="shared" si="16"/>
        <v>0</v>
      </c>
      <c r="L41" s="185">
        <f t="shared" si="16"/>
        <v>0</v>
      </c>
      <c r="M41" s="185">
        <f t="shared" si="16"/>
        <v>0</v>
      </c>
      <c r="N41" s="185">
        <f t="shared" si="16"/>
        <v>0</v>
      </c>
      <c r="O41" s="185">
        <f t="shared" si="16"/>
        <v>0</v>
      </c>
      <c r="P41" s="185">
        <f t="shared" si="16"/>
        <v>0</v>
      </c>
      <c r="Q41" s="185">
        <f t="shared" si="16"/>
        <v>0</v>
      </c>
      <c r="R41" s="185">
        <f t="shared" si="16"/>
        <v>1</v>
      </c>
      <c r="S41" s="185">
        <f t="shared" si="16"/>
        <v>0.97276264591439687</v>
      </c>
      <c r="T41" s="185">
        <f t="shared" si="16"/>
        <v>0.94626716528637833</v>
      </c>
      <c r="U41" s="185">
        <f t="shared" si="16"/>
        <v>0.92042371140183821</v>
      </c>
      <c r="V41" s="185">
        <f t="shared" si="16"/>
        <v>0.89535380486560134</v>
      </c>
    </row>
    <row r="42" spans="1:22" s="162" customFormat="1" ht="12.75" customHeight="1" outlineLevel="1" x14ac:dyDescent="0.2">
      <c r="A42" s="160"/>
      <c r="B42" s="160"/>
      <c r="C42" s="161"/>
      <c r="D42" s="212"/>
      <c r="E42" s="185" t="str">
        <f xml:space="preserve"> E$34</f>
        <v>PV discount factor - Business retail</v>
      </c>
      <c r="F42" s="185">
        <f t="shared" ref="F42:V42" si="17" xml:space="preserve"> F$34</f>
        <v>0</v>
      </c>
      <c r="G42" s="185" t="str">
        <f t="shared" si="17"/>
        <v>factor</v>
      </c>
      <c r="H42" s="185">
        <f t="shared" si="17"/>
        <v>4.7348073274682143</v>
      </c>
      <c r="I42" s="185">
        <f t="shared" si="17"/>
        <v>0</v>
      </c>
      <c r="J42" s="185">
        <f t="shared" si="17"/>
        <v>0</v>
      </c>
      <c r="K42" s="185">
        <f t="shared" si="17"/>
        <v>0</v>
      </c>
      <c r="L42" s="185">
        <f t="shared" si="17"/>
        <v>0</v>
      </c>
      <c r="M42" s="185">
        <f t="shared" si="17"/>
        <v>0</v>
      </c>
      <c r="N42" s="185">
        <f t="shared" si="17"/>
        <v>0</v>
      </c>
      <c r="O42" s="185">
        <f t="shared" si="17"/>
        <v>0</v>
      </c>
      <c r="P42" s="185">
        <f t="shared" si="17"/>
        <v>0</v>
      </c>
      <c r="Q42" s="185">
        <f t="shared" si="17"/>
        <v>0</v>
      </c>
      <c r="R42" s="185">
        <f t="shared" si="17"/>
        <v>1</v>
      </c>
      <c r="S42" s="185">
        <f t="shared" si="17"/>
        <v>0.97276264591439687</v>
      </c>
      <c r="T42" s="185">
        <f t="shared" si="17"/>
        <v>0.94626716528637833</v>
      </c>
      <c r="U42" s="185">
        <f t="shared" si="17"/>
        <v>0.92042371140183821</v>
      </c>
      <c r="V42" s="185">
        <f t="shared" si="17"/>
        <v>0.89535380486560134</v>
      </c>
    </row>
    <row r="43" spans="1:22" s="162" customFormat="1" ht="12.75" customHeight="1" outlineLevel="1" x14ac:dyDescent="0.2">
      <c r="A43" s="160"/>
      <c r="B43" s="160"/>
      <c r="C43" s="161"/>
      <c r="D43" s="212"/>
      <c r="E43" s="185"/>
      <c r="F43" s="185"/>
      <c r="G43" s="185"/>
      <c r="H43" s="185"/>
      <c r="I43" s="185"/>
      <c r="J43" s="185"/>
      <c r="K43" s="185"/>
      <c r="L43" s="185"/>
      <c r="M43" s="185"/>
      <c r="N43" s="185"/>
      <c r="O43" s="185"/>
      <c r="P43" s="185"/>
      <c r="Q43" s="185"/>
      <c r="R43" s="185"/>
      <c r="S43" s="185"/>
      <c r="T43" s="185"/>
      <c r="U43" s="185"/>
      <c r="V43" s="185"/>
    </row>
    <row r="44" spans="1:22" ht="5.0999999999999996" customHeight="1" outlineLevel="1" x14ac:dyDescent="0.2"/>
    <row r="45" spans="1:22" outlineLevel="1" x14ac:dyDescent="0.2">
      <c r="E45" t="s">
        <v>381</v>
      </c>
      <c r="F45" s="197">
        <f t="shared" ref="F45:F51" si="18" xml:space="preserve"> SUM(J36:V36)</f>
        <v>4.7348073274682143</v>
      </c>
      <c r="G45" s="205" t="s">
        <v>323</v>
      </c>
    </row>
    <row r="46" spans="1:22" outlineLevel="1" x14ac:dyDescent="0.2">
      <c r="E46" t="s">
        <v>382</v>
      </c>
      <c r="F46" s="197">
        <f t="shared" si="18"/>
        <v>4.7348073274682143</v>
      </c>
      <c r="G46" s="205" t="s">
        <v>323</v>
      </c>
    </row>
    <row r="47" spans="1:22" outlineLevel="1" x14ac:dyDescent="0.2">
      <c r="E47" t="s">
        <v>383</v>
      </c>
      <c r="F47" s="197">
        <f t="shared" si="18"/>
        <v>4.7348073274682143</v>
      </c>
      <c r="G47" s="205" t="s">
        <v>323</v>
      </c>
    </row>
    <row r="48" spans="1:22" outlineLevel="1" x14ac:dyDescent="0.2">
      <c r="E48" t="s">
        <v>384</v>
      </c>
      <c r="F48" s="197">
        <f t="shared" si="18"/>
        <v>4.7348073274682143</v>
      </c>
      <c r="G48" s="205" t="s">
        <v>323</v>
      </c>
    </row>
    <row r="49" spans="1:22" outlineLevel="1" x14ac:dyDescent="0.2">
      <c r="E49" s="284" t="s">
        <v>385</v>
      </c>
      <c r="F49" s="292">
        <f t="shared" si="18"/>
        <v>4.7348073274682143</v>
      </c>
      <c r="G49" s="295" t="s">
        <v>323</v>
      </c>
    </row>
    <row r="50" spans="1:22" outlineLevel="1" x14ac:dyDescent="0.2">
      <c r="E50" t="s">
        <v>386</v>
      </c>
      <c r="F50" s="197">
        <f t="shared" si="18"/>
        <v>4.7348073274682143</v>
      </c>
      <c r="G50" s="205" t="s">
        <v>323</v>
      </c>
    </row>
    <row r="51" spans="1:22" outlineLevel="1" x14ac:dyDescent="0.2">
      <c r="E51" t="s">
        <v>387</v>
      </c>
      <c r="F51" s="197">
        <f t="shared" si="18"/>
        <v>4.7348073274682143</v>
      </c>
      <c r="G51" s="205" t="s">
        <v>323</v>
      </c>
    </row>
    <row r="52" spans="1:22" outlineLevel="1" x14ac:dyDescent="0.2"/>
    <row r="54" spans="1:22" ht="12.75" customHeight="1" x14ac:dyDescent="0.2">
      <c r="A54" s="39" t="s">
        <v>388</v>
      </c>
      <c r="B54" s="39"/>
      <c r="C54" s="40"/>
      <c r="D54" s="39"/>
      <c r="E54" s="39"/>
      <c r="F54" s="39"/>
      <c r="G54" s="39"/>
      <c r="H54" s="39"/>
      <c r="I54" s="39"/>
      <c r="J54" s="39"/>
      <c r="K54" s="39"/>
      <c r="L54" s="39"/>
      <c r="M54" s="39"/>
      <c r="N54" s="39"/>
      <c r="O54" s="39"/>
      <c r="P54" s="39"/>
      <c r="Q54" s="39"/>
      <c r="R54" s="39"/>
      <c r="S54" s="39"/>
      <c r="T54" s="39"/>
      <c r="U54" s="39"/>
      <c r="V54" s="39"/>
    </row>
    <row r="55" spans="1:22" outlineLevel="1" x14ac:dyDescent="0.2"/>
    <row r="56" spans="1:22" outlineLevel="1" x14ac:dyDescent="0.2">
      <c r="B56" s="10" t="s">
        <v>389</v>
      </c>
    </row>
    <row r="57" spans="1:22" s="222" customFormat="1" ht="12.75" customHeight="1" outlineLevel="2" x14ac:dyDescent="0.2">
      <c r="A57" s="21" t="str">
        <f xml:space="preserve"> Inputs!A$134</f>
        <v>C020</v>
      </c>
      <c r="B57" s="220"/>
      <c r="C57" s="221"/>
      <c r="D57" s="20"/>
      <c r="E57" s="21" t="str">
        <f xml:space="preserve"> Inputs!E$134</f>
        <v>PV base date</v>
      </c>
      <c r="F57" s="21">
        <f xml:space="preserve"> Inputs!F$134</f>
        <v>44286</v>
      </c>
      <c r="G57" s="21" t="str">
        <f xml:space="preserve"> Inputs!G$134</f>
        <v>date</v>
      </c>
      <c r="H57" s="20"/>
      <c r="I57" s="20"/>
      <c r="J57" s="20"/>
      <c r="K57" s="20"/>
      <c r="L57" s="20"/>
      <c r="M57" s="20"/>
      <c r="N57" s="20"/>
      <c r="O57" s="20"/>
      <c r="P57" s="20"/>
      <c r="Q57" s="20"/>
      <c r="R57" s="20"/>
      <c r="S57" s="20"/>
      <c r="T57" s="20"/>
      <c r="U57" s="20"/>
      <c r="V57" s="20"/>
    </row>
    <row r="58" spans="1:22" ht="5.0999999999999996" customHeight="1" outlineLevel="2" x14ac:dyDescent="0.2"/>
    <row r="59" spans="1:22" s="193" customFormat="1" ht="12.75" customHeight="1" outlineLevel="2" x14ac:dyDescent="0.2">
      <c r="A59" s="210"/>
      <c r="B59" s="210"/>
      <c r="C59" s="211"/>
      <c r="E59" s="193" t="str">
        <f xml:space="preserve"> Time!E$25</f>
        <v>Model period ending</v>
      </c>
      <c r="F59" s="193">
        <f xml:space="preserve"> Time!F$25</f>
        <v>0</v>
      </c>
      <c r="G59" s="193" t="str">
        <f xml:space="preserve"> Time!G$25</f>
        <v>date</v>
      </c>
      <c r="H59" s="193">
        <f xml:space="preserve"> Time!H$25</f>
        <v>0</v>
      </c>
      <c r="I59" s="193">
        <f xml:space="preserve"> Time!I$25</f>
        <v>0</v>
      </c>
      <c r="J59" s="193">
        <f xml:space="preserve"> Time!J$25</f>
        <v>41364</v>
      </c>
      <c r="K59" s="193">
        <f xml:space="preserve"> Time!K$25</f>
        <v>41729</v>
      </c>
      <c r="L59" s="193">
        <f xml:space="preserve"> Time!L$25</f>
        <v>42094</v>
      </c>
      <c r="M59" s="193">
        <f xml:space="preserve"> Time!M$25</f>
        <v>42460</v>
      </c>
      <c r="N59" s="193">
        <f xml:space="preserve"> Time!N$25</f>
        <v>42825</v>
      </c>
      <c r="O59" s="193">
        <f xml:space="preserve"> Time!O$25</f>
        <v>43190</v>
      </c>
      <c r="P59" s="193">
        <f xml:space="preserve"> Time!P$25</f>
        <v>43555</v>
      </c>
      <c r="Q59" s="193">
        <f xml:space="preserve"> Time!Q$25</f>
        <v>43921</v>
      </c>
      <c r="R59" s="193">
        <f xml:space="preserve"> Time!R$25</f>
        <v>44286</v>
      </c>
      <c r="S59" s="193">
        <f xml:space="preserve"> Time!S$25</f>
        <v>44651</v>
      </c>
      <c r="T59" s="193">
        <f xml:space="preserve"> Time!T$25</f>
        <v>45016</v>
      </c>
      <c r="U59" s="193">
        <f xml:space="preserve"> Time!U$25</f>
        <v>45382</v>
      </c>
      <c r="V59" s="193">
        <f xml:space="preserve"> Time!V$25</f>
        <v>45747</v>
      </c>
    </row>
    <row r="60" spans="1:22" ht="5.0999999999999996" customHeight="1" outlineLevel="2" x14ac:dyDescent="0.2"/>
    <row r="61" spans="1:22" s="193" customFormat="1" ht="12.75" customHeight="1" outlineLevel="2" x14ac:dyDescent="0.2">
      <c r="A61" s="210"/>
      <c r="B61" s="210"/>
      <c r="C61" s="211"/>
      <c r="E61" s="213" t="str">
        <f t="shared" ref="E61:V61" si="19" xml:space="preserve"> E$28</f>
        <v>PV discount factor - Water resources</v>
      </c>
      <c r="F61" s="213">
        <f t="shared" si="19"/>
        <v>0</v>
      </c>
      <c r="G61" s="213" t="str">
        <f t="shared" si="19"/>
        <v>factor</v>
      </c>
      <c r="H61" s="213">
        <f t="shared" si="19"/>
        <v>4.7348073274682143</v>
      </c>
      <c r="I61" s="213">
        <f t="shared" si="19"/>
        <v>0</v>
      </c>
      <c r="J61" s="213">
        <f t="shared" si="19"/>
        <v>0</v>
      </c>
      <c r="K61" s="213">
        <f t="shared" si="19"/>
        <v>0</v>
      </c>
      <c r="L61" s="213">
        <f t="shared" si="19"/>
        <v>0</v>
      </c>
      <c r="M61" s="213">
        <f t="shared" si="19"/>
        <v>0</v>
      </c>
      <c r="N61" s="213">
        <f t="shared" si="19"/>
        <v>0</v>
      </c>
      <c r="O61" s="213">
        <f t="shared" si="19"/>
        <v>0</v>
      </c>
      <c r="P61" s="213">
        <f t="shared" si="19"/>
        <v>0</v>
      </c>
      <c r="Q61" s="213">
        <f t="shared" si="19"/>
        <v>0</v>
      </c>
      <c r="R61" s="213">
        <f t="shared" si="19"/>
        <v>1</v>
      </c>
      <c r="S61" s="213">
        <f t="shared" si="19"/>
        <v>0.97276264591439687</v>
      </c>
      <c r="T61" s="213">
        <f t="shared" si="19"/>
        <v>0.94626716528637833</v>
      </c>
      <c r="U61" s="213">
        <f t="shared" si="19"/>
        <v>0.92042371140183821</v>
      </c>
      <c r="V61" s="213">
        <f t="shared" si="19"/>
        <v>0.89535380486560134</v>
      </c>
    </row>
    <row r="62" spans="1:22" s="162" customFormat="1" ht="12.75" customHeight="1" outlineLevel="2" x14ac:dyDescent="0.2">
      <c r="A62" s="160"/>
      <c r="B62" s="160"/>
      <c r="C62" s="161"/>
      <c r="D62" s="212"/>
      <c r="E62" s="185" t="str">
        <f t="shared" ref="E62:V62" si="20" xml:space="preserve"> E$29</f>
        <v>PV discount factor - Water network</v>
      </c>
      <c r="F62" s="185">
        <f t="shared" si="20"/>
        <v>0</v>
      </c>
      <c r="G62" s="185" t="str">
        <f t="shared" si="20"/>
        <v>factor</v>
      </c>
      <c r="H62" s="185">
        <f t="shared" si="20"/>
        <v>4.7348073274682143</v>
      </c>
      <c r="I62" s="185">
        <f t="shared" si="20"/>
        <v>0</v>
      </c>
      <c r="J62" s="185">
        <f t="shared" si="20"/>
        <v>0</v>
      </c>
      <c r="K62" s="185">
        <f t="shared" si="20"/>
        <v>0</v>
      </c>
      <c r="L62" s="185">
        <f t="shared" si="20"/>
        <v>0</v>
      </c>
      <c r="M62" s="185">
        <f t="shared" si="20"/>
        <v>0</v>
      </c>
      <c r="N62" s="185">
        <f t="shared" si="20"/>
        <v>0</v>
      </c>
      <c r="O62" s="185">
        <f t="shared" si="20"/>
        <v>0</v>
      </c>
      <c r="P62" s="185">
        <f t="shared" si="20"/>
        <v>0</v>
      </c>
      <c r="Q62" s="185">
        <f t="shared" si="20"/>
        <v>0</v>
      </c>
      <c r="R62" s="185">
        <f t="shared" si="20"/>
        <v>1</v>
      </c>
      <c r="S62" s="185">
        <f t="shared" si="20"/>
        <v>0.97276264591439687</v>
      </c>
      <c r="T62" s="185">
        <f t="shared" si="20"/>
        <v>0.94626716528637833</v>
      </c>
      <c r="U62" s="185">
        <f t="shared" si="20"/>
        <v>0.92042371140183821</v>
      </c>
      <c r="V62" s="185">
        <f t="shared" si="20"/>
        <v>0.89535380486560134</v>
      </c>
    </row>
    <row r="63" spans="1:22" s="162" customFormat="1" ht="12.75" customHeight="1" outlineLevel="2" x14ac:dyDescent="0.2">
      <c r="A63" s="160"/>
      <c r="B63" s="160"/>
      <c r="C63" s="161"/>
      <c r="D63" s="212"/>
      <c r="E63" s="185" t="str">
        <f xml:space="preserve"> E$30</f>
        <v>PV discount factor - Bioresources</v>
      </c>
      <c r="F63" s="185">
        <f t="shared" ref="F63:V63" si="21" xml:space="preserve"> F$30</f>
        <v>0</v>
      </c>
      <c r="G63" s="185" t="str">
        <f t="shared" si="21"/>
        <v>factor</v>
      </c>
      <c r="H63" s="185">
        <f t="shared" si="21"/>
        <v>4.7348073274682143</v>
      </c>
      <c r="I63" s="185">
        <f t="shared" si="21"/>
        <v>0</v>
      </c>
      <c r="J63" s="185">
        <f t="shared" si="21"/>
        <v>0</v>
      </c>
      <c r="K63" s="185">
        <f t="shared" si="21"/>
        <v>0</v>
      </c>
      <c r="L63" s="185">
        <f t="shared" si="21"/>
        <v>0</v>
      </c>
      <c r="M63" s="185">
        <f t="shared" si="21"/>
        <v>0</v>
      </c>
      <c r="N63" s="185">
        <f t="shared" si="21"/>
        <v>0</v>
      </c>
      <c r="O63" s="185">
        <f t="shared" si="21"/>
        <v>0</v>
      </c>
      <c r="P63" s="185">
        <f t="shared" si="21"/>
        <v>0</v>
      </c>
      <c r="Q63" s="185">
        <f t="shared" si="21"/>
        <v>0</v>
      </c>
      <c r="R63" s="185">
        <f t="shared" si="21"/>
        <v>1</v>
      </c>
      <c r="S63" s="185">
        <f t="shared" si="21"/>
        <v>0.97276264591439687</v>
      </c>
      <c r="T63" s="185">
        <f t="shared" si="21"/>
        <v>0.94626716528637833</v>
      </c>
      <c r="U63" s="185">
        <f t="shared" si="21"/>
        <v>0.92042371140183821</v>
      </c>
      <c r="V63" s="185">
        <f t="shared" si="21"/>
        <v>0.89535380486560134</v>
      </c>
    </row>
    <row r="64" spans="1:22" s="162" customFormat="1" ht="12.75" customHeight="1" outlineLevel="2" x14ac:dyDescent="0.2">
      <c r="A64" s="160"/>
      <c r="B64" s="160"/>
      <c r="C64" s="161"/>
      <c r="D64" s="212"/>
      <c r="E64" s="185" t="str">
        <f t="shared" ref="E64:V64" si="22" xml:space="preserve"> E$31</f>
        <v>PV discount factor - Wastewater network</v>
      </c>
      <c r="F64" s="185">
        <f t="shared" si="22"/>
        <v>0</v>
      </c>
      <c r="G64" s="185" t="str">
        <f t="shared" si="22"/>
        <v>factor</v>
      </c>
      <c r="H64" s="185">
        <f t="shared" si="22"/>
        <v>4.7348073274682143</v>
      </c>
      <c r="I64" s="185">
        <f t="shared" si="22"/>
        <v>0</v>
      </c>
      <c r="J64" s="185">
        <f t="shared" si="22"/>
        <v>0</v>
      </c>
      <c r="K64" s="185">
        <f t="shared" si="22"/>
        <v>0</v>
      </c>
      <c r="L64" s="185">
        <f t="shared" si="22"/>
        <v>0</v>
      </c>
      <c r="M64" s="185">
        <f t="shared" si="22"/>
        <v>0</v>
      </c>
      <c r="N64" s="185">
        <f t="shared" si="22"/>
        <v>0</v>
      </c>
      <c r="O64" s="185">
        <f t="shared" si="22"/>
        <v>0</v>
      </c>
      <c r="P64" s="185">
        <f t="shared" si="22"/>
        <v>0</v>
      </c>
      <c r="Q64" s="185">
        <f t="shared" si="22"/>
        <v>0</v>
      </c>
      <c r="R64" s="185">
        <f t="shared" si="22"/>
        <v>1</v>
      </c>
      <c r="S64" s="185">
        <f t="shared" si="22"/>
        <v>0.97276264591439687</v>
      </c>
      <c r="T64" s="185">
        <f t="shared" si="22"/>
        <v>0.94626716528637833</v>
      </c>
      <c r="U64" s="185">
        <f t="shared" si="22"/>
        <v>0.92042371140183821</v>
      </c>
      <c r="V64" s="185">
        <f t="shared" si="22"/>
        <v>0.89535380486560134</v>
      </c>
    </row>
    <row r="65" spans="1:22" s="162" customFormat="1" ht="12.75" customHeight="1" outlineLevel="2" x14ac:dyDescent="0.2">
      <c r="A65" s="160"/>
      <c r="B65" s="160"/>
      <c r="C65" s="161"/>
      <c r="D65" s="212"/>
      <c r="E65" s="291" t="str">
        <f t="shared" ref="E65:V65" si="23" xml:space="preserve"> E$32</f>
        <v>PV discount factor - Dummy control</v>
      </c>
      <c r="F65" s="291">
        <f t="shared" si="23"/>
        <v>0</v>
      </c>
      <c r="G65" s="291" t="str">
        <f t="shared" si="23"/>
        <v>factor</v>
      </c>
      <c r="H65" s="291">
        <f t="shared" si="23"/>
        <v>4.7348073274682143</v>
      </c>
      <c r="I65" s="291">
        <f t="shared" si="23"/>
        <v>0</v>
      </c>
      <c r="J65" s="291">
        <f t="shared" si="23"/>
        <v>0</v>
      </c>
      <c r="K65" s="291">
        <f t="shared" si="23"/>
        <v>0</v>
      </c>
      <c r="L65" s="291">
        <f t="shared" si="23"/>
        <v>0</v>
      </c>
      <c r="M65" s="291">
        <f t="shared" si="23"/>
        <v>0</v>
      </c>
      <c r="N65" s="291">
        <f t="shared" si="23"/>
        <v>0</v>
      </c>
      <c r="O65" s="291">
        <f t="shared" si="23"/>
        <v>0</v>
      </c>
      <c r="P65" s="291">
        <f t="shared" si="23"/>
        <v>0</v>
      </c>
      <c r="Q65" s="291">
        <f t="shared" si="23"/>
        <v>0</v>
      </c>
      <c r="R65" s="291">
        <f t="shared" si="23"/>
        <v>1</v>
      </c>
      <c r="S65" s="291">
        <f t="shared" si="23"/>
        <v>0.97276264591439687</v>
      </c>
      <c r="T65" s="291">
        <f t="shared" si="23"/>
        <v>0.94626716528637833</v>
      </c>
      <c r="U65" s="291">
        <f t="shared" si="23"/>
        <v>0.92042371140183821</v>
      </c>
      <c r="V65" s="291">
        <f t="shared" si="23"/>
        <v>0.89535380486560134</v>
      </c>
    </row>
    <row r="66" spans="1:22" s="162" customFormat="1" ht="12.75" customHeight="1" outlineLevel="2" x14ac:dyDescent="0.2">
      <c r="A66" s="160"/>
      <c r="B66" s="160"/>
      <c r="C66" s="161"/>
      <c r="D66" s="212"/>
      <c r="E66" s="185" t="str">
        <f t="shared" ref="E66:V66" si="24" xml:space="preserve"> E$33</f>
        <v>PV discount factor - Residential retail</v>
      </c>
      <c r="F66" s="185">
        <f t="shared" si="24"/>
        <v>0</v>
      </c>
      <c r="G66" s="185" t="str">
        <f t="shared" si="24"/>
        <v>factor</v>
      </c>
      <c r="H66" s="185">
        <f t="shared" si="24"/>
        <v>4.7348073274682143</v>
      </c>
      <c r="I66" s="185">
        <f t="shared" si="24"/>
        <v>0</v>
      </c>
      <c r="J66" s="185">
        <f t="shared" si="24"/>
        <v>0</v>
      </c>
      <c r="K66" s="185">
        <f t="shared" si="24"/>
        <v>0</v>
      </c>
      <c r="L66" s="185">
        <f t="shared" si="24"/>
        <v>0</v>
      </c>
      <c r="M66" s="185">
        <f t="shared" si="24"/>
        <v>0</v>
      </c>
      <c r="N66" s="185">
        <f t="shared" si="24"/>
        <v>0</v>
      </c>
      <c r="O66" s="185">
        <f t="shared" si="24"/>
        <v>0</v>
      </c>
      <c r="P66" s="185">
        <f t="shared" si="24"/>
        <v>0</v>
      </c>
      <c r="Q66" s="185">
        <f t="shared" si="24"/>
        <v>0</v>
      </c>
      <c r="R66" s="185">
        <f t="shared" si="24"/>
        <v>1</v>
      </c>
      <c r="S66" s="185">
        <f t="shared" si="24"/>
        <v>0.97276264591439687</v>
      </c>
      <c r="T66" s="185">
        <f t="shared" si="24"/>
        <v>0.94626716528637833</v>
      </c>
      <c r="U66" s="185">
        <f t="shared" si="24"/>
        <v>0.92042371140183821</v>
      </c>
      <c r="V66" s="185">
        <f t="shared" si="24"/>
        <v>0.89535380486560134</v>
      </c>
    </row>
    <row r="67" spans="1:22" s="162" customFormat="1" ht="12.75" customHeight="1" outlineLevel="2" x14ac:dyDescent="0.2">
      <c r="A67" s="160"/>
      <c r="B67" s="160"/>
      <c r="C67" s="161"/>
      <c r="D67" s="212"/>
      <c r="E67" s="185" t="str">
        <f xml:space="preserve"> E$34</f>
        <v>PV discount factor - Business retail</v>
      </c>
      <c r="F67" s="185">
        <f t="shared" ref="F67:V67" si="25" xml:space="preserve"> F$34</f>
        <v>0</v>
      </c>
      <c r="G67" s="185" t="str">
        <f t="shared" si="25"/>
        <v>factor</v>
      </c>
      <c r="H67" s="185">
        <f t="shared" si="25"/>
        <v>4.7348073274682143</v>
      </c>
      <c r="I67" s="185">
        <f t="shared" si="25"/>
        <v>0</v>
      </c>
      <c r="J67" s="185">
        <f t="shared" si="25"/>
        <v>0</v>
      </c>
      <c r="K67" s="185">
        <f t="shared" si="25"/>
        <v>0</v>
      </c>
      <c r="L67" s="185">
        <f t="shared" si="25"/>
        <v>0</v>
      </c>
      <c r="M67" s="185">
        <f t="shared" si="25"/>
        <v>0</v>
      </c>
      <c r="N67" s="185">
        <f t="shared" si="25"/>
        <v>0</v>
      </c>
      <c r="O67" s="185">
        <f t="shared" si="25"/>
        <v>0</v>
      </c>
      <c r="P67" s="185">
        <f t="shared" si="25"/>
        <v>0</v>
      </c>
      <c r="Q67" s="185">
        <f t="shared" si="25"/>
        <v>0</v>
      </c>
      <c r="R67" s="185">
        <f t="shared" si="25"/>
        <v>1</v>
      </c>
      <c r="S67" s="185">
        <f t="shared" si="25"/>
        <v>0.97276264591439687</v>
      </c>
      <c r="T67" s="185">
        <f t="shared" si="25"/>
        <v>0.94626716528637833</v>
      </c>
      <c r="U67" s="185">
        <f t="shared" si="25"/>
        <v>0.92042371140183821</v>
      </c>
      <c r="V67" s="185">
        <f t="shared" si="25"/>
        <v>0.89535380486560134</v>
      </c>
    </row>
    <row r="68" spans="1:22" ht="5.0999999999999996" customHeight="1" outlineLevel="2" x14ac:dyDescent="0.2"/>
    <row r="69" spans="1:22" s="151" customFormat="1" outlineLevel="2" x14ac:dyDescent="0.2">
      <c r="A69" s="183"/>
      <c r="B69" s="183"/>
      <c r="C69" s="184"/>
      <c r="D69" s="185"/>
      <c r="E69" s="151" t="s">
        <v>390</v>
      </c>
      <c r="G69" s="151" t="s">
        <v>323</v>
      </c>
      <c r="J69" s="151">
        <f t="shared" ref="J69:V69" si="26" xml:space="preserve"> IF($F$57 = J$59, J61, 0)</f>
        <v>0</v>
      </c>
      <c r="K69" s="151">
        <f t="shared" si="26"/>
        <v>0</v>
      </c>
      <c r="L69" s="151">
        <f t="shared" si="26"/>
        <v>0</v>
      </c>
      <c r="M69" s="151">
        <f t="shared" si="26"/>
        <v>0</v>
      </c>
      <c r="N69" s="151">
        <f t="shared" si="26"/>
        <v>0</v>
      </c>
      <c r="O69" s="151">
        <f t="shared" si="26"/>
        <v>0</v>
      </c>
      <c r="P69" s="151">
        <f t="shared" si="26"/>
        <v>0</v>
      </c>
      <c r="Q69" s="151">
        <f t="shared" si="26"/>
        <v>0</v>
      </c>
      <c r="R69" s="151">
        <f t="shared" si="26"/>
        <v>1</v>
      </c>
      <c r="S69" s="151">
        <f t="shared" si="26"/>
        <v>0</v>
      </c>
      <c r="T69" s="151">
        <f t="shared" si="26"/>
        <v>0</v>
      </c>
      <c r="U69" s="151">
        <f t="shared" si="26"/>
        <v>0</v>
      </c>
      <c r="V69" s="151">
        <f t="shared" si="26"/>
        <v>0</v>
      </c>
    </row>
    <row r="70" spans="1:22" outlineLevel="2" x14ac:dyDescent="0.2">
      <c r="E70" s="151" t="s">
        <v>391</v>
      </c>
      <c r="G70" s="151" t="s">
        <v>323</v>
      </c>
      <c r="J70" s="151">
        <f t="shared" ref="J70:V70" si="27" xml:space="preserve"> IF($F$57 = J$59, J62, 0)</f>
        <v>0</v>
      </c>
      <c r="K70" s="151">
        <f t="shared" si="27"/>
        <v>0</v>
      </c>
      <c r="L70" s="151">
        <f t="shared" si="27"/>
        <v>0</v>
      </c>
      <c r="M70" s="151">
        <f t="shared" si="27"/>
        <v>0</v>
      </c>
      <c r="N70" s="151">
        <f t="shared" si="27"/>
        <v>0</v>
      </c>
      <c r="O70" s="151">
        <f t="shared" si="27"/>
        <v>0</v>
      </c>
      <c r="P70" s="151">
        <f t="shared" si="27"/>
        <v>0</v>
      </c>
      <c r="Q70" s="151">
        <f t="shared" si="27"/>
        <v>0</v>
      </c>
      <c r="R70" s="151">
        <f t="shared" si="27"/>
        <v>1</v>
      </c>
      <c r="S70" s="151">
        <f t="shared" si="27"/>
        <v>0</v>
      </c>
      <c r="T70" s="151">
        <f t="shared" si="27"/>
        <v>0</v>
      </c>
      <c r="U70" s="151">
        <f t="shared" si="27"/>
        <v>0</v>
      </c>
      <c r="V70" s="151">
        <f t="shared" si="27"/>
        <v>0</v>
      </c>
    </row>
    <row r="71" spans="1:22" s="162" customFormat="1" ht="12.75" customHeight="1" outlineLevel="2" x14ac:dyDescent="0.2">
      <c r="A71" s="160"/>
      <c r="B71" s="160"/>
      <c r="C71" s="161"/>
      <c r="D71" s="212"/>
      <c r="E71" s="151" t="s">
        <v>392</v>
      </c>
      <c r="F71"/>
      <c r="G71" s="151" t="s">
        <v>323</v>
      </c>
      <c r="H71"/>
      <c r="I71"/>
      <c r="J71" s="151">
        <f t="shared" ref="J71:V71" si="28" xml:space="preserve"> IF($F$57 = J$59, J63, 0)</f>
        <v>0</v>
      </c>
      <c r="K71" s="151">
        <f t="shared" si="28"/>
        <v>0</v>
      </c>
      <c r="L71" s="151">
        <f t="shared" si="28"/>
        <v>0</v>
      </c>
      <c r="M71" s="151">
        <f t="shared" si="28"/>
        <v>0</v>
      </c>
      <c r="N71" s="151">
        <f t="shared" si="28"/>
        <v>0</v>
      </c>
      <c r="O71" s="151">
        <f t="shared" si="28"/>
        <v>0</v>
      </c>
      <c r="P71" s="151">
        <f t="shared" si="28"/>
        <v>0</v>
      </c>
      <c r="Q71" s="151">
        <f t="shared" si="28"/>
        <v>0</v>
      </c>
      <c r="R71" s="151">
        <f t="shared" si="28"/>
        <v>1</v>
      </c>
      <c r="S71" s="151">
        <f t="shared" si="28"/>
        <v>0</v>
      </c>
      <c r="T71" s="151">
        <f t="shared" si="28"/>
        <v>0</v>
      </c>
      <c r="U71" s="151">
        <f t="shared" si="28"/>
        <v>0</v>
      </c>
      <c r="V71" s="151">
        <f t="shared" si="28"/>
        <v>0</v>
      </c>
    </row>
    <row r="72" spans="1:22" outlineLevel="2" x14ac:dyDescent="0.2">
      <c r="E72" s="151" t="s">
        <v>393</v>
      </c>
      <c r="G72" s="151" t="s">
        <v>323</v>
      </c>
      <c r="J72" s="151">
        <f t="shared" ref="J72:V73" si="29" xml:space="preserve"> IF($F$57 = J$59, J64, 0)</f>
        <v>0</v>
      </c>
      <c r="K72" s="151">
        <f t="shared" si="29"/>
        <v>0</v>
      </c>
      <c r="L72" s="151">
        <f t="shared" si="29"/>
        <v>0</v>
      </c>
      <c r="M72" s="151">
        <f t="shared" si="29"/>
        <v>0</v>
      </c>
      <c r="N72" s="151">
        <f t="shared" si="29"/>
        <v>0</v>
      </c>
      <c r="O72" s="151">
        <f t="shared" si="29"/>
        <v>0</v>
      </c>
      <c r="P72" s="151">
        <f t="shared" si="29"/>
        <v>0</v>
      </c>
      <c r="Q72" s="151">
        <f t="shared" si="29"/>
        <v>0</v>
      </c>
      <c r="R72" s="151">
        <f t="shared" si="29"/>
        <v>1</v>
      </c>
      <c r="S72" s="151">
        <f t="shared" si="29"/>
        <v>0</v>
      </c>
      <c r="T72" s="151">
        <f t="shared" si="29"/>
        <v>0</v>
      </c>
      <c r="U72" s="151">
        <f t="shared" si="29"/>
        <v>0</v>
      </c>
      <c r="V72" s="151">
        <f t="shared" si="29"/>
        <v>0</v>
      </c>
    </row>
    <row r="73" spans="1:22" outlineLevel="2" x14ac:dyDescent="0.2">
      <c r="E73" s="291" t="s">
        <v>394</v>
      </c>
      <c r="F73" s="284"/>
      <c r="G73" s="302" t="s">
        <v>323</v>
      </c>
      <c r="H73" s="284"/>
      <c r="I73" s="284"/>
      <c r="J73" s="302">
        <f t="shared" si="29"/>
        <v>0</v>
      </c>
      <c r="K73" s="302">
        <f t="shared" si="29"/>
        <v>0</v>
      </c>
      <c r="L73" s="302">
        <f t="shared" si="29"/>
        <v>0</v>
      </c>
      <c r="M73" s="302">
        <f t="shared" si="29"/>
        <v>0</v>
      </c>
      <c r="N73" s="302">
        <f t="shared" si="29"/>
        <v>0</v>
      </c>
      <c r="O73" s="302">
        <f t="shared" si="29"/>
        <v>0</v>
      </c>
      <c r="P73" s="302">
        <f t="shared" si="29"/>
        <v>0</v>
      </c>
      <c r="Q73" s="302">
        <f t="shared" si="29"/>
        <v>0</v>
      </c>
      <c r="R73" s="302">
        <f t="shared" si="29"/>
        <v>1</v>
      </c>
      <c r="S73" s="302">
        <f t="shared" si="29"/>
        <v>0</v>
      </c>
      <c r="T73" s="302">
        <f t="shared" si="29"/>
        <v>0</v>
      </c>
      <c r="U73" s="302">
        <f t="shared" si="29"/>
        <v>0</v>
      </c>
      <c r="V73" s="302">
        <f t="shared" si="29"/>
        <v>0</v>
      </c>
    </row>
    <row r="74" spans="1:22" outlineLevel="2" x14ac:dyDescent="0.2">
      <c r="E74" s="151" t="s">
        <v>395</v>
      </c>
      <c r="G74" s="151" t="s">
        <v>323</v>
      </c>
      <c r="J74" s="151">
        <f t="shared" ref="J74:V74" si="30" xml:space="preserve"> IF($F$57 = J$59, J66, 0)</f>
        <v>0</v>
      </c>
      <c r="K74" s="151">
        <f t="shared" si="30"/>
        <v>0</v>
      </c>
      <c r="L74" s="151">
        <f t="shared" si="30"/>
        <v>0</v>
      </c>
      <c r="M74" s="151">
        <f t="shared" si="30"/>
        <v>0</v>
      </c>
      <c r="N74" s="151">
        <f t="shared" si="30"/>
        <v>0</v>
      </c>
      <c r="O74" s="151">
        <f t="shared" si="30"/>
        <v>0</v>
      </c>
      <c r="P74" s="151">
        <f t="shared" si="30"/>
        <v>0</v>
      </c>
      <c r="Q74" s="151">
        <f t="shared" si="30"/>
        <v>0</v>
      </c>
      <c r="R74" s="151">
        <f t="shared" si="30"/>
        <v>1</v>
      </c>
      <c r="S74" s="151">
        <f t="shared" si="30"/>
        <v>0</v>
      </c>
      <c r="T74" s="151">
        <f t="shared" si="30"/>
        <v>0</v>
      </c>
      <c r="U74" s="151">
        <f t="shared" si="30"/>
        <v>0</v>
      </c>
      <c r="V74" s="151">
        <f t="shared" si="30"/>
        <v>0</v>
      </c>
    </row>
    <row r="75" spans="1:22" s="162" customFormat="1" ht="12.75" customHeight="1" outlineLevel="2" x14ac:dyDescent="0.2">
      <c r="A75" s="160"/>
      <c r="B75" s="160"/>
      <c r="C75" s="161"/>
      <c r="D75" s="212"/>
      <c r="E75" s="151" t="s">
        <v>396</v>
      </c>
      <c r="F75"/>
      <c r="G75" s="151" t="s">
        <v>323</v>
      </c>
      <c r="H75"/>
      <c r="I75"/>
      <c r="J75" s="151">
        <f t="shared" ref="J75:V75" si="31" xml:space="preserve"> IF($F$57 = J$59, J67, 0)</f>
        <v>0</v>
      </c>
      <c r="K75" s="151">
        <f t="shared" si="31"/>
        <v>0</v>
      </c>
      <c r="L75" s="151">
        <f t="shared" si="31"/>
        <v>0</v>
      </c>
      <c r="M75" s="151">
        <f t="shared" si="31"/>
        <v>0</v>
      </c>
      <c r="N75" s="151">
        <f t="shared" si="31"/>
        <v>0</v>
      </c>
      <c r="O75" s="151">
        <f t="shared" si="31"/>
        <v>0</v>
      </c>
      <c r="P75" s="151">
        <f t="shared" si="31"/>
        <v>0</v>
      </c>
      <c r="Q75" s="151">
        <f t="shared" si="31"/>
        <v>0</v>
      </c>
      <c r="R75" s="151">
        <f t="shared" si="31"/>
        <v>1</v>
      </c>
      <c r="S75" s="151">
        <f t="shared" si="31"/>
        <v>0</v>
      </c>
      <c r="T75" s="151">
        <f t="shared" si="31"/>
        <v>0</v>
      </c>
      <c r="U75" s="151">
        <f t="shared" si="31"/>
        <v>0</v>
      </c>
      <c r="V75" s="151">
        <f t="shared" si="31"/>
        <v>0</v>
      </c>
    </row>
    <row r="76" spans="1:22" outlineLevel="2" x14ac:dyDescent="0.2"/>
    <row r="77" spans="1:22" outlineLevel="2" x14ac:dyDescent="0.2">
      <c r="A77" s="352" t="str">
        <f xml:space="preserve"> Calc!A$188</f>
        <v>C048</v>
      </c>
      <c r="E77" s="171" t="str">
        <f xml:space="preserve"> Calc!E$188</f>
        <v>Water resources revenue adjustment</v>
      </c>
      <c r="F77" s="171">
        <f xml:space="preserve"> Calc!F$188</f>
        <v>0</v>
      </c>
      <c r="G77" s="171" t="str">
        <f xml:space="preserve"> Calc!G$188</f>
        <v>£m</v>
      </c>
      <c r="H77" s="171"/>
      <c r="I77" s="171"/>
      <c r="J77" s="171"/>
      <c r="K77" s="171"/>
      <c r="L77" s="171"/>
      <c r="M77" s="171"/>
      <c r="N77" s="171"/>
      <c r="O77" s="171"/>
      <c r="P77" s="171"/>
      <c r="Q77" s="171"/>
      <c r="R77" s="171"/>
      <c r="S77" s="171"/>
      <c r="T77" s="171"/>
      <c r="U77" s="171"/>
      <c r="V77" s="171"/>
    </row>
    <row r="78" spans="1:22" outlineLevel="2" x14ac:dyDescent="0.2">
      <c r="A78" s="352" t="str">
        <f xml:space="preserve"> Calc!A$198</f>
        <v>C058</v>
      </c>
      <c r="E78" s="171" t="str">
        <f xml:space="preserve"> Calc!E$198</f>
        <v>Water network plus revenue adjustment</v>
      </c>
      <c r="F78" s="171">
        <f xml:space="preserve"> Calc!F$198</f>
        <v>15.681422113790003</v>
      </c>
      <c r="G78" s="171" t="str">
        <f xml:space="preserve"> Calc!G$198</f>
        <v>£m</v>
      </c>
      <c r="H78" s="171"/>
      <c r="I78" s="171"/>
      <c r="J78" s="171"/>
      <c r="K78" s="171"/>
      <c r="L78" s="171"/>
      <c r="M78" s="171"/>
      <c r="N78" s="171"/>
      <c r="O78" s="171"/>
      <c r="P78" s="171"/>
      <c r="Q78" s="171"/>
      <c r="R78" s="171"/>
      <c r="S78" s="171"/>
      <c r="T78" s="171"/>
      <c r="U78" s="171"/>
      <c r="V78" s="171"/>
    </row>
    <row r="79" spans="1:22" s="265" customFormat="1" outlineLevel="2" x14ac:dyDescent="0.2">
      <c r="A79" s="352" t="str">
        <f xml:space="preserve"> Calc!A$203</f>
        <v>C068</v>
      </c>
      <c r="B79" s="10"/>
      <c r="C79" s="2"/>
      <c r="D79" s="3"/>
      <c r="E79" s="171" t="str">
        <f xml:space="preserve"> Calc!E$203</f>
        <v>Bioresources revenue adjustment</v>
      </c>
      <c r="F79" s="171">
        <f xml:space="preserve"> Calc!F$203</f>
        <v>0</v>
      </c>
      <c r="G79" s="171" t="str">
        <f xml:space="preserve"> Calc!G$203</f>
        <v>£m</v>
      </c>
      <c r="H79" s="171"/>
      <c r="I79" s="171"/>
      <c r="J79" s="171"/>
      <c r="K79" s="171"/>
      <c r="L79" s="171"/>
      <c r="M79" s="171"/>
      <c r="N79" s="171"/>
      <c r="O79" s="171"/>
      <c r="P79" s="171"/>
      <c r="Q79" s="171"/>
      <c r="R79" s="171"/>
      <c r="S79" s="171"/>
      <c r="T79" s="171"/>
      <c r="U79" s="171"/>
      <c r="V79" s="171"/>
    </row>
    <row r="80" spans="1:22" outlineLevel="2" x14ac:dyDescent="0.2">
      <c r="A80" s="352" t="str">
        <f xml:space="preserve"> Calc!A$211</f>
        <v>C078</v>
      </c>
      <c r="E80" s="171" t="str">
        <f xml:space="preserve"> Calc!E$211</f>
        <v>Wastewater network plus revenue adjustment</v>
      </c>
      <c r="F80" s="171">
        <f xml:space="preserve"> Calc!F$211</f>
        <v>4.6049869130328132</v>
      </c>
      <c r="G80" s="171" t="str">
        <f xml:space="preserve"> Calc!G$211</f>
        <v>£m</v>
      </c>
      <c r="H80" s="171"/>
      <c r="I80" s="171"/>
      <c r="J80" s="171"/>
      <c r="K80" s="171"/>
      <c r="L80" s="171"/>
      <c r="M80" s="171"/>
      <c r="N80" s="171"/>
      <c r="O80" s="171"/>
      <c r="P80" s="171"/>
      <c r="Q80" s="171"/>
      <c r="R80" s="171"/>
      <c r="S80" s="171"/>
      <c r="T80" s="171"/>
      <c r="U80" s="171"/>
      <c r="V80" s="171"/>
    </row>
    <row r="81" spans="1:22" outlineLevel="2" x14ac:dyDescent="0.2">
      <c r="A81" s="352" t="str">
        <f>Calc!A$216</f>
        <v>C088</v>
      </c>
      <c r="E81" s="285" t="str">
        <f>Calc!E$216</f>
        <v>Dummy control revenue adjustment</v>
      </c>
      <c r="F81" s="285">
        <f>Calc!F$216</f>
        <v>0</v>
      </c>
      <c r="G81" s="285" t="str">
        <f>Calc!G$216</f>
        <v>£m</v>
      </c>
      <c r="H81" s="171"/>
      <c r="I81" s="171"/>
      <c r="J81" s="171"/>
      <c r="K81" s="171"/>
      <c r="L81" s="171"/>
      <c r="M81" s="171"/>
      <c r="N81" s="171"/>
      <c r="O81" s="171"/>
      <c r="P81" s="171"/>
      <c r="Q81" s="171"/>
      <c r="R81" s="171"/>
      <c r="S81" s="171"/>
      <c r="T81" s="171"/>
      <c r="U81" s="171"/>
      <c r="V81" s="171"/>
    </row>
    <row r="82" spans="1:22" outlineLevel="2" x14ac:dyDescent="0.2">
      <c r="A82" s="352" t="str">
        <f xml:space="preserve"> Calc!A$223</f>
        <v>C098</v>
      </c>
      <c r="E82" s="171" t="str">
        <f xml:space="preserve"> Calc!E$223</f>
        <v>Residential retail revenue adjustment</v>
      </c>
      <c r="F82" s="171">
        <f xml:space="preserve"> Calc!F$223</f>
        <v>21.721082339389174</v>
      </c>
      <c r="G82" s="171" t="str">
        <f xml:space="preserve"> Calc!G$223</f>
        <v>£m</v>
      </c>
      <c r="H82" s="171"/>
      <c r="I82" s="171"/>
      <c r="J82" s="171"/>
      <c r="K82" s="171"/>
      <c r="L82" s="171"/>
      <c r="M82" s="171"/>
      <c r="N82" s="171"/>
      <c r="O82" s="171"/>
      <c r="P82" s="171"/>
      <c r="Q82" s="171"/>
      <c r="R82" s="171"/>
      <c r="S82" s="171"/>
      <c r="T82" s="171"/>
      <c r="U82" s="171"/>
      <c r="V82" s="171"/>
    </row>
    <row r="83" spans="1:22" s="265" customFormat="1" outlineLevel="2" x14ac:dyDescent="0.2">
      <c r="A83" s="352" t="str">
        <f xml:space="preserve"> Calc!A$228</f>
        <v>C108</v>
      </c>
      <c r="B83" s="10"/>
      <c r="C83" s="2"/>
      <c r="D83" s="3"/>
      <c r="E83" s="171" t="str">
        <f xml:space="preserve"> Calc!E$228</f>
        <v>Business retail revenue adjustment</v>
      </c>
      <c r="F83" s="171">
        <f xml:space="preserve"> Calc!F$228</f>
        <v>0</v>
      </c>
      <c r="G83" s="171" t="str">
        <f xml:space="preserve"> Calc!G$228</f>
        <v>£m</v>
      </c>
      <c r="H83" s="171"/>
      <c r="I83" s="171"/>
      <c r="J83" s="171"/>
      <c r="K83" s="171"/>
      <c r="L83" s="171"/>
      <c r="M83" s="171"/>
      <c r="N83" s="171"/>
      <c r="O83" s="171"/>
      <c r="P83" s="171"/>
      <c r="Q83" s="171"/>
      <c r="R83" s="171"/>
      <c r="S83" s="171"/>
      <c r="T83" s="171"/>
      <c r="U83" s="171"/>
      <c r="V83" s="171"/>
    </row>
    <row r="84" spans="1:22" ht="5.0999999999999996" customHeight="1" outlineLevel="2" x14ac:dyDescent="0.2"/>
    <row r="85" spans="1:22" outlineLevel="2" x14ac:dyDescent="0.2">
      <c r="E85" s="197" t="str">
        <f t="shared" ref="E85:F85" si="32" xml:space="preserve"> E$69</f>
        <v>PV discount factor at base date - Water resources</v>
      </c>
      <c r="F85" s="197">
        <f t="shared" si="32"/>
        <v>0</v>
      </c>
      <c r="G85" s="197" t="str">
        <f t="shared" ref="G85:V85" si="33" xml:space="preserve"> G$69</f>
        <v>factor</v>
      </c>
      <c r="H85" s="197">
        <f t="shared" si="33"/>
        <v>0</v>
      </c>
      <c r="I85" s="197">
        <f t="shared" si="33"/>
        <v>0</v>
      </c>
      <c r="J85" s="197">
        <f t="shared" si="33"/>
        <v>0</v>
      </c>
      <c r="K85" s="197">
        <f t="shared" si="33"/>
        <v>0</v>
      </c>
      <c r="L85" s="197">
        <f t="shared" si="33"/>
        <v>0</v>
      </c>
      <c r="M85" s="197">
        <f t="shared" si="33"/>
        <v>0</v>
      </c>
      <c r="N85" s="197">
        <f t="shared" si="33"/>
        <v>0</v>
      </c>
      <c r="O85" s="197">
        <f t="shared" si="33"/>
        <v>0</v>
      </c>
      <c r="P85" s="197">
        <f t="shared" si="33"/>
        <v>0</v>
      </c>
      <c r="Q85" s="197">
        <f t="shared" si="33"/>
        <v>0</v>
      </c>
      <c r="R85" s="197">
        <f t="shared" si="33"/>
        <v>1</v>
      </c>
      <c r="S85" s="197">
        <f t="shared" si="33"/>
        <v>0</v>
      </c>
      <c r="T85" s="197">
        <f t="shared" si="33"/>
        <v>0</v>
      </c>
      <c r="U85" s="197">
        <f t="shared" si="33"/>
        <v>0</v>
      </c>
      <c r="V85" s="197">
        <f t="shared" si="33"/>
        <v>0</v>
      </c>
    </row>
    <row r="86" spans="1:22" outlineLevel="2" x14ac:dyDescent="0.2">
      <c r="E86" s="197" t="str">
        <f t="shared" ref="E86:V86" si="34" xml:space="preserve"> E$70</f>
        <v>PV discount factor at base date - Water network</v>
      </c>
      <c r="F86" s="197">
        <f t="shared" si="34"/>
        <v>0</v>
      </c>
      <c r="G86" s="197" t="str">
        <f t="shared" si="34"/>
        <v>factor</v>
      </c>
      <c r="H86" s="197">
        <f t="shared" si="34"/>
        <v>0</v>
      </c>
      <c r="I86" s="197">
        <f t="shared" si="34"/>
        <v>0</v>
      </c>
      <c r="J86" s="197">
        <f t="shared" si="34"/>
        <v>0</v>
      </c>
      <c r="K86" s="197">
        <f t="shared" si="34"/>
        <v>0</v>
      </c>
      <c r="L86" s="197">
        <f t="shared" si="34"/>
        <v>0</v>
      </c>
      <c r="M86" s="197">
        <f t="shared" si="34"/>
        <v>0</v>
      </c>
      <c r="N86" s="197">
        <f t="shared" si="34"/>
        <v>0</v>
      </c>
      <c r="O86" s="197">
        <f t="shared" si="34"/>
        <v>0</v>
      </c>
      <c r="P86" s="197">
        <f t="shared" si="34"/>
        <v>0</v>
      </c>
      <c r="Q86" s="197">
        <f t="shared" si="34"/>
        <v>0</v>
      </c>
      <c r="R86" s="197">
        <f t="shared" si="34"/>
        <v>1</v>
      </c>
      <c r="S86" s="197">
        <f t="shared" si="34"/>
        <v>0</v>
      </c>
      <c r="T86" s="197">
        <f t="shared" si="34"/>
        <v>0</v>
      </c>
      <c r="U86" s="197">
        <f t="shared" si="34"/>
        <v>0</v>
      </c>
      <c r="V86" s="197">
        <f t="shared" si="34"/>
        <v>0</v>
      </c>
    </row>
    <row r="87" spans="1:22" s="265" customFormat="1" outlineLevel="2" x14ac:dyDescent="0.2">
      <c r="A87" s="10"/>
      <c r="B87" s="10"/>
      <c r="C87" s="2"/>
      <c r="D87" s="3"/>
      <c r="E87" s="197" t="str">
        <f xml:space="preserve"> E$71</f>
        <v>PV discount factor at base date - Bioresources</v>
      </c>
      <c r="F87" s="197">
        <f t="shared" ref="F87:V87" si="35" xml:space="preserve"> F$71</f>
        <v>0</v>
      </c>
      <c r="G87" s="197" t="str">
        <f t="shared" si="35"/>
        <v>factor</v>
      </c>
      <c r="H87" s="197">
        <f t="shared" si="35"/>
        <v>0</v>
      </c>
      <c r="I87" s="197">
        <f t="shared" si="35"/>
        <v>0</v>
      </c>
      <c r="J87" s="197">
        <f t="shared" si="35"/>
        <v>0</v>
      </c>
      <c r="K87" s="197">
        <f t="shared" si="35"/>
        <v>0</v>
      </c>
      <c r="L87" s="197">
        <f t="shared" si="35"/>
        <v>0</v>
      </c>
      <c r="M87" s="197">
        <f t="shared" si="35"/>
        <v>0</v>
      </c>
      <c r="N87" s="197">
        <f t="shared" si="35"/>
        <v>0</v>
      </c>
      <c r="O87" s="197">
        <f t="shared" si="35"/>
        <v>0</v>
      </c>
      <c r="P87" s="197">
        <f t="shared" si="35"/>
        <v>0</v>
      </c>
      <c r="Q87" s="197">
        <f t="shared" si="35"/>
        <v>0</v>
      </c>
      <c r="R87" s="197">
        <f t="shared" si="35"/>
        <v>1</v>
      </c>
      <c r="S87" s="197">
        <f t="shared" si="35"/>
        <v>0</v>
      </c>
      <c r="T87" s="197">
        <f t="shared" si="35"/>
        <v>0</v>
      </c>
      <c r="U87" s="197">
        <f t="shared" si="35"/>
        <v>0</v>
      </c>
      <c r="V87" s="197">
        <f t="shared" si="35"/>
        <v>0</v>
      </c>
    </row>
    <row r="88" spans="1:22" outlineLevel="2" x14ac:dyDescent="0.2">
      <c r="E88" s="197" t="str">
        <f t="shared" ref="E88:V88" si="36" xml:space="preserve"> E$72</f>
        <v>PV discount factor at base date - Wastewater network</v>
      </c>
      <c r="F88" s="197">
        <f t="shared" si="36"/>
        <v>0</v>
      </c>
      <c r="G88" s="197" t="str">
        <f t="shared" si="36"/>
        <v>factor</v>
      </c>
      <c r="H88" s="197">
        <f t="shared" si="36"/>
        <v>0</v>
      </c>
      <c r="I88" s="197">
        <f t="shared" si="36"/>
        <v>0</v>
      </c>
      <c r="J88" s="197">
        <f t="shared" si="36"/>
        <v>0</v>
      </c>
      <c r="K88" s="197">
        <f t="shared" si="36"/>
        <v>0</v>
      </c>
      <c r="L88" s="197">
        <f t="shared" si="36"/>
        <v>0</v>
      </c>
      <c r="M88" s="197">
        <f t="shared" si="36"/>
        <v>0</v>
      </c>
      <c r="N88" s="197">
        <f t="shared" si="36"/>
        <v>0</v>
      </c>
      <c r="O88" s="197">
        <f t="shared" si="36"/>
        <v>0</v>
      </c>
      <c r="P88" s="197">
        <f t="shared" si="36"/>
        <v>0</v>
      </c>
      <c r="Q88" s="197">
        <f t="shared" si="36"/>
        <v>0</v>
      </c>
      <c r="R88" s="197">
        <f t="shared" si="36"/>
        <v>1</v>
      </c>
      <c r="S88" s="197">
        <f t="shared" si="36"/>
        <v>0</v>
      </c>
      <c r="T88" s="197">
        <f t="shared" si="36"/>
        <v>0</v>
      </c>
      <c r="U88" s="197">
        <f t="shared" si="36"/>
        <v>0</v>
      </c>
      <c r="V88" s="197">
        <f t="shared" si="36"/>
        <v>0</v>
      </c>
    </row>
    <row r="89" spans="1:22" outlineLevel="2" x14ac:dyDescent="0.2">
      <c r="E89" s="292" t="str">
        <f t="shared" ref="E89:V89" si="37" xml:space="preserve"> E$73</f>
        <v>PV discount factor at base date - Dummy control</v>
      </c>
      <c r="F89" s="292">
        <f t="shared" si="37"/>
        <v>0</v>
      </c>
      <c r="G89" s="292" t="str">
        <f t="shared" si="37"/>
        <v>factor</v>
      </c>
      <c r="H89" s="292">
        <f t="shared" si="37"/>
        <v>0</v>
      </c>
      <c r="I89" s="292">
        <f t="shared" si="37"/>
        <v>0</v>
      </c>
      <c r="J89" s="292">
        <f t="shared" si="37"/>
        <v>0</v>
      </c>
      <c r="K89" s="292">
        <f t="shared" si="37"/>
        <v>0</v>
      </c>
      <c r="L89" s="292">
        <f t="shared" si="37"/>
        <v>0</v>
      </c>
      <c r="M89" s="292">
        <f t="shared" si="37"/>
        <v>0</v>
      </c>
      <c r="N89" s="292">
        <f t="shared" si="37"/>
        <v>0</v>
      </c>
      <c r="O89" s="292">
        <f t="shared" si="37"/>
        <v>0</v>
      </c>
      <c r="P89" s="292">
        <f t="shared" si="37"/>
        <v>0</v>
      </c>
      <c r="Q89" s="292">
        <f t="shared" si="37"/>
        <v>0</v>
      </c>
      <c r="R89" s="292">
        <f t="shared" si="37"/>
        <v>1</v>
      </c>
      <c r="S89" s="292">
        <f t="shared" si="37"/>
        <v>0</v>
      </c>
      <c r="T89" s="292">
        <f t="shared" si="37"/>
        <v>0</v>
      </c>
      <c r="U89" s="292">
        <f t="shared" si="37"/>
        <v>0</v>
      </c>
      <c r="V89" s="292">
        <f t="shared" si="37"/>
        <v>0</v>
      </c>
    </row>
    <row r="90" spans="1:22" outlineLevel="2" x14ac:dyDescent="0.2">
      <c r="E90" s="197" t="str">
        <f t="shared" ref="E90:V90" si="38" xml:space="preserve"> E$74</f>
        <v>PV discount factor at base date - Residential retail</v>
      </c>
      <c r="F90" s="197">
        <f t="shared" si="38"/>
        <v>0</v>
      </c>
      <c r="G90" s="197" t="str">
        <f t="shared" si="38"/>
        <v>factor</v>
      </c>
      <c r="H90" s="197">
        <f t="shared" si="38"/>
        <v>0</v>
      </c>
      <c r="I90" s="197">
        <f t="shared" si="38"/>
        <v>0</v>
      </c>
      <c r="J90" s="197">
        <f t="shared" si="38"/>
        <v>0</v>
      </c>
      <c r="K90" s="197">
        <f t="shared" si="38"/>
        <v>0</v>
      </c>
      <c r="L90" s="197">
        <f t="shared" si="38"/>
        <v>0</v>
      </c>
      <c r="M90" s="197">
        <f t="shared" si="38"/>
        <v>0</v>
      </c>
      <c r="N90" s="197">
        <f t="shared" si="38"/>
        <v>0</v>
      </c>
      <c r="O90" s="197">
        <f t="shared" si="38"/>
        <v>0</v>
      </c>
      <c r="P90" s="197">
        <f t="shared" si="38"/>
        <v>0</v>
      </c>
      <c r="Q90" s="197">
        <f t="shared" si="38"/>
        <v>0</v>
      </c>
      <c r="R90" s="197">
        <f t="shared" si="38"/>
        <v>1</v>
      </c>
      <c r="S90" s="197">
        <f t="shared" si="38"/>
        <v>0</v>
      </c>
      <c r="T90" s="197">
        <f t="shared" si="38"/>
        <v>0</v>
      </c>
      <c r="U90" s="197">
        <f t="shared" si="38"/>
        <v>0</v>
      </c>
      <c r="V90" s="197">
        <f t="shared" si="38"/>
        <v>0</v>
      </c>
    </row>
    <row r="91" spans="1:22" s="265" customFormat="1" outlineLevel="2" x14ac:dyDescent="0.2">
      <c r="A91" s="10"/>
      <c r="B91" s="10"/>
      <c r="C91" s="2"/>
      <c r="D91" s="3"/>
      <c r="E91" s="197" t="str">
        <f xml:space="preserve"> E$75</f>
        <v>PV discount factor at base date - Business retail</v>
      </c>
      <c r="F91" s="197">
        <f t="shared" ref="F91:V91" si="39" xml:space="preserve"> F$75</f>
        <v>0</v>
      </c>
      <c r="G91" s="197" t="str">
        <f t="shared" si="39"/>
        <v>factor</v>
      </c>
      <c r="H91" s="197">
        <f t="shared" si="39"/>
        <v>0</v>
      </c>
      <c r="I91" s="197">
        <f t="shared" si="39"/>
        <v>0</v>
      </c>
      <c r="J91" s="197">
        <f t="shared" si="39"/>
        <v>0</v>
      </c>
      <c r="K91" s="197">
        <f t="shared" si="39"/>
        <v>0</v>
      </c>
      <c r="L91" s="197">
        <f t="shared" si="39"/>
        <v>0</v>
      </c>
      <c r="M91" s="197">
        <f t="shared" si="39"/>
        <v>0</v>
      </c>
      <c r="N91" s="197">
        <f t="shared" si="39"/>
        <v>0</v>
      </c>
      <c r="O91" s="197">
        <f t="shared" si="39"/>
        <v>0</v>
      </c>
      <c r="P91" s="197">
        <f t="shared" si="39"/>
        <v>0</v>
      </c>
      <c r="Q91" s="197">
        <f t="shared" si="39"/>
        <v>0</v>
      </c>
      <c r="R91" s="197">
        <f t="shared" si="39"/>
        <v>1</v>
      </c>
      <c r="S91" s="197">
        <f t="shared" si="39"/>
        <v>0</v>
      </c>
      <c r="T91" s="197">
        <f t="shared" si="39"/>
        <v>0</v>
      </c>
      <c r="U91" s="197">
        <f t="shared" si="39"/>
        <v>0</v>
      </c>
      <c r="V91" s="197">
        <f t="shared" si="39"/>
        <v>0</v>
      </c>
    </row>
    <row r="92" spans="1:22" ht="5.0999999999999996" customHeight="1" outlineLevel="2" x14ac:dyDescent="0.2"/>
    <row r="93" spans="1:22" s="163" customFormat="1" outlineLevel="2" x14ac:dyDescent="0.2">
      <c r="A93" s="149"/>
      <c r="B93" s="149"/>
      <c r="C93" s="150"/>
      <c r="D93" s="41"/>
      <c r="E93" s="163" t="s">
        <v>397</v>
      </c>
      <c r="G93" s="163" t="s">
        <v>200</v>
      </c>
      <c r="H93" s="163">
        <f t="shared" ref="H93:H99" si="40" xml:space="preserve"> SUM(J93:V93)</f>
        <v>0</v>
      </c>
      <c r="J93" s="163">
        <f xml:space="preserve"> $F77 * J85</f>
        <v>0</v>
      </c>
      <c r="K93" s="163">
        <f t="shared" ref="K93:V93" si="41" xml:space="preserve"> $F77 * K85</f>
        <v>0</v>
      </c>
      <c r="L93" s="163">
        <f t="shared" si="41"/>
        <v>0</v>
      </c>
      <c r="M93" s="163">
        <f t="shared" si="41"/>
        <v>0</v>
      </c>
      <c r="N93" s="163">
        <f t="shared" si="41"/>
        <v>0</v>
      </c>
      <c r="O93" s="163">
        <f t="shared" si="41"/>
        <v>0</v>
      </c>
      <c r="P93" s="163">
        <f t="shared" si="41"/>
        <v>0</v>
      </c>
      <c r="Q93" s="163">
        <f t="shared" si="41"/>
        <v>0</v>
      </c>
      <c r="R93" s="163">
        <f t="shared" si="41"/>
        <v>0</v>
      </c>
      <c r="S93" s="163">
        <f t="shared" si="41"/>
        <v>0</v>
      </c>
      <c r="T93" s="163">
        <f t="shared" si="41"/>
        <v>0</v>
      </c>
      <c r="U93" s="163">
        <f t="shared" si="41"/>
        <v>0</v>
      </c>
      <c r="V93" s="163">
        <f t="shared" si="41"/>
        <v>0</v>
      </c>
    </row>
    <row r="94" spans="1:22" s="163" customFormat="1" outlineLevel="2" x14ac:dyDescent="0.2">
      <c r="A94" s="149"/>
      <c r="B94" s="149"/>
      <c r="C94" s="150"/>
      <c r="D94" s="41"/>
      <c r="E94" s="163" t="s">
        <v>398</v>
      </c>
      <c r="G94" s="163" t="s">
        <v>200</v>
      </c>
      <c r="H94" s="163">
        <f t="shared" si="40"/>
        <v>15.681422113790003</v>
      </c>
      <c r="J94" s="163">
        <f xml:space="preserve"> $F78 * J86</f>
        <v>0</v>
      </c>
      <c r="K94" s="163">
        <f t="shared" ref="K94:V94" si="42" xml:space="preserve"> $F78 * K86</f>
        <v>0</v>
      </c>
      <c r="L94" s="163">
        <f t="shared" si="42"/>
        <v>0</v>
      </c>
      <c r="M94" s="163">
        <f t="shared" si="42"/>
        <v>0</v>
      </c>
      <c r="N94" s="163">
        <f t="shared" si="42"/>
        <v>0</v>
      </c>
      <c r="O94" s="163">
        <f t="shared" si="42"/>
        <v>0</v>
      </c>
      <c r="P94" s="163">
        <f t="shared" si="42"/>
        <v>0</v>
      </c>
      <c r="Q94" s="163">
        <f t="shared" si="42"/>
        <v>0</v>
      </c>
      <c r="R94" s="163">
        <f t="shared" si="42"/>
        <v>15.681422113790003</v>
      </c>
      <c r="S94" s="163">
        <f t="shared" si="42"/>
        <v>0</v>
      </c>
      <c r="T94" s="163">
        <f t="shared" si="42"/>
        <v>0</v>
      </c>
      <c r="U94" s="163">
        <f t="shared" si="42"/>
        <v>0</v>
      </c>
      <c r="V94" s="163">
        <f t="shared" si="42"/>
        <v>0</v>
      </c>
    </row>
    <row r="95" spans="1:22" s="269" customFormat="1" outlineLevel="2" x14ac:dyDescent="0.2">
      <c r="A95" s="149"/>
      <c r="B95" s="149"/>
      <c r="C95" s="150"/>
      <c r="D95" s="41"/>
      <c r="E95" s="163" t="s">
        <v>399</v>
      </c>
      <c r="F95" s="163"/>
      <c r="G95" s="163" t="s">
        <v>200</v>
      </c>
      <c r="H95" s="163">
        <f t="shared" si="40"/>
        <v>0</v>
      </c>
      <c r="I95" s="163"/>
      <c r="J95" s="163">
        <f xml:space="preserve"> $F79 * J87</f>
        <v>0</v>
      </c>
      <c r="K95" s="163">
        <f t="shared" ref="K95:V95" si="43" xml:space="preserve"> $F79 * K87</f>
        <v>0</v>
      </c>
      <c r="L95" s="163">
        <f t="shared" si="43"/>
        <v>0</v>
      </c>
      <c r="M95" s="163">
        <f t="shared" si="43"/>
        <v>0</v>
      </c>
      <c r="N95" s="163">
        <f t="shared" si="43"/>
        <v>0</v>
      </c>
      <c r="O95" s="163">
        <f t="shared" si="43"/>
        <v>0</v>
      </c>
      <c r="P95" s="163">
        <f t="shared" si="43"/>
        <v>0</v>
      </c>
      <c r="Q95" s="163">
        <f t="shared" si="43"/>
        <v>0</v>
      </c>
      <c r="R95" s="163">
        <f t="shared" si="43"/>
        <v>0</v>
      </c>
      <c r="S95" s="163">
        <f t="shared" si="43"/>
        <v>0</v>
      </c>
      <c r="T95" s="163">
        <f t="shared" si="43"/>
        <v>0</v>
      </c>
      <c r="U95" s="163">
        <f t="shared" si="43"/>
        <v>0</v>
      </c>
      <c r="V95" s="163">
        <f t="shared" si="43"/>
        <v>0</v>
      </c>
    </row>
    <row r="96" spans="1:22" s="163" customFormat="1" outlineLevel="2" x14ac:dyDescent="0.2">
      <c r="A96" s="149"/>
      <c r="B96" s="149"/>
      <c r="C96" s="150"/>
      <c r="D96" s="41"/>
      <c r="E96" s="163" t="s">
        <v>400</v>
      </c>
      <c r="G96" s="163" t="s">
        <v>200</v>
      </c>
      <c r="H96" s="163">
        <f t="shared" si="40"/>
        <v>4.6049869130328132</v>
      </c>
      <c r="J96" s="163">
        <f t="shared" ref="J96:V97" si="44" xml:space="preserve"> $F80 * J88</f>
        <v>0</v>
      </c>
      <c r="K96" s="163">
        <f t="shared" si="44"/>
        <v>0</v>
      </c>
      <c r="L96" s="163">
        <f t="shared" si="44"/>
        <v>0</v>
      </c>
      <c r="M96" s="163">
        <f t="shared" si="44"/>
        <v>0</v>
      </c>
      <c r="N96" s="163">
        <f t="shared" si="44"/>
        <v>0</v>
      </c>
      <c r="O96" s="163">
        <f t="shared" si="44"/>
        <v>0</v>
      </c>
      <c r="P96" s="163">
        <f t="shared" si="44"/>
        <v>0</v>
      </c>
      <c r="Q96" s="163">
        <f t="shared" si="44"/>
        <v>0</v>
      </c>
      <c r="R96" s="163">
        <f t="shared" si="44"/>
        <v>4.6049869130328132</v>
      </c>
      <c r="S96" s="163">
        <f t="shared" si="44"/>
        <v>0</v>
      </c>
      <c r="T96" s="163">
        <f t="shared" si="44"/>
        <v>0</v>
      </c>
      <c r="U96" s="163">
        <f t="shared" si="44"/>
        <v>0</v>
      </c>
      <c r="V96" s="163">
        <f t="shared" si="44"/>
        <v>0</v>
      </c>
    </row>
    <row r="97" spans="1:22" s="163" customFormat="1" outlineLevel="2" x14ac:dyDescent="0.2">
      <c r="A97" s="149"/>
      <c r="B97" s="149"/>
      <c r="C97" s="150"/>
      <c r="D97" s="41"/>
      <c r="E97" s="290" t="s">
        <v>401</v>
      </c>
      <c r="F97" s="290"/>
      <c r="G97" s="290" t="s">
        <v>200</v>
      </c>
      <c r="H97" s="290">
        <f t="shared" ref="H97" si="45" xml:space="preserve"> SUM(J97:V97)</f>
        <v>0</v>
      </c>
      <c r="I97" s="290"/>
      <c r="J97" s="290">
        <f t="shared" si="44"/>
        <v>0</v>
      </c>
      <c r="K97" s="290">
        <f t="shared" si="44"/>
        <v>0</v>
      </c>
      <c r="L97" s="290">
        <f t="shared" si="44"/>
        <v>0</v>
      </c>
      <c r="M97" s="290">
        <f t="shared" si="44"/>
        <v>0</v>
      </c>
      <c r="N97" s="290">
        <f t="shared" si="44"/>
        <v>0</v>
      </c>
      <c r="O97" s="290">
        <f t="shared" si="44"/>
        <v>0</v>
      </c>
      <c r="P97" s="290">
        <f t="shared" si="44"/>
        <v>0</v>
      </c>
      <c r="Q97" s="290">
        <f t="shared" si="44"/>
        <v>0</v>
      </c>
      <c r="R97" s="290">
        <f t="shared" si="44"/>
        <v>0</v>
      </c>
      <c r="S97" s="290">
        <f t="shared" si="44"/>
        <v>0</v>
      </c>
      <c r="T97" s="290">
        <f t="shared" si="44"/>
        <v>0</v>
      </c>
      <c r="U97" s="290">
        <f t="shared" si="44"/>
        <v>0</v>
      </c>
      <c r="V97" s="290">
        <f t="shared" si="44"/>
        <v>0</v>
      </c>
    </row>
    <row r="98" spans="1:22" s="163" customFormat="1" outlineLevel="2" x14ac:dyDescent="0.2">
      <c r="A98" s="149"/>
      <c r="B98" s="149"/>
      <c r="C98" s="150"/>
      <c r="D98" s="41"/>
      <c r="E98" s="163" t="s">
        <v>402</v>
      </c>
      <c r="G98" s="163" t="s">
        <v>200</v>
      </c>
      <c r="H98" s="163">
        <f t="shared" si="40"/>
        <v>21.721082339389174</v>
      </c>
      <c r="J98" s="163">
        <f t="shared" ref="J98:V98" si="46" xml:space="preserve"> $F82 * J90</f>
        <v>0</v>
      </c>
      <c r="K98" s="163">
        <f t="shared" si="46"/>
        <v>0</v>
      </c>
      <c r="L98" s="163">
        <f t="shared" si="46"/>
        <v>0</v>
      </c>
      <c r="M98" s="163">
        <f t="shared" si="46"/>
        <v>0</v>
      </c>
      <c r="N98" s="163">
        <f t="shared" si="46"/>
        <v>0</v>
      </c>
      <c r="O98" s="163">
        <f t="shared" si="46"/>
        <v>0</v>
      </c>
      <c r="P98" s="163">
        <f t="shared" si="46"/>
        <v>0</v>
      </c>
      <c r="Q98" s="163">
        <f t="shared" si="46"/>
        <v>0</v>
      </c>
      <c r="R98" s="163">
        <f t="shared" si="46"/>
        <v>21.721082339389174</v>
      </c>
      <c r="S98" s="163">
        <f t="shared" si="46"/>
        <v>0</v>
      </c>
      <c r="T98" s="163">
        <f t="shared" si="46"/>
        <v>0</v>
      </c>
      <c r="U98" s="163">
        <f t="shared" si="46"/>
        <v>0</v>
      </c>
      <c r="V98" s="163">
        <f t="shared" si="46"/>
        <v>0</v>
      </c>
    </row>
    <row r="99" spans="1:22" s="269" customFormat="1" outlineLevel="2" x14ac:dyDescent="0.2">
      <c r="A99" s="149"/>
      <c r="B99" s="149"/>
      <c r="C99" s="150"/>
      <c r="D99" s="41"/>
      <c r="E99" s="163" t="s">
        <v>403</v>
      </c>
      <c r="F99" s="163"/>
      <c r="G99" s="163" t="s">
        <v>200</v>
      </c>
      <c r="H99" s="163">
        <f t="shared" si="40"/>
        <v>0</v>
      </c>
      <c r="I99" s="163"/>
      <c r="J99" s="163">
        <f xml:space="preserve"> $F83 * J91</f>
        <v>0</v>
      </c>
      <c r="K99" s="163">
        <f t="shared" ref="K99:V99" si="47" xml:space="preserve"> $F83 * K91</f>
        <v>0</v>
      </c>
      <c r="L99" s="163">
        <f t="shared" si="47"/>
        <v>0</v>
      </c>
      <c r="M99" s="163">
        <f t="shared" si="47"/>
        <v>0</v>
      </c>
      <c r="N99" s="163">
        <f t="shared" si="47"/>
        <v>0</v>
      </c>
      <c r="O99" s="163">
        <f t="shared" si="47"/>
        <v>0</v>
      </c>
      <c r="P99" s="163">
        <f t="shared" si="47"/>
        <v>0</v>
      </c>
      <c r="Q99" s="163">
        <f t="shared" si="47"/>
        <v>0</v>
      </c>
      <c r="R99" s="163">
        <f t="shared" si="47"/>
        <v>0</v>
      </c>
      <c r="S99" s="163">
        <f t="shared" si="47"/>
        <v>0</v>
      </c>
      <c r="T99" s="163">
        <f t="shared" si="47"/>
        <v>0</v>
      </c>
      <c r="U99" s="163">
        <f t="shared" si="47"/>
        <v>0</v>
      </c>
      <c r="V99" s="163">
        <f t="shared" si="47"/>
        <v>0</v>
      </c>
    </row>
    <row r="100" spans="1:22" outlineLevel="1" x14ac:dyDescent="0.2"/>
    <row r="101" spans="1:22" outlineLevel="1" x14ac:dyDescent="0.2">
      <c r="B101" s="10" t="s">
        <v>404</v>
      </c>
    </row>
    <row r="102" spans="1:22" outlineLevel="2" x14ac:dyDescent="0.2">
      <c r="A102" s="352" t="str">
        <f xml:space="preserve"> Calc!A$188</f>
        <v>C048</v>
      </c>
      <c r="E102" s="171" t="str">
        <f xml:space="preserve"> Calc!E$188</f>
        <v>Water resources revenue adjustment</v>
      </c>
      <c r="F102" s="171">
        <f xml:space="preserve"> Calc!F$188</f>
        <v>0</v>
      </c>
      <c r="G102" s="171" t="str">
        <f xml:space="preserve"> Calc!G$188</f>
        <v>£m</v>
      </c>
      <c r="H102" s="171"/>
      <c r="I102" s="171"/>
      <c r="J102" s="171"/>
      <c r="K102" s="171"/>
      <c r="L102" s="171"/>
      <c r="M102" s="171"/>
      <c r="N102" s="171"/>
      <c r="O102" s="171"/>
      <c r="P102" s="171"/>
      <c r="Q102" s="171"/>
      <c r="R102" s="171"/>
      <c r="S102" s="171"/>
      <c r="T102" s="171"/>
      <c r="U102" s="171"/>
      <c r="V102" s="171"/>
    </row>
    <row r="103" spans="1:22" outlineLevel="2" x14ac:dyDescent="0.2">
      <c r="A103" s="352" t="str">
        <f xml:space="preserve"> Calc!A$198</f>
        <v>C058</v>
      </c>
      <c r="E103" s="171" t="str">
        <f xml:space="preserve"> Calc!E$198</f>
        <v>Water network plus revenue adjustment</v>
      </c>
      <c r="F103" s="171">
        <f xml:space="preserve"> Calc!F$198</f>
        <v>15.681422113790003</v>
      </c>
      <c r="G103" s="171" t="str">
        <f xml:space="preserve"> Calc!G$198</f>
        <v>£m</v>
      </c>
      <c r="H103" s="171"/>
      <c r="I103" s="171"/>
      <c r="J103" s="171"/>
      <c r="K103" s="171"/>
      <c r="L103" s="171"/>
      <c r="M103" s="171"/>
      <c r="N103" s="171"/>
      <c r="O103" s="171"/>
      <c r="P103" s="171"/>
      <c r="Q103" s="171"/>
      <c r="R103" s="171"/>
      <c r="S103" s="171"/>
      <c r="T103" s="171"/>
      <c r="U103" s="171"/>
      <c r="V103" s="171"/>
    </row>
    <row r="104" spans="1:22" s="265" customFormat="1" outlineLevel="2" x14ac:dyDescent="0.2">
      <c r="A104" s="352" t="str">
        <f xml:space="preserve"> Calc!A$203</f>
        <v>C068</v>
      </c>
      <c r="B104" s="10"/>
      <c r="C104" s="2"/>
      <c r="D104" s="3"/>
      <c r="E104" s="171" t="str">
        <f xml:space="preserve"> Calc!E$203</f>
        <v>Bioresources revenue adjustment</v>
      </c>
      <c r="F104" s="171">
        <f xml:space="preserve"> Calc!F$203</f>
        <v>0</v>
      </c>
      <c r="G104" s="171" t="str">
        <f xml:space="preserve"> Calc!G$203</f>
        <v>£m</v>
      </c>
      <c r="H104" s="171"/>
      <c r="I104" s="171"/>
      <c r="J104" s="171"/>
      <c r="K104" s="171"/>
      <c r="L104" s="171"/>
      <c r="M104" s="171"/>
      <c r="N104" s="171"/>
      <c r="O104" s="171"/>
      <c r="P104" s="171"/>
      <c r="Q104" s="171"/>
      <c r="R104" s="171"/>
      <c r="S104" s="171"/>
      <c r="T104" s="171"/>
      <c r="U104" s="171"/>
      <c r="V104" s="171"/>
    </row>
    <row r="105" spans="1:22" outlineLevel="2" x14ac:dyDescent="0.2">
      <c r="A105" s="352" t="str">
        <f xml:space="preserve"> Calc!A$211</f>
        <v>C078</v>
      </c>
      <c r="E105" s="171" t="str">
        <f xml:space="preserve"> Calc!E$211</f>
        <v>Wastewater network plus revenue adjustment</v>
      </c>
      <c r="F105" s="171">
        <f xml:space="preserve"> Calc!F$211</f>
        <v>4.6049869130328132</v>
      </c>
      <c r="G105" s="171" t="str">
        <f xml:space="preserve"> Calc!G$211</f>
        <v>£m</v>
      </c>
      <c r="H105" s="171"/>
      <c r="I105" s="171"/>
      <c r="J105" s="171"/>
      <c r="K105" s="171"/>
      <c r="L105" s="171"/>
      <c r="M105" s="171"/>
      <c r="N105" s="171"/>
      <c r="O105" s="171"/>
      <c r="P105" s="171"/>
      <c r="Q105" s="171"/>
      <c r="R105" s="171"/>
      <c r="S105" s="171"/>
      <c r="T105" s="171"/>
      <c r="U105" s="171"/>
      <c r="V105" s="171"/>
    </row>
    <row r="106" spans="1:22" outlineLevel="2" x14ac:dyDescent="0.2">
      <c r="A106" s="352" t="str">
        <f>Calc!A$216</f>
        <v>C088</v>
      </c>
      <c r="E106" s="285" t="str">
        <f>Calc!E$216</f>
        <v>Dummy control revenue adjustment</v>
      </c>
      <c r="F106" s="285">
        <f>Calc!F$216</f>
        <v>0</v>
      </c>
      <c r="G106" s="285" t="str">
        <f>Calc!G$216</f>
        <v>£m</v>
      </c>
      <c r="H106" s="171"/>
      <c r="I106" s="171"/>
      <c r="J106" s="171"/>
      <c r="K106" s="171"/>
      <c r="L106" s="171"/>
      <c r="M106" s="171"/>
      <c r="N106" s="171"/>
      <c r="O106" s="171"/>
      <c r="P106" s="171"/>
      <c r="Q106" s="171"/>
      <c r="R106" s="171"/>
      <c r="S106" s="171"/>
      <c r="T106" s="171"/>
      <c r="U106" s="171"/>
      <c r="V106" s="171"/>
    </row>
    <row r="107" spans="1:22" outlineLevel="2" x14ac:dyDescent="0.2">
      <c r="A107" s="352" t="str">
        <f xml:space="preserve"> Calc!A$223</f>
        <v>C098</v>
      </c>
      <c r="E107" s="171" t="str">
        <f xml:space="preserve"> Calc!E$223</f>
        <v>Residential retail revenue adjustment</v>
      </c>
      <c r="F107" s="171">
        <f xml:space="preserve"> Calc!F$223</f>
        <v>21.721082339389174</v>
      </c>
      <c r="G107" s="171" t="str">
        <f xml:space="preserve"> Calc!G$223</f>
        <v>£m</v>
      </c>
      <c r="H107" s="171"/>
      <c r="I107" s="171"/>
      <c r="J107" s="171"/>
      <c r="K107" s="171"/>
      <c r="L107" s="171"/>
      <c r="M107" s="171"/>
      <c r="N107" s="171"/>
      <c r="O107" s="171"/>
      <c r="P107" s="171"/>
      <c r="Q107" s="171"/>
      <c r="R107" s="171"/>
      <c r="S107" s="171"/>
      <c r="T107" s="171"/>
      <c r="U107" s="171"/>
      <c r="V107" s="171"/>
    </row>
    <row r="108" spans="1:22" s="265" customFormat="1" outlineLevel="2" x14ac:dyDescent="0.2">
      <c r="A108" s="352" t="str">
        <f xml:space="preserve"> Calc!A$228</f>
        <v>C108</v>
      </c>
      <c r="B108" s="10"/>
      <c r="C108" s="2"/>
      <c r="D108" s="3"/>
      <c r="E108" s="171" t="str">
        <f xml:space="preserve"> Calc!E$228</f>
        <v>Business retail revenue adjustment</v>
      </c>
      <c r="F108" s="171">
        <f xml:space="preserve"> Calc!F$228</f>
        <v>0</v>
      </c>
      <c r="G108" s="171" t="str">
        <f xml:space="preserve"> Calc!G$228</f>
        <v>£m</v>
      </c>
      <c r="H108" s="171"/>
      <c r="I108" s="171"/>
      <c r="J108" s="171"/>
      <c r="K108" s="171"/>
      <c r="L108" s="171"/>
      <c r="M108" s="171"/>
      <c r="N108" s="171"/>
      <c r="O108" s="171"/>
      <c r="P108" s="171"/>
      <c r="Q108" s="171"/>
      <c r="R108" s="171"/>
      <c r="S108" s="171"/>
      <c r="T108" s="171"/>
      <c r="U108" s="171"/>
      <c r="V108" s="171"/>
    </row>
    <row r="109" spans="1:22" ht="5.0999999999999996" customHeight="1" outlineLevel="2" x14ac:dyDescent="0.2"/>
    <row r="110" spans="1:22" s="151" customFormat="1" outlineLevel="2" x14ac:dyDescent="0.2">
      <c r="A110" s="183"/>
      <c r="B110" s="183"/>
      <c r="C110" s="184"/>
      <c r="D110" s="185"/>
      <c r="E110" s="151" t="str">
        <f t="shared" ref="E110:G110" si="48" xml:space="preserve"> E$45</f>
        <v>Equivalent Annual Cost (EAC) factor - Water resources</v>
      </c>
      <c r="F110" s="151">
        <f t="shared" si="48"/>
        <v>4.7348073274682143</v>
      </c>
      <c r="G110" s="151" t="str">
        <f t="shared" si="48"/>
        <v>factor</v>
      </c>
    </row>
    <row r="111" spans="1:22" s="197" customFormat="1" outlineLevel="2" x14ac:dyDescent="0.2">
      <c r="A111" s="271"/>
      <c r="B111" s="271"/>
      <c r="C111" s="272"/>
      <c r="D111" s="206"/>
      <c r="E111" s="197" t="str">
        <f t="shared" ref="E111:G111" si="49" xml:space="preserve"> E$46</f>
        <v>Equivalent Annual Cost (EAC) factor - Water network</v>
      </c>
      <c r="F111" s="197">
        <f t="shared" si="49"/>
        <v>4.7348073274682143</v>
      </c>
      <c r="G111" s="197" t="str">
        <f t="shared" si="49"/>
        <v>factor</v>
      </c>
    </row>
    <row r="112" spans="1:22" s="197" customFormat="1" outlineLevel="2" x14ac:dyDescent="0.2">
      <c r="A112" s="271"/>
      <c r="B112" s="271"/>
      <c r="C112" s="272"/>
      <c r="D112" s="206"/>
      <c r="E112" s="197" t="str">
        <f xml:space="preserve"> E$47</f>
        <v>Equivalent Annual Cost (EAC) factor - Bioresources</v>
      </c>
      <c r="F112" s="197">
        <f t="shared" ref="F112:G112" si="50" xml:space="preserve"> F$47</f>
        <v>4.7348073274682143</v>
      </c>
      <c r="G112" s="197" t="str">
        <f t="shared" si="50"/>
        <v>factor</v>
      </c>
    </row>
    <row r="113" spans="1:22" s="197" customFormat="1" outlineLevel="2" x14ac:dyDescent="0.2">
      <c r="A113" s="271"/>
      <c r="B113" s="271"/>
      <c r="C113" s="272"/>
      <c r="D113" s="206"/>
      <c r="E113" s="197" t="str">
        <f xml:space="preserve"> E$48</f>
        <v>Equivalent Annual Cost (EAC) factor - Wastewater network</v>
      </c>
      <c r="F113" s="197">
        <f xml:space="preserve"> F$48</f>
        <v>4.7348073274682143</v>
      </c>
      <c r="G113" s="197" t="str">
        <f xml:space="preserve"> G$48</f>
        <v>factor</v>
      </c>
    </row>
    <row r="114" spans="1:22" s="197" customFormat="1" outlineLevel="2" x14ac:dyDescent="0.2">
      <c r="A114" s="271"/>
      <c r="B114" s="271"/>
      <c r="C114" s="272"/>
      <c r="D114" s="206"/>
      <c r="E114" s="292" t="str">
        <f xml:space="preserve"> E$49</f>
        <v>Equivalent Annual Cost (EAC) factor - Dummy control</v>
      </c>
      <c r="F114" s="292">
        <f t="shared" ref="F114:G114" si="51" xml:space="preserve"> F$49</f>
        <v>4.7348073274682143</v>
      </c>
      <c r="G114" s="292" t="str">
        <f t="shared" si="51"/>
        <v>factor</v>
      </c>
    </row>
    <row r="115" spans="1:22" s="197" customFormat="1" outlineLevel="2" x14ac:dyDescent="0.2">
      <c r="A115" s="271"/>
      <c r="B115" s="271"/>
      <c r="C115" s="272"/>
      <c r="D115" s="206"/>
      <c r="E115" s="197" t="str">
        <f t="shared" ref="E115:G115" si="52" xml:space="preserve"> E$50</f>
        <v>Equivalent Annual Cost (EAC) factor - Residential retail</v>
      </c>
      <c r="F115" s="197">
        <f t="shared" si="52"/>
        <v>4.7348073274682143</v>
      </c>
      <c r="G115" s="197" t="str">
        <f t="shared" si="52"/>
        <v>factor</v>
      </c>
    </row>
    <row r="116" spans="1:22" s="197" customFormat="1" outlineLevel="2" x14ac:dyDescent="0.2">
      <c r="A116" s="271"/>
      <c r="B116" s="271"/>
      <c r="C116" s="272"/>
      <c r="D116" s="206"/>
      <c r="E116" s="197" t="str">
        <f xml:space="preserve"> E$51</f>
        <v>Equivalent Annual Cost (EAC) factor - Business retail</v>
      </c>
      <c r="F116" s="197">
        <f t="shared" ref="F116:G116" si="53" xml:space="preserve"> F$51</f>
        <v>4.7348073274682143</v>
      </c>
      <c r="G116" s="197" t="str">
        <f t="shared" si="53"/>
        <v>factor</v>
      </c>
    </row>
    <row r="117" spans="1:22" ht="5.0999999999999996" customHeight="1" outlineLevel="2" x14ac:dyDescent="0.2"/>
    <row r="118" spans="1:22" ht="12.75" customHeight="1" outlineLevel="2" x14ac:dyDescent="0.2">
      <c r="D118" s="17"/>
      <c r="E118" s="12" t="str">
        <f xml:space="preserve"> Time!E$49</f>
        <v>Forecast period flag</v>
      </c>
      <c r="F118" s="12">
        <f xml:space="preserve"> Time!F$49</f>
        <v>0</v>
      </c>
      <c r="G118" s="12" t="str">
        <f xml:space="preserve"> Time!G$49</f>
        <v>flag</v>
      </c>
      <c r="H118" s="12">
        <f xml:space="preserve"> Time!H$49</f>
        <v>5</v>
      </c>
      <c r="I118" s="12">
        <f xml:space="preserve"> Time!I$49</f>
        <v>0</v>
      </c>
      <c r="J118" s="12">
        <f xml:space="preserve"> Time!J$49</f>
        <v>0</v>
      </c>
      <c r="K118" s="12">
        <f xml:space="preserve"> Time!K$49</f>
        <v>0</v>
      </c>
      <c r="L118" s="12">
        <f xml:space="preserve"> Time!L$49</f>
        <v>0</v>
      </c>
      <c r="M118" s="12">
        <f xml:space="preserve"> Time!M$49</f>
        <v>0</v>
      </c>
      <c r="N118" s="12">
        <f xml:space="preserve"> Time!N$49</f>
        <v>0</v>
      </c>
      <c r="O118" s="12">
        <f xml:space="preserve"> Time!O$49</f>
        <v>0</v>
      </c>
      <c r="P118" s="12">
        <f xml:space="preserve"> Time!P$49</f>
        <v>0</v>
      </c>
      <c r="Q118" s="12">
        <f xml:space="preserve"> Time!Q$49</f>
        <v>0</v>
      </c>
      <c r="R118" s="12">
        <f xml:space="preserve"> Time!R$49</f>
        <v>1</v>
      </c>
      <c r="S118" s="12">
        <f xml:space="preserve"> Time!S$49</f>
        <v>1</v>
      </c>
      <c r="T118" s="12">
        <f xml:space="preserve"> Time!T$49</f>
        <v>1</v>
      </c>
      <c r="U118" s="12">
        <f xml:space="preserve"> Time!U$49</f>
        <v>1</v>
      </c>
      <c r="V118" s="12">
        <f xml:space="preserve"> Time!V$49</f>
        <v>1</v>
      </c>
    </row>
    <row r="119" spans="1:22" ht="5.0999999999999996" customHeight="1" outlineLevel="2" x14ac:dyDescent="0.2"/>
    <row r="120" spans="1:22" s="163" customFormat="1" outlineLevel="2" x14ac:dyDescent="0.2">
      <c r="A120" s="149"/>
      <c r="B120" s="149"/>
      <c r="C120" s="150"/>
      <c r="D120" s="41"/>
      <c r="E120" s="163" t="s">
        <v>405</v>
      </c>
      <c r="G120" s="163" t="s">
        <v>200</v>
      </c>
      <c r="H120" s="163">
        <f t="shared" ref="H120:H126" si="54" xml:space="preserve"> SUM(J120:V120)</f>
        <v>0</v>
      </c>
      <c r="J120" s="163">
        <f xml:space="preserve"> ($F102 / $F110) * J$118</f>
        <v>0</v>
      </c>
      <c r="K120" s="163">
        <f t="shared" ref="K120:V120" si="55" xml:space="preserve"> ($F102 / $F110) * K$118</f>
        <v>0</v>
      </c>
      <c r="L120" s="163">
        <f t="shared" si="55"/>
        <v>0</v>
      </c>
      <c r="M120" s="163">
        <f t="shared" si="55"/>
        <v>0</v>
      </c>
      <c r="N120" s="163">
        <f t="shared" si="55"/>
        <v>0</v>
      </c>
      <c r="O120" s="163">
        <f t="shared" si="55"/>
        <v>0</v>
      </c>
      <c r="P120" s="163">
        <f t="shared" si="55"/>
        <v>0</v>
      </c>
      <c r="Q120" s="163">
        <f t="shared" si="55"/>
        <v>0</v>
      </c>
      <c r="R120" s="163">
        <f t="shared" si="55"/>
        <v>0</v>
      </c>
      <c r="S120" s="163">
        <f t="shared" si="55"/>
        <v>0</v>
      </c>
      <c r="T120" s="163">
        <f t="shared" si="55"/>
        <v>0</v>
      </c>
      <c r="U120" s="163">
        <f t="shared" si="55"/>
        <v>0</v>
      </c>
      <c r="V120" s="163">
        <f t="shared" si="55"/>
        <v>0</v>
      </c>
    </row>
    <row r="121" spans="1:22" s="163" customFormat="1" outlineLevel="2" x14ac:dyDescent="0.2">
      <c r="A121" s="149"/>
      <c r="B121" s="149"/>
      <c r="C121" s="150"/>
      <c r="D121" s="41"/>
      <c r="E121" s="163" t="s">
        <v>406</v>
      </c>
      <c r="G121" s="163" t="s">
        <v>200</v>
      </c>
      <c r="H121" s="163">
        <f t="shared" si="54"/>
        <v>16.559725696562964</v>
      </c>
      <c r="J121" s="163">
        <f xml:space="preserve"> ($F103 / $F111) * J$118</f>
        <v>0</v>
      </c>
      <c r="K121" s="163">
        <f t="shared" ref="K121:V121" si="56" xml:space="preserve"> ($F103 / $F111) * K$118</f>
        <v>0</v>
      </c>
      <c r="L121" s="163">
        <f t="shared" si="56"/>
        <v>0</v>
      </c>
      <c r="M121" s="163">
        <f t="shared" si="56"/>
        <v>0</v>
      </c>
      <c r="N121" s="163">
        <f t="shared" si="56"/>
        <v>0</v>
      </c>
      <c r="O121" s="163">
        <f t="shared" si="56"/>
        <v>0</v>
      </c>
      <c r="P121" s="163">
        <f t="shared" si="56"/>
        <v>0</v>
      </c>
      <c r="Q121" s="163">
        <f t="shared" si="56"/>
        <v>0</v>
      </c>
      <c r="R121" s="163">
        <f t="shared" si="56"/>
        <v>3.3119451393125932</v>
      </c>
      <c r="S121" s="163">
        <f t="shared" si="56"/>
        <v>3.3119451393125932</v>
      </c>
      <c r="T121" s="163">
        <f t="shared" si="56"/>
        <v>3.3119451393125932</v>
      </c>
      <c r="U121" s="163">
        <f t="shared" si="56"/>
        <v>3.3119451393125932</v>
      </c>
      <c r="V121" s="163">
        <f t="shared" si="56"/>
        <v>3.3119451393125932</v>
      </c>
    </row>
    <row r="122" spans="1:22" s="163" customFormat="1" outlineLevel="2" x14ac:dyDescent="0.2">
      <c r="A122" s="149"/>
      <c r="B122" s="149"/>
      <c r="C122" s="150"/>
      <c r="D122" s="41"/>
      <c r="E122" s="163" t="s">
        <v>407</v>
      </c>
      <c r="G122" s="163" t="s">
        <v>200</v>
      </c>
      <c r="H122" s="163">
        <f t="shared" si="54"/>
        <v>0</v>
      </c>
      <c r="J122" s="163">
        <f xml:space="preserve"> ($F104 / $F112) * J$118</f>
        <v>0</v>
      </c>
      <c r="K122" s="163">
        <f t="shared" ref="K122:V122" si="57" xml:space="preserve"> ($F104 / $F112) * K$118</f>
        <v>0</v>
      </c>
      <c r="L122" s="163">
        <f t="shared" si="57"/>
        <v>0</v>
      </c>
      <c r="M122" s="163">
        <f t="shared" si="57"/>
        <v>0</v>
      </c>
      <c r="N122" s="163">
        <f t="shared" si="57"/>
        <v>0</v>
      </c>
      <c r="O122" s="163">
        <f t="shared" si="57"/>
        <v>0</v>
      </c>
      <c r="P122" s="163">
        <f t="shared" si="57"/>
        <v>0</v>
      </c>
      <c r="Q122" s="163">
        <f t="shared" si="57"/>
        <v>0</v>
      </c>
      <c r="R122" s="163">
        <f t="shared" si="57"/>
        <v>0</v>
      </c>
      <c r="S122" s="163">
        <f t="shared" si="57"/>
        <v>0</v>
      </c>
      <c r="T122" s="163">
        <f t="shared" si="57"/>
        <v>0</v>
      </c>
      <c r="U122" s="163">
        <f t="shared" si="57"/>
        <v>0</v>
      </c>
      <c r="V122" s="163">
        <f t="shared" si="57"/>
        <v>0</v>
      </c>
    </row>
    <row r="123" spans="1:22" s="163" customFormat="1" outlineLevel="2" x14ac:dyDescent="0.2">
      <c r="A123" s="149"/>
      <c r="B123" s="149"/>
      <c r="C123" s="150"/>
      <c r="D123" s="41"/>
      <c r="E123" s="163" t="s">
        <v>408</v>
      </c>
      <c r="G123" s="163" t="s">
        <v>200</v>
      </c>
      <c r="H123" s="163">
        <f t="shared" si="54"/>
        <v>4.8629084506963256</v>
      </c>
      <c r="J123" s="163">
        <f t="shared" ref="J123:V124" si="58" xml:space="preserve"> ($F105 / $F113) * J$118</f>
        <v>0</v>
      </c>
      <c r="K123" s="163">
        <f t="shared" si="58"/>
        <v>0</v>
      </c>
      <c r="L123" s="163">
        <f t="shared" si="58"/>
        <v>0</v>
      </c>
      <c r="M123" s="163">
        <f t="shared" si="58"/>
        <v>0</v>
      </c>
      <c r="N123" s="163">
        <f t="shared" si="58"/>
        <v>0</v>
      </c>
      <c r="O123" s="163">
        <f t="shared" si="58"/>
        <v>0</v>
      </c>
      <c r="P123" s="163">
        <f t="shared" si="58"/>
        <v>0</v>
      </c>
      <c r="Q123" s="163">
        <f t="shared" si="58"/>
        <v>0</v>
      </c>
      <c r="R123" s="163">
        <f t="shared" si="58"/>
        <v>0.97258169013926521</v>
      </c>
      <c r="S123" s="163">
        <f t="shared" si="58"/>
        <v>0.97258169013926521</v>
      </c>
      <c r="T123" s="163">
        <f t="shared" si="58"/>
        <v>0.97258169013926521</v>
      </c>
      <c r="U123" s="163">
        <f t="shared" si="58"/>
        <v>0.97258169013926521</v>
      </c>
      <c r="V123" s="163">
        <f t="shared" si="58"/>
        <v>0.97258169013926521</v>
      </c>
    </row>
    <row r="124" spans="1:22" s="163" customFormat="1" outlineLevel="2" x14ac:dyDescent="0.2">
      <c r="A124" s="149"/>
      <c r="B124" s="149"/>
      <c r="C124" s="150"/>
      <c r="D124" s="41"/>
      <c r="E124" s="290" t="s">
        <v>409</v>
      </c>
      <c r="F124" s="290"/>
      <c r="G124" s="290" t="s">
        <v>200</v>
      </c>
      <c r="H124" s="290">
        <f t="shared" ref="H124" si="59" xml:space="preserve"> SUM(J124:V124)</f>
        <v>0</v>
      </c>
      <c r="I124" s="290"/>
      <c r="J124" s="290">
        <f t="shared" si="58"/>
        <v>0</v>
      </c>
      <c r="K124" s="290">
        <f t="shared" si="58"/>
        <v>0</v>
      </c>
      <c r="L124" s="290">
        <f t="shared" si="58"/>
        <v>0</v>
      </c>
      <c r="M124" s="290">
        <f t="shared" si="58"/>
        <v>0</v>
      </c>
      <c r="N124" s="290">
        <f t="shared" si="58"/>
        <v>0</v>
      </c>
      <c r="O124" s="290">
        <f t="shared" si="58"/>
        <v>0</v>
      </c>
      <c r="P124" s="290">
        <f t="shared" si="58"/>
        <v>0</v>
      </c>
      <c r="Q124" s="290">
        <f t="shared" si="58"/>
        <v>0</v>
      </c>
      <c r="R124" s="290">
        <f t="shared" si="58"/>
        <v>0</v>
      </c>
      <c r="S124" s="290">
        <f t="shared" si="58"/>
        <v>0</v>
      </c>
      <c r="T124" s="290">
        <f t="shared" si="58"/>
        <v>0</v>
      </c>
      <c r="U124" s="290">
        <f t="shared" si="58"/>
        <v>0</v>
      </c>
      <c r="V124" s="290">
        <f t="shared" si="58"/>
        <v>0</v>
      </c>
    </row>
    <row r="125" spans="1:22" s="163" customFormat="1" outlineLevel="2" x14ac:dyDescent="0.2">
      <c r="A125" s="149"/>
      <c r="B125" s="149"/>
      <c r="C125" s="150"/>
      <c r="D125" s="41"/>
      <c r="E125" s="163" t="s">
        <v>410</v>
      </c>
      <c r="G125" s="163" t="s">
        <v>200</v>
      </c>
      <c r="H125" s="163">
        <f t="shared" si="54"/>
        <v>22.937662334619034</v>
      </c>
      <c r="J125" s="163">
        <f t="shared" ref="J125:V125" si="60" xml:space="preserve"> ($F107 / $F115) * J$118</f>
        <v>0</v>
      </c>
      <c r="K125" s="163">
        <f t="shared" si="60"/>
        <v>0</v>
      </c>
      <c r="L125" s="163">
        <f t="shared" si="60"/>
        <v>0</v>
      </c>
      <c r="M125" s="163">
        <f t="shared" si="60"/>
        <v>0</v>
      </c>
      <c r="N125" s="163">
        <f t="shared" si="60"/>
        <v>0</v>
      </c>
      <c r="O125" s="163">
        <f t="shared" si="60"/>
        <v>0</v>
      </c>
      <c r="P125" s="163">
        <f t="shared" si="60"/>
        <v>0</v>
      </c>
      <c r="Q125" s="163">
        <f t="shared" si="60"/>
        <v>0</v>
      </c>
      <c r="R125" s="163">
        <f t="shared" si="60"/>
        <v>4.5875324669238067</v>
      </c>
      <c r="S125" s="163">
        <f t="shared" si="60"/>
        <v>4.5875324669238067</v>
      </c>
      <c r="T125" s="163">
        <f t="shared" si="60"/>
        <v>4.5875324669238067</v>
      </c>
      <c r="U125" s="163">
        <f t="shared" si="60"/>
        <v>4.5875324669238067</v>
      </c>
      <c r="V125" s="163">
        <f t="shared" si="60"/>
        <v>4.5875324669238067</v>
      </c>
    </row>
    <row r="126" spans="1:22" s="163" customFormat="1" outlineLevel="2" x14ac:dyDescent="0.2">
      <c r="A126" s="149"/>
      <c r="B126" s="149"/>
      <c r="C126" s="150"/>
      <c r="D126" s="41"/>
      <c r="E126" s="163" t="s">
        <v>411</v>
      </c>
      <c r="G126" s="163" t="s">
        <v>200</v>
      </c>
      <c r="H126" s="163">
        <f t="shared" si="54"/>
        <v>0</v>
      </c>
      <c r="J126" s="163">
        <f t="shared" ref="J126:V126" si="61" xml:space="preserve"> ($F108 / $F116) * J$118</f>
        <v>0</v>
      </c>
      <c r="K126" s="163">
        <f t="shared" si="61"/>
        <v>0</v>
      </c>
      <c r="L126" s="163">
        <f t="shared" si="61"/>
        <v>0</v>
      </c>
      <c r="M126" s="163">
        <f t="shared" si="61"/>
        <v>0</v>
      </c>
      <c r="N126" s="163">
        <f t="shared" si="61"/>
        <v>0</v>
      </c>
      <c r="O126" s="163">
        <f t="shared" si="61"/>
        <v>0</v>
      </c>
      <c r="P126" s="163">
        <f t="shared" si="61"/>
        <v>0</v>
      </c>
      <c r="Q126" s="163">
        <f t="shared" si="61"/>
        <v>0</v>
      </c>
      <c r="R126" s="163">
        <f t="shared" si="61"/>
        <v>0</v>
      </c>
      <c r="S126" s="163">
        <f t="shared" si="61"/>
        <v>0</v>
      </c>
      <c r="T126" s="163">
        <f t="shared" si="61"/>
        <v>0</v>
      </c>
      <c r="U126" s="163">
        <f t="shared" si="61"/>
        <v>0</v>
      </c>
      <c r="V126" s="163">
        <f t="shared" si="61"/>
        <v>0</v>
      </c>
    </row>
    <row r="127" spans="1:22" outlineLevel="2" x14ac:dyDescent="0.2"/>
    <row r="128" spans="1:22" outlineLevel="2" x14ac:dyDescent="0.2">
      <c r="E128" s="163" t="str">
        <f t="shared" ref="E128:F128" si="62" xml:space="preserve"> E$120</f>
        <v>Water resources revenue adjustment - EAC factor adjusted</v>
      </c>
      <c r="F128" s="163">
        <f t="shared" si="62"/>
        <v>0</v>
      </c>
      <c r="G128" s="163" t="str">
        <f t="shared" ref="G128" si="63" xml:space="preserve"> G$120</f>
        <v>£m</v>
      </c>
      <c r="H128" s="163">
        <f t="shared" ref="H128" si="64" xml:space="preserve"> H$120</f>
        <v>0</v>
      </c>
      <c r="I128" s="163">
        <f t="shared" ref="I128" si="65" xml:space="preserve"> I$120</f>
        <v>0</v>
      </c>
      <c r="J128" s="163">
        <f t="shared" ref="J128" si="66" xml:space="preserve"> J$120</f>
        <v>0</v>
      </c>
      <c r="K128" s="163">
        <f t="shared" ref="K128" si="67" xml:space="preserve"> K$120</f>
        <v>0</v>
      </c>
      <c r="L128" s="163">
        <f t="shared" ref="L128" si="68" xml:space="preserve"> L$120</f>
        <v>0</v>
      </c>
      <c r="M128" s="163">
        <f t="shared" ref="M128" si="69" xml:space="preserve"> M$120</f>
        <v>0</v>
      </c>
      <c r="N128" s="163">
        <f t="shared" ref="N128" si="70" xml:space="preserve"> N$120</f>
        <v>0</v>
      </c>
      <c r="O128" s="163">
        <f t="shared" ref="O128" si="71" xml:space="preserve"> O$120</f>
        <v>0</v>
      </c>
      <c r="P128" s="163">
        <f t="shared" ref="P128" si="72" xml:space="preserve"> P$120</f>
        <v>0</v>
      </c>
      <c r="Q128" s="163">
        <f t="shared" ref="Q128" si="73" xml:space="preserve"> Q$120</f>
        <v>0</v>
      </c>
      <c r="R128" s="163">
        <f t="shared" ref="R128" si="74" xml:space="preserve"> R$120</f>
        <v>0</v>
      </c>
      <c r="S128" s="163">
        <f t="shared" ref="S128" si="75" xml:space="preserve"> S$120</f>
        <v>0</v>
      </c>
      <c r="T128" s="163">
        <f t="shared" ref="T128" si="76" xml:space="preserve"> T$120</f>
        <v>0</v>
      </c>
      <c r="U128" s="163">
        <f t="shared" ref="U128" si="77" xml:space="preserve"> U$120</f>
        <v>0</v>
      </c>
      <c r="V128" s="163">
        <f xml:space="preserve"> V$120</f>
        <v>0</v>
      </c>
    </row>
    <row r="129" spans="1:22" outlineLevel="2" x14ac:dyDescent="0.2">
      <c r="E129" s="163" t="str">
        <f t="shared" ref="E129:F129" si="78" xml:space="preserve"> E$121</f>
        <v>Water network revenue adjustment - EAC factor adjusted</v>
      </c>
      <c r="F129" s="163">
        <f t="shared" si="78"/>
        <v>0</v>
      </c>
      <c r="G129" s="163" t="str">
        <f t="shared" ref="G129" si="79" xml:space="preserve"> G$121</f>
        <v>£m</v>
      </c>
      <c r="H129" s="163">
        <f t="shared" ref="H129" si="80" xml:space="preserve"> H$121</f>
        <v>16.559725696562964</v>
      </c>
      <c r="I129" s="163">
        <f t="shared" ref="I129" si="81" xml:space="preserve"> I$121</f>
        <v>0</v>
      </c>
      <c r="J129" s="163">
        <f t="shared" ref="J129" si="82" xml:space="preserve"> J$121</f>
        <v>0</v>
      </c>
      <c r="K129" s="163">
        <f t="shared" ref="K129" si="83" xml:space="preserve"> K$121</f>
        <v>0</v>
      </c>
      <c r="L129" s="163">
        <f t="shared" ref="L129" si="84" xml:space="preserve"> L$121</f>
        <v>0</v>
      </c>
      <c r="M129" s="163">
        <f t="shared" ref="M129" si="85" xml:space="preserve"> M$121</f>
        <v>0</v>
      </c>
      <c r="N129" s="163">
        <f t="shared" ref="N129" si="86" xml:space="preserve"> N$121</f>
        <v>0</v>
      </c>
      <c r="O129" s="163">
        <f t="shared" ref="O129" si="87" xml:space="preserve"> O$121</f>
        <v>0</v>
      </c>
      <c r="P129" s="163">
        <f t="shared" ref="P129" si="88" xml:space="preserve"> P$121</f>
        <v>0</v>
      </c>
      <c r="Q129" s="163">
        <f t="shared" ref="Q129" si="89" xml:space="preserve"> Q$121</f>
        <v>0</v>
      </c>
      <c r="R129" s="163">
        <f t="shared" ref="R129" si="90" xml:space="preserve"> R$121</f>
        <v>3.3119451393125932</v>
      </c>
      <c r="S129" s="163">
        <f t="shared" ref="S129" si="91" xml:space="preserve"> S$121</f>
        <v>3.3119451393125932</v>
      </c>
      <c r="T129" s="163">
        <f t="shared" ref="T129" si="92" xml:space="preserve"> T$121</f>
        <v>3.3119451393125932</v>
      </c>
      <c r="U129" s="163">
        <f t="shared" ref="U129" si="93" xml:space="preserve"> U$121</f>
        <v>3.3119451393125932</v>
      </c>
      <c r="V129" s="163">
        <f xml:space="preserve"> V$121</f>
        <v>3.3119451393125932</v>
      </c>
    </row>
    <row r="130" spans="1:22" s="265" customFormat="1" outlineLevel="2" x14ac:dyDescent="0.2">
      <c r="A130" s="10"/>
      <c r="B130" s="10"/>
      <c r="C130" s="2"/>
      <c r="D130" s="3"/>
      <c r="E130" s="163" t="str">
        <f xml:space="preserve"> E$122</f>
        <v>Bioresources revenue adjustment - EAC factor adjusted</v>
      </c>
      <c r="F130" s="163">
        <f t="shared" ref="F130:V130" si="94" xml:space="preserve"> F$122</f>
        <v>0</v>
      </c>
      <c r="G130" s="163" t="str">
        <f t="shared" si="94"/>
        <v>£m</v>
      </c>
      <c r="H130" s="163">
        <f t="shared" si="94"/>
        <v>0</v>
      </c>
      <c r="I130" s="163">
        <f t="shared" si="94"/>
        <v>0</v>
      </c>
      <c r="J130" s="163">
        <f t="shared" si="94"/>
        <v>0</v>
      </c>
      <c r="K130" s="163">
        <f t="shared" si="94"/>
        <v>0</v>
      </c>
      <c r="L130" s="163">
        <f t="shared" si="94"/>
        <v>0</v>
      </c>
      <c r="M130" s="163">
        <f t="shared" si="94"/>
        <v>0</v>
      </c>
      <c r="N130" s="163">
        <f t="shared" si="94"/>
        <v>0</v>
      </c>
      <c r="O130" s="163">
        <f t="shared" si="94"/>
        <v>0</v>
      </c>
      <c r="P130" s="163">
        <f t="shared" si="94"/>
        <v>0</v>
      </c>
      <c r="Q130" s="163">
        <f t="shared" si="94"/>
        <v>0</v>
      </c>
      <c r="R130" s="163">
        <f t="shared" si="94"/>
        <v>0</v>
      </c>
      <c r="S130" s="163">
        <f t="shared" si="94"/>
        <v>0</v>
      </c>
      <c r="T130" s="163">
        <f t="shared" si="94"/>
        <v>0</v>
      </c>
      <c r="U130" s="163">
        <f t="shared" si="94"/>
        <v>0</v>
      </c>
      <c r="V130" s="163">
        <f t="shared" si="94"/>
        <v>0</v>
      </c>
    </row>
    <row r="131" spans="1:22" outlineLevel="2" x14ac:dyDescent="0.2">
      <c r="E131" s="163" t="str">
        <f xml:space="preserve"> E$123</f>
        <v>Wastewater network revenue adjustment - EAC factor adjusted</v>
      </c>
      <c r="F131" s="163">
        <f xml:space="preserve"> F$123</f>
        <v>0</v>
      </c>
      <c r="G131" s="163" t="str">
        <f t="shared" ref="G131" si="95" xml:space="preserve"> G$123</f>
        <v>£m</v>
      </c>
      <c r="H131" s="163">
        <f t="shared" ref="H131" si="96" xml:space="preserve"> H$123</f>
        <v>4.8629084506963256</v>
      </c>
      <c r="I131" s="163">
        <f t="shared" ref="I131" si="97" xml:space="preserve"> I$123</f>
        <v>0</v>
      </c>
      <c r="J131" s="163">
        <f t="shared" ref="J131" si="98" xml:space="preserve"> J$123</f>
        <v>0</v>
      </c>
      <c r="K131" s="163">
        <f t="shared" ref="K131" si="99" xml:space="preserve"> K$123</f>
        <v>0</v>
      </c>
      <c r="L131" s="163">
        <f t="shared" ref="L131" si="100" xml:space="preserve"> L$123</f>
        <v>0</v>
      </c>
      <c r="M131" s="163">
        <f t="shared" ref="M131" si="101" xml:space="preserve"> M$123</f>
        <v>0</v>
      </c>
      <c r="N131" s="163">
        <f t="shared" ref="N131" si="102" xml:space="preserve"> N$123</f>
        <v>0</v>
      </c>
      <c r="O131" s="163">
        <f t="shared" ref="O131" si="103" xml:space="preserve"> O$123</f>
        <v>0</v>
      </c>
      <c r="P131" s="163">
        <f t="shared" ref="P131" si="104" xml:space="preserve"> P$123</f>
        <v>0</v>
      </c>
      <c r="Q131" s="163">
        <f t="shared" ref="Q131" si="105" xml:space="preserve"> Q$123</f>
        <v>0</v>
      </c>
      <c r="R131" s="163">
        <f t="shared" ref="R131" si="106" xml:space="preserve"> R$123</f>
        <v>0.97258169013926521</v>
      </c>
      <c r="S131" s="163">
        <f t="shared" ref="S131" si="107" xml:space="preserve"> S$123</f>
        <v>0.97258169013926521</v>
      </c>
      <c r="T131" s="163">
        <f t="shared" ref="T131" si="108" xml:space="preserve"> T$123</f>
        <v>0.97258169013926521</v>
      </c>
      <c r="U131" s="163">
        <f t="shared" ref="U131" si="109" xml:space="preserve"> U$123</f>
        <v>0.97258169013926521</v>
      </c>
      <c r="V131" s="163">
        <f xml:space="preserve"> V$123</f>
        <v>0.97258169013926521</v>
      </c>
    </row>
    <row r="132" spans="1:22" outlineLevel="2" x14ac:dyDescent="0.2">
      <c r="E132" s="290" t="str">
        <f t="shared" ref="E132" si="110" xml:space="preserve"> E$124</f>
        <v>Dummy control revenue adjustment - EAC factor adjusted</v>
      </c>
      <c r="F132" s="290">
        <f t="shared" ref="F132" si="111" xml:space="preserve"> F$124</f>
        <v>0</v>
      </c>
      <c r="G132" s="290" t="str">
        <f t="shared" ref="G132" si="112" xml:space="preserve"> G$124</f>
        <v>£m</v>
      </c>
      <c r="H132" s="290">
        <f t="shared" ref="H132" si="113" xml:space="preserve"> H$124</f>
        <v>0</v>
      </c>
      <c r="I132" s="290">
        <f t="shared" ref="I132" si="114" xml:space="preserve"> I$124</f>
        <v>0</v>
      </c>
      <c r="J132" s="290">
        <f t="shared" ref="J132" si="115" xml:space="preserve"> J$124</f>
        <v>0</v>
      </c>
      <c r="K132" s="290">
        <f t="shared" ref="K132" si="116" xml:space="preserve"> K$124</f>
        <v>0</v>
      </c>
      <c r="L132" s="290">
        <f t="shared" ref="L132" si="117" xml:space="preserve"> L$124</f>
        <v>0</v>
      </c>
      <c r="M132" s="290">
        <f t="shared" ref="M132" si="118" xml:space="preserve"> M$124</f>
        <v>0</v>
      </c>
      <c r="N132" s="290">
        <f t="shared" ref="N132" si="119" xml:space="preserve"> N$124</f>
        <v>0</v>
      </c>
      <c r="O132" s="290">
        <f t="shared" ref="O132" si="120" xml:space="preserve"> O$124</f>
        <v>0</v>
      </c>
      <c r="P132" s="290">
        <f t="shared" ref="P132" si="121" xml:space="preserve"> P$124</f>
        <v>0</v>
      </c>
      <c r="Q132" s="290">
        <f t="shared" ref="Q132" si="122" xml:space="preserve"> Q$124</f>
        <v>0</v>
      </c>
      <c r="R132" s="290">
        <f t="shared" ref="R132" si="123" xml:space="preserve"> R$124</f>
        <v>0</v>
      </c>
      <c r="S132" s="290">
        <f t="shared" ref="S132" si="124" xml:space="preserve"> S$124</f>
        <v>0</v>
      </c>
      <c r="T132" s="290">
        <f t="shared" ref="T132" si="125" xml:space="preserve"> T$124</f>
        <v>0</v>
      </c>
      <c r="U132" s="290">
        <f t="shared" ref="U132" si="126" xml:space="preserve"> U$124</f>
        <v>0</v>
      </c>
      <c r="V132" s="290">
        <f xml:space="preserve"> V$124</f>
        <v>0</v>
      </c>
    </row>
    <row r="133" spans="1:22" outlineLevel="2" x14ac:dyDescent="0.2">
      <c r="E133" s="163" t="str">
        <f t="shared" ref="E133:F133" si="127" xml:space="preserve"> E$125</f>
        <v>Residential retail revenue adjustment - EAC factor adjusted</v>
      </c>
      <c r="F133" s="163">
        <f t="shared" si="127"/>
        <v>0</v>
      </c>
      <c r="G133" s="163" t="str">
        <f t="shared" ref="G133" si="128" xml:space="preserve"> G$125</f>
        <v>£m</v>
      </c>
      <c r="H133" s="163">
        <f t="shared" ref="H133" si="129" xml:space="preserve"> H$125</f>
        <v>22.937662334619034</v>
      </c>
      <c r="I133" s="163">
        <f t="shared" ref="I133" si="130" xml:space="preserve"> I$125</f>
        <v>0</v>
      </c>
      <c r="J133" s="163">
        <f t="shared" ref="J133" si="131" xml:space="preserve"> J$125</f>
        <v>0</v>
      </c>
      <c r="K133" s="163">
        <f t="shared" ref="K133" si="132" xml:space="preserve"> K$125</f>
        <v>0</v>
      </c>
      <c r="L133" s="163">
        <f t="shared" ref="L133" si="133" xml:space="preserve"> L$125</f>
        <v>0</v>
      </c>
      <c r="M133" s="163">
        <f t="shared" ref="M133" si="134" xml:space="preserve"> M$125</f>
        <v>0</v>
      </c>
      <c r="N133" s="163">
        <f t="shared" ref="N133" si="135" xml:space="preserve"> N$125</f>
        <v>0</v>
      </c>
      <c r="O133" s="163">
        <f t="shared" ref="O133" si="136" xml:space="preserve"> O$125</f>
        <v>0</v>
      </c>
      <c r="P133" s="163">
        <f t="shared" ref="P133" si="137" xml:space="preserve"> P$125</f>
        <v>0</v>
      </c>
      <c r="Q133" s="163">
        <f t="shared" ref="Q133" si="138" xml:space="preserve"> Q$125</f>
        <v>0</v>
      </c>
      <c r="R133" s="163">
        <f t="shared" ref="R133" si="139" xml:space="preserve"> R$125</f>
        <v>4.5875324669238067</v>
      </c>
      <c r="S133" s="163">
        <f t="shared" ref="S133" si="140" xml:space="preserve"> S$125</f>
        <v>4.5875324669238067</v>
      </c>
      <c r="T133" s="163">
        <f t="shared" ref="T133" si="141" xml:space="preserve"> T$125</f>
        <v>4.5875324669238067</v>
      </c>
      <c r="U133" s="163">
        <f t="shared" ref="U133" si="142" xml:space="preserve"> U$125</f>
        <v>4.5875324669238067</v>
      </c>
      <c r="V133" s="163">
        <f xml:space="preserve"> V$125</f>
        <v>4.5875324669238067</v>
      </c>
    </row>
    <row r="134" spans="1:22" s="265" customFormat="1" outlineLevel="2" x14ac:dyDescent="0.2">
      <c r="A134" s="10"/>
      <c r="B134" s="10"/>
      <c r="C134" s="2"/>
      <c r="D134" s="3"/>
      <c r="E134" s="163" t="str">
        <f xml:space="preserve"> E$126</f>
        <v>Business retail revenue adjustment - EAC factor adjusted</v>
      </c>
      <c r="F134" s="163">
        <f t="shared" ref="F134:V134" si="143" xml:space="preserve"> F$126</f>
        <v>0</v>
      </c>
      <c r="G134" s="163" t="str">
        <f t="shared" si="143"/>
        <v>£m</v>
      </c>
      <c r="H134" s="163">
        <f t="shared" si="143"/>
        <v>0</v>
      </c>
      <c r="I134" s="163">
        <f t="shared" si="143"/>
        <v>0</v>
      </c>
      <c r="J134" s="163">
        <f t="shared" si="143"/>
        <v>0</v>
      </c>
      <c r="K134" s="163">
        <f t="shared" si="143"/>
        <v>0</v>
      </c>
      <c r="L134" s="163">
        <f t="shared" si="143"/>
        <v>0</v>
      </c>
      <c r="M134" s="163">
        <f t="shared" si="143"/>
        <v>0</v>
      </c>
      <c r="N134" s="163">
        <f t="shared" si="143"/>
        <v>0</v>
      </c>
      <c r="O134" s="163">
        <f t="shared" si="143"/>
        <v>0</v>
      </c>
      <c r="P134" s="163">
        <f t="shared" si="143"/>
        <v>0</v>
      </c>
      <c r="Q134" s="163">
        <f t="shared" si="143"/>
        <v>0</v>
      </c>
      <c r="R134" s="163">
        <f t="shared" si="143"/>
        <v>0</v>
      </c>
      <c r="S134" s="163">
        <f t="shared" si="143"/>
        <v>0</v>
      </c>
      <c r="T134" s="163">
        <f t="shared" si="143"/>
        <v>0</v>
      </c>
      <c r="U134" s="163">
        <f t="shared" si="143"/>
        <v>0</v>
      </c>
      <c r="V134" s="163">
        <f t="shared" si="143"/>
        <v>0</v>
      </c>
    </row>
    <row r="135" spans="1:22" ht="5.0999999999999996" customHeight="1" outlineLevel="2" x14ac:dyDescent="0.2"/>
    <row r="136" spans="1:22" s="193" customFormat="1" ht="12.75" customHeight="1" outlineLevel="2" x14ac:dyDescent="0.2">
      <c r="A136" s="210"/>
      <c r="B136" s="210"/>
      <c r="C136" s="211"/>
      <c r="E136" s="213" t="str">
        <f t="shared" ref="E136:V136" si="144" xml:space="preserve"> E$28</f>
        <v>PV discount factor - Water resources</v>
      </c>
      <c r="F136" s="213">
        <f t="shared" si="144"/>
        <v>0</v>
      </c>
      <c r="G136" s="213" t="str">
        <f t="shared" si="144"/>
        <v>factor</v>
      </c>
      <c r="H136" s="213">
        <f t="shared" si="144"/>
        <v>4.7348073274682143</v>
      </c>
      <c r="I136" s="213">
        <f t="shared" si="144"/>
        <v>0</v>
      </c>
      <c r="J136" s="213">
        <f t="shared" si="144"/>
        <v>0</v>
      </c>
      <c r="K136" s="213">
        <f t="shared" si="144"/>
        <v>0</v>
      </c>
      <c r="L136" s="213">
        <f t="shared" si="144"/>
        <v>0</v>
      </c>
      <c r="M136" s="213">
        <f t="shared" si="144"/>
        <v>0</v>
      </c>
      <c r="N136" s="213">
        <f t="shared" si="144"/>
        <v>0</v>
      </c>
      <c r="O136" s="213">
        <f t="shared" si="144"/>
        <v>0</v>
      </c>
      <c r="P136" s="213">
        <f t="shared" si="144"/>
        <v>0</v>
      </c>
      <c r="Q136" s="213">
        <f t="shared" si="144"/>
        <v>0</v>
      </c>
      <c r="R136" s="213">
        <f t="shared" si="144"/>
        <v>1</v>
      </c>
      <c r="S136" s="213">
        <f t="shared" si="144"/>
        <v>0.97276264591439687</v>
      </c>
      <c r="T136" s="213">
        <f t="shared" si="144"/>
        <v>0.94626716528637833</v>
      </c>
      <c r="U136" s="213">
        <f t="shared" si="144"/>
        <v>0.92042371140183821</v>
      </c>
      <c r="V136" s="213">
        <f t="shared" si="144"/>
        <v>0.89535380486560134</v>
      </c>
    </row>
    <row r="137" spans="1:22" s="193" customFormat="1" ht="12.75" customHeight="1" outlineLevel="2" x14ac:dyDescent="0.2">
      <c r="A137" s="210"/>
      <c r="B137" s="210"/>
      <c r="C137" s="211"/>
      <c r="E137" s="213" t="str">
        <f t="shared" ref="E137:V137" si="145" xml:space="preserve"> E$29</f>
        <v>PV discount factor - Water network</v>
      </c>
      <c r="F137" s="213">
        <f t="shared" si="145"/>
        <v>0</v>
      </c>
      <c r="G137" s="213" t="str">
        <f t="shared" si="145"/>
        <v>factor</v>
      </c>
      <c r="H137" s="213">
        <f t="shared" si="145"/>
        <v>4.7348073274682143</v>
      </c>
      <c r="I137" s="213">
        <f t="shared" si="145"/>
        <v>0</v>
      </c>
      <c r="J137" s="213">
        <f t="shared" si="145"/>
        <v>0</v>
      </c>
      <c r="K137" s="213">
        <f t="shared" si="145"/>
        <v>0</v>
      </c>
      <c r="L137" s="213">
        <f t="shared" si="145"/>
        <v>0</v>
      </c>
      <c r="M137" s="213">
        <f t="shared" si="145"/>
        <v>0</v>
      </c>
      <c r="N137" s="213">
        <f t="shared" si="145"/>
        <v>0</v>
      </c>
      <c r="O137" s="213">
        <f t="shared" si="145"/>
        <v>0</v>
      </c>
      <c r="P137" s="213">
        <f t="shared" si="145"/>
        <v>0</v>
      </c>
      <c r="Q137" s="213">
        <f t="shared" si="145"/>
        <v>0</v>
      </c>
      <c r="R137" s="213">
        <f t="shared" si="145"/>
        <v>1</v>
      </c>
      <c r="S137" s="213">
        <f t="shared" si="145"/>
        <v>0.97276264591439687</v>
      </c>
      <c r="T137" s="213">
        <f t="shared" si="145"/>
        <v>0.94626716528637833</v>
      </c>
      <c r="U137" s="213">
        <f t="shared" si="145"/>
        <v>0.92042371140183821</v>
      </c>
      <c r="V137" s="213">
        <f t="shared" si="145"/>
        <v>0.89535380486560134</v>
      </c>
    </row>
    <row r="138" spans="1:22" s="270" customFormat="1" ht="12.75" customHeight="1" outlineLevel="2" x14ac:dyDescent="0.2">
      <c r="A138" s="210"/>
      <c r="B138" s="210"/>
      <c r="C138" s="211"/>
      <c r="D138" s="193"/>
      <c r="E138" s="213" t="str">
        <f xml:space="preserve"> E$30</f>
        <v>PV discount factor - Bioresources</v>
      </c>
      <c r="F138" s="213">
        <f t="shared" ref="F138:V138" si="146" xml:space="preserve"> F$30</f>
        <v>0</v>
      </c>
      <c r="G138" s="213" t="str">
        <f t="shared" si="146"/>
        <v>factor</v>
      </c>
      <c r="H138" s="213">
        <f t="shared" si="146"/>
        <v>4.7348073274682143</v>
      </c>
      <c r="I138" s="213">
        <f t="shared" si="146"/>
        <v>0</v>
      </c>
      <c r="J138" s="213">
        <f t="shared" si="146"/>
        <v>0</v>
      </c>
      <c r="K138" s="213">
        <f t="shared" si="146"/>
        <v>0</v>
      </c>
      <c r="L138" s="213">
        <f t="shared" si="146"/>
        <v>0</v>
      </c>
      <c r="M138" s="213">
        <f t="shared" si="146"/>
        <v>0</v>
      </c>
      <c r="N138" s="213">
        <f t="shared" si="146"/>
        <v>0</v>
      </c>
      <c r="O138" s="213">
        <f t="shared" si="146"/>
        <v>0</v>
      </c>
      <c r="P138" s="213">
        <f t="shared" si="146"/>
        <v>0</v>
      </c>
      <c r="Q138" s="213">
        <f t="shared" si="146"/>
        <v>0</v>
      </c>
      <c r="R138" s="213">
        <f t="shared" si="146"/>
        <v>1</v>
      </c>
      <c r="S138" s="213">
        <f t="shared" si="146"/>
        <v>0.97276264591439687</v>
      </c>
      <c r="T138" s="213">
        <f t="shared" si="146"/>
        <v>0.94626716528637833</v>
      </c>
      <c r="U138" s="213">
        <f t="shared" si="146"/>
        <v>0.92042371140183821</v>
      </c>
      <c r="V138" s="213">
        <f t="shared" si="146"/>
        <v>0.89535380486560134</v>
      </c>
    </row>
    <row r="139" spans="1:22" s="193" customFormat="1" ht="12.75" customHeight="1" outlineLevel="2" x14ac:dyDescent="0.2">
      <c r="A139" s="210"/>
      <c r="B139" s="210"/>
      <c r="C139" s="211"/>
      <c r="E139" s="213" t="str">
        <f t="shared" ref="E139:V139" si="147" xml:space="preserve"> E$31</f>
        <v>PV discount factor - Wastewater network</v>
      </c>
      <c r="F139" s="213">
        <f t="shared" si="147"/>
        <v>0</v>
      </c>
      <c r="G139" s="213" t="str">
        <f t="shared" si="147"/>
        <v>factor</v>
      </c>
      <c r="H139" s="213">
        <f t="shared" si="147"/>
        <v>4.7348073274682143</v>
      </c>
      <c r="I139" s="213">
        <f t="shared" si="147"/>
        <v>0</v>
      </c>
      <c r="J139" s="213">
        <f t="shared" si="147"/>
        <v>0</v>
      </c>
      <c r="K139" s="213">
        <f t="shared" si="147"/>
        <v>0</v>
      </c>
      <c r="L139" s="213">
        <f t="shared" si="147"/>
        <v>0</v>
      </c>
      <c r="M139" s="213">
        <f t="shared" si="147"/>
        <v>0</v>
      </c>
      <c r="N139" s="213">
        <f t="shared" si="147"/>
        <v>0</v>
      </c>
      <c r="O139" s="213">
        <f t="shared" si="147"/>
        <v>0</v>
      </c>
      <c r="P139" s="213">
        <f t="shared" si="147"/>
        <v>0</v>
      </c>
      <c r="Q139" s="213">
        <f t="shared" si="147"/>
        <v>0</v>
      </c>
      <c r="R139" s="213">
        <f t="shared" si="147"/>
        <v>1</v>
      </c>
      <c r="S139" s="213">
        <f t="shared" si="147"/>
        <v>0.97276264591439687</v>
      </c>
      <c r="T139" s="213">
        <f t="shared" si="147"/>
        <v>0.94626716528637833</v>
      </c>
      <c r="U139" s="213">
        <f t="shared" si="147"/>
        <v>0.92042371140183821</v>
      </c>
      <c r="V139" s="213">
        <f t="shared" si="147"/>
        <v>0.89535380486560134</v>
      </c>
    </row>
    <row r="140" spans="1:22" s="193" customFormat="1" ht="12.75" customHeight="1" outlineLevel="2" x14ac:dyDescent="0.2">
      <c r="A140" s="210"/>
      <c r="B140" s="210"/>
      <c r="C140" s="211"/>
      <c r="E140" s="293" t="str">
        <f t="shared" ref="E140:V140" si="148" xml:space="preserve"> E$32</f>
        <v>PV discount factor - Dummy control</v>
      </c>
      <c r="F140" s="293">
        <f t="shared" si="148"/>
        <v>0</v>
      </c>
      <c r="G140" s="293" t="str">
        <f t="shared" si="148"/>
        <v>factor</v>
      </c>
      <c r="H140" s="293">
        <f t="shared" si="148"/>
        <v>4.7348073274682143</v>
      </c>
      <c r="I140" s="293">
        <f t="shared" si="148"/>
        <v>0</v>
      </c>
      <c r="J140" s="293">
        <f t="shared" si="148"/>
        <v>0</v>
      </c>
      <c r="K140" s="293">
        <f t="shared" si="148"/>
        <v>0</v>
      </c>
      <c r="L140" s="293">
        <f t="shared" si="148"/>
        <v>0</v>
      </c>
      <c r="M140" s="293">
        <f t="shared" si="148"/>
        <v>0</v>
      </c>
      <c r="N140" s="293">
        <f t="shared" si="148"/>
        <v>0</v>
      </c>
      <c r="O140" s="293">
        <f t="shared" si="148"/>
        <v>0</v>
      </c>
      <c r="P140" s="293">
        <f t="shared" si="148"/>
        <v>0</v>
      </c>
      <c r="Q140" s="293">
        <f t="shared" si="148"/>
        <v>0</v>
      </c>
      <c r="R140" s="293">
        <f t="shared" si="148"/>
        <v>1</v>
      </c>
      <c r="S140" s="293">
        <f t="shared" si="148"/>
        <v>0.97276264591439687</v>
      </c>
      <c r="T140" s="293">
        <f t="shared" si="148"/>
        <v>0.94626716528637833</v>
      </c>
      <c r="U140" s="293">
        <f t="shared" si="148"/>
        <v>0.92042371140183821</v>
      </c>
      <c r="V140" s="293">
        <f t="shared" si="148"/>
        <v>0.89535380486560134</v>
      </c>
    </row>
    <row r="141" spans="1:22" s="193" customFormat="1" ht="12.75" customHeight="1" outlineLevel="2" x14ac:dyDescent="0.2">
      <c r="A141" s="210"/>
      <c r="B141" s="210"/>
      <c r="C141" s="211"/>
      <c r="E141" s="213" t="str">
        <f t="shared" ref="E141:V141" si="149" xml:space="preserve"> E$33</f>
        <v>PV discount factor - Residential retail</v>
      </c>
      <c r="F141" s="213">
        <f t="shared" si="149"/>
        <v>0</v>
      </c>
      <c r="G141" s="213" t="str">
        <f t="shared" si="149"/>
        <v>factor</v>
      </c>
      <c r="H141" s="213">
        <f t="shared" si="149"/>
        <v>4.7348073274682143</v>
      </c>
      <c r="I141" s="213">
        <f t="shared" si="149"/>
        <v>0</v>
      </c>
      <c r="J141" s="213">
        <f t="shared" si="149"/>
        <v>0</v>
      </c>
      <c r="K141" s="213">
        <f t="shared" si="149"/>
        <v>0</v>
      </c>
      <c r="L141" s="213">
        <f t="shared" si="149"/>
        <v>0</v>
      </c>
      <c r="M141" s="213">
        <f t="shared" si="149"/>
        <v>0</v>
      </c>
      <c r="N141" s="213">
        <f t="shared" si="149"/>
        <v>0</v>
      </c>
      <c r="O141" s="213">
        <f t="shared" si="149"/>
        <v>0</v>
      </c>
      <c r="P141" s="213">
        <f t="shared" si="149"/>
        <v>0</v>
      </c>
      <c r="Q141" s="213">
        <f t="shared" si="149"/>
        <v>0</v>
      </c>
      <c r="R141" s="213">
        <f t="shared" si="149"/>
        <v>1</v>
      </c>
      <c r="S141" s="213">
        <f t="shared" si="149"/>
        <v>0.97276264591439687</v>
      </c>
      <c r="T141" s="213">
        <f t="shared" si="149"/>
        <v>0.94626716528637833</v>
      </c>
      <c r="U141" s="213">
        <f t="shared" si="149"/>
        <v>0.92042371140183821</v>
      </c>
      <c r="V141" s="213">
        <f t="shared" si="149"/>
        <v>0.89535380486560134</v>
      </c>
    </row>
    <row r="142" spans="1:22" s="270" customFormat="1" ht="12.75" customHeight="1" outlineLevel="2" x14ac:dyDescent="0.2">
      <c r="A142" s="210"/>
      <c r="B142" s="210"/>
      <c r="C142" s="211"/>
      <c r="D142" s="193"/>
      <c r="E142" s="213" t="str">
        <f xml:space="preserve"> E$34</f>
        <v>PV discount factor - Business retail</v>
      </c>
      <c r="F142" s="213">
        <f t="shared" ref="F142:V142" si="150" xml:space="preserve"> F$34</f>
        <v>0</v>
      </c>
      <c r="G142" s="213" t="str">
        <f t="shared" si="150"/>
        <v>factor</v>
      </c>
      <c r="H142" s="213">
        <f t="shared" si="150"/>
        <v>4.7348073274682143</v>
      </c>
      <c r="I142" s="213">
        <f t="shared" si="150"/>
        <v>0</v>
      </c>
      <c r="J142" s="213">
        <f t="shared" si="150"/>
        <v>0</v>
      </c>
      <c r="K142" s="213">
        <f t="shared" si="150"/>
        <v>0</v>
      </c>
      <c r="L142" s="213">
        <f t="shared" si="150"/>
        <v>0</v>
      </c>
      <c r="M142" s="213">
        <f t="shared" si="150"/>
        <v>0</v>
      </c>
      <c r="N142" s="213">
        <f t="shared" si="150"/>
        <v>0</v>
      </c>
      <c r="O142" s="213">
        <f t="shared" si="150"/>
        <v>0</v>
      </c>
      <c r="P142" s="213">
        <f t="shared" si="150"/>
        <v>0</v>
      </c>
      <c r="Q142" s="213">
        <f t="shared" si="150"/>
        <v>0</v>
      </c>
      <c r="R142" s="213">
        <f t="shared" si="150"/>
        <v>1</v>
      </c>
      <c r="S142" s="213">
        <f t="shared" si="150"/>
        <v>0.97276264591439687</v>
      </c>
      <c r="T142" s="213">
        <f t="shared" si="150"/>
        <v>0.94626716528637833</v>
      </c>
      <c r="U142" s="213">
        <f t="shared" si="150"/>
        <v>0.92042371140183821</v>
      </c>
      <c r="V142" s="213">
        <f t="shared" si="150"/>
        <v>0.89535380486560134</v>
      </c>
    </row>
    <row r="143" spans="1:22" ht="5.0999999999999996" customHeight="1" outlineLevel="2" x14ac:dyDescent="0.2"/>
    <row r="144" spans="1:22" s="163" customFormat="1" outlineLevel="2" x14ac:dyDescent="0.2">
      <c r="A144" s="149"/>
      <c r="B144" s="149"/>
      <c r="C144" s="150"/>
      <c r="D144" s="41"/>
      <c r="E144" s="163" t="s">
        <v>412</v>
      </c>
      <c r="G144" s="163" t="s">
        <v>200</v>
      </c>
      <c r="H144" s="163">
        <f t="shared" ref="H144:H150" si="151" xml:space="preserve"> SUM(J144:V144)</f>
        <v>0</v>
      </c>
      <c r="J144" s="163">
        <f t="shared" ref="J144:V144" si="152" xml:space="preserve"> J128 * J136</f>
        <v>0</v>
      </c>
      <c r="K144" s="163">
        <f t="shared" si="152"/>
        <v>0</v>
      </c>
      <c r="L144" s="163">
        <f t="shared" si="152"/>
        <v>0</v>
      </c>
      <c r="M144" s="163">
        <f t="shared" si="152"/>
        <v>0</v>
      </c>
      <c r="N144" s="163">
        <f t="shared" si="152"/>
        <v>0</v>
      </c>
      <c r="O144" s="163">
        <f t="shared" si="152"/>
        <v>0</v>
      </c>
      <c r="P144" s="163">
        <f t="shared" si="152"/>
        <v>0</v>
      </c>
      <c r="Q144" s="163">
        <f t="shared" si="152"/>
        <v>0</v>
      </c>
      <c r="R144" s="163">
        <f t="shared" si="152"/>
        <v>0</v>
      </c>
      <c r="S144" s="163">
        <f t="shared" si="152"/>
        <v>0</v>
      </c>
      <c r="T144" s="163">
        <f t="shared" si="152"/>
        <v>0</v>
      </c>
      <c r="U144" s="163">
        <f t="shared" si="152"/>
        <v>0</v>
      </c>
      <c r="V144" s="163">
        <f t="shared" si="152"/>
        <v>0</v>
      </c>
    </row>
    <row r="145" spans="1:22" s="163" customFormat="1" outlineLevel="2" x14ac:dyDescent="0.2">
      <c r="A145" s="149"/>
      <c r="B145" s="149"/>
      <c r="C145" s="150"/>
      <c r="D145" s="41"/>
      <c r="E145" s="163" t="s">
        <v>413</v>
      </c>
      <c r="G145" s="163" t="s">
        <v>200</v>
      </c>
      <c r="H145" s="163">
        <f t="shared" si="151"/>
        <v>15.681422113790003</v>
      </c>
      <c r="J145" s="163">
        <f t="shared" ref="J145:V145" si="153" xml:space="preserve"> J129 * J137</f>
        <v>0</v>
      </c>
      <c r="K145" s="163">
        <f t="shared" si="153"/>
        <v>0</v>
      </c>
      <c r="L145" s="163">
        <f t="shared" si="153"/>
        <v>0</v>
      </c>
      <c r="M145" s="163">
        <f t="shared" si="153"/>
        <v>0</v>
      </c>
      <c r="N145" s="163">
        <f t="shared" si="153"/>
        <v>0</v>
      </c>
      <c r="O145" s="163">
        <f t="shared" si="153"/>
        <v>0</v>
      </c>
      <c r="P145" s="163">
        <f t="shared" si="153"/>
        <v>0</v>
      </c>
      <c r="Q145" s="163">
        <f t="shared" si="153"/>
        <v>0</v>
      </c>
      <c r="R145" s="163">
        <f t="shared" si="153"/>
        <v>3.3119451393125932</v>
      </c>
      <c r="S145" s="163">
        <f t="shared" si="153"/>
        <v>3.2217365168410437</v>
      </c>
      <c r="T145" s="163">
        <f t="shared" si="153"/>
        <v>3.1339849385613268</v>
      </c>
      <c r="U145" s="163">
        <f t="shared" si="153"/>
        <v>3.048392837085375</v>
      </c>
      <c r="V145" s="163">
        <f t="shared" si="153"/>
        <v>2.9653626819896646</v>
      </c>
    </row>
    <row r="146" spans="1:22" s="163" customFormat="1" outlineLevel="2" x14ac:dyDescent="0.2">
      <c r="A146" s="149"/>
      <c r="B146" s="149"/>
      <c r="C146" s="150"/>
      <c r="D146" s="41"/>
      <c r="E146" s="163" t="s">
        <v>414</v>
      </c>
      <c r="G146" s="163" t="s">
        <v>200</v>
      </c>
      <c r="H146" s="163">
        <f t="shared" si="151"/>
        <v>0</v>
      </c>
      <c r="J146" s="163">
        <f t="shared" ref="J146:V146" si="154" xml:space="preserve"> J130 * J138</f>
        <v>0</v>
      </c>
      <c r="K146" s="163">
        <f t="shared" si="154"/>
        <v>0</v>
      </c>
      <c r="L146" s="163">
        <f t="shared" si="154"/>
        <v>0</v>
      </c>
      <c r="M146" s="163">
        <f t="shared" si="154"/>
        <v>0</v>
      </c>
      <c r="N146" s="163">
        <f t="shared" si="154"/>
        <v>0</v>
      </c>
      <c r="O146" s="163">
        <f t="shared" si="154"/>
        <v>0</v>
      </c>
      <c r="P146" s="163">
        <f t="shared" si="154"/>
        <v>0</v>
      </c>
      <c r="Q146" s="163">
        <f t="shared" si="154"/>
        <v>0</v>
      </c>
      <c r="R146" s="163">
        <f t="shared" si="154"/>
        <v>0</v>
      </c>
      <c r="S146" s="163">
        <f t="shared" si="154"/>
        <v>0</v>
      </c>
      <c r="T146" s="163">
        <f t="shared" si="154"/>
        <v>0</v>
      </c>
      <c r="U146" s="163">
        <f t="shared" si="154"/>
        <v>0</v>
      </c>
      <c r="V146" s="163">
        <f t="shared" si="154"/>
        <v>0</v>
      </c>
    </row>
    <row r="147" spans="1:22" s="163" customFormat="1" outlineLevel="2" x14ac:dyDescent="0.2">
      <c r="A147" s="149"/>
      <c r="B147" s="149"/>
      <c r="C147" s="150"/>
      <c r="D147" s="41"/>
      <c r="E147" s="163" t="s">
        <v>415</v>
      </c>
      <c r="G147" s="163" t="s">
        <v>200</v>
      </c>
      <c r="H147" s="163">
        <f t="shared" si="151"/>
        <v>4.604986913032814</v>
      </c>
      <c r="J147" s="163">
        <f t="shared" ref="J147:V148" si="155" xml:space="preserve"> J131 * J139</f>
        <v>0</v>
      </c>
      <c r="K147" s="163">
        <f t="shared" si="155"/>
        <v>0</v>
      </c>
      <c r="L147" s="163">
        <f t="shared" si="155"/>
        <v>0</v>
      </c>
      <c r="M147" s="163">
        <f t="shared" si="155"/>
        <v>0</v>
      </c>
      <c r="N147" s="163">
        <f t="shared" si="155"/>
        <v>0</v>
      </c>
      <c r="O147" s="163">
        <f t="shared" si="155"/>
        <v>0</v>
      </c>
      <c r="P147" s="163">
        <f t="shared" si="155"/>
        <v>0</v>
      </c>
      <c r="Q147" s="163">
        <f t="shared" si="155"/>
        <v>0</v>
      </c>
      <c r="R147" s="163">
        <f t="shared" si="155"/>
        <v>0.97258169013926521</v>
      </c>
      <c r="S147" s="163">
        <f t="shared" si="155"/>
        <v>0.9460911382677677</v>
      </c>
      <c r="T147" s="163">
        <f t="shared" si="155"/>
        <v>0.92032211893751725</v>
      </c>
      <c r="U147" s="163">
        <f t="shared" si="155"/>
        <v>0.89518724887945511</v>
      </c>
      <c r="V147" s="163">
        <f t="shared" si="155"/>
        <v>0.87080471680880844</v>
      </c>
    </row>
    <row r="148" spans="1:22" s="163" customFormat="1" outlineLevel="2" x14ac:dyDescent="0.2">
      <c r="A148" s="149"/>
      <c r="B148" s="149"/>
      <c r="C148" s="150"/>
      <c r="D148" s="41"/>
      <c r="E148" s="290" t="s">
        <v>416</v>
      </c>
      <c r="F148" s="290"/>
      <c r="G148" s="290" t="s">
        <v>200</v>
      </c>
      <c r="H148" s="290">
        <f t="shared" ref="H148" si="156" xml:space="preserve"> SUM(J148:V148)</f>
        <v>0</v>
      </c>
      <c r="I148" s="290"/>
      <c r="J148" s="290">
        <f t="shared" si="155"/>
        <v>0</v>
      </c>
      <c r="K148" s="290">
        <f t="shared" si="155"/>
        <v>0</v>
      </c>
      <c r="L148" s="290">
        <f t="shared" si="155"/>
        <v>0</v>
      </c>
      <c r="M148" s="290">
        <f t="shared" si="155"/>
        <v>0</v>
      </c>
      <c r="N148" s="290">
        <f t="shared" si="155"/>
        <v>0</v>
      </c>
      <c r="O148" s="290">
        <f t="shared" si="155"/>
        <v>0</v>
      </c>
      <c r="P148" s="290">
        <f t="shared" si="155"/>
        <v>0</v>
      </c>
      <c r="Q148" s="290">
        <f t="shared" si="155"/>
        <v>0</v>
      </c>
      <c r="R148" s="290">
        <f t="shared" si="155"/>
        <v>0</v>
      </c>
      <c r="S148" s="290">
        <f t="shared" si="155"/>
        <v>0</v>
      </c>
      <c r="T148" s="290">
        <f t="shared" si="155"/>
        <v>0</v>
      </c>
      <c r="U148" s="290">
        <f t="shared" si="155"/>
        <v>0</v>
      </c>
      <c r="V148" s="290">
        <f t="shared" si="155"/>
        <v>0</v>
      </c>
    </row>
    <row r="149" spans="1:22" s="163" customFormat="1" outlineLevel="2" x14ac:dyDescent="0.2">
      <c r="A149" s="149"/>
      <c r="B149" s="149"/>
      <c r="C149" s="150"/>
      <c r="D149" s="41"/>
      <c r="E149" s="163" t="s">
        <v>417</v>
      </c>
      <c r="G149" s="163" t="s">
        <v>200</v>
      </c>
      <c r="H149" s="163">
        <f t="shared" si="151"/>
        <v>21.721082339389174</v>
      </c>
      <c r="J149" s="163">
        <f t="shared" ref="J149:V149" si="157" xml:space="preserve"> J133 * J141</f>
        <v>0</v>
      </c>
      <c r="K149" s="163">
        <f t="shared" si="157"/>
        <v>0</v>
      </c>
      <c r="L149" s="163">
        <f t="shared" si="157"/>
        <v>0</v>
      </c>
      <c r="M149" s="163">
        <f t="shared" si="157"/>
        <v>0</v>
      </c>
      <c r="N149" s="163">
        <f t="shared" si="157"/>
        <v>0</v>
      </c>
      <c r="O149" s="163">
        <f t="shared" si="157"/>
        <v>0</v>
      </c>
      <c r="P149" s="163">
        <f t="shared" si="157"/>
        <v>0</v>
      </c>
      <c r="Q149" s="163">
        <f t="shared" si="157"/>
        <v>0</v>
      </c>
      <c r="R149" s="163">
        <f t="shared" si="157"/>
        <v>4.5875324669238067</v>
      </c>
      <c r="S149" s="163">
        <f t="shared" si="157"/>
        <v>4.4625802207430025</v>
      </c>
      <c r="T149" s="163">
        <f t="shared" si="157"/>
        <v>4.3410313431352163</v>
      </c>
      <c r="U149" s="163">
        <f t="shared" si="157"/>
        <v>4.222473659382441</v>
      </c>
      <c r="V149" s="163">
        <f t="shared" si="157"/>
        <v>4.1074646492047089</v>
      </c>
    </row>
    <row r="150" spans="1:22" s="163" customFormat="1" outlineLevel="2" x14ac:dyDescent="0.2">
      <c r="A150" s="149"/>
      <c r="B150" s="149"/>
      <c r="C150" s="150"/>
      <c r="D150" s="41"/>
      <c r="E150" s="163" t="s">
        <v>418</v>
      </c>
      <c r="G150" s="163" t="s">
        <v>200</v>
      </c>
      <c r="H150" s="163">
        <f t="shared" si="151"/>
        <v>0</v>
      </c>
      <c r="J150" s="163">
        <f t="shared" ref="J150:V150" si="158" xml:space="preserve"> J134 * J142</f>
        <v>0</v>
      </c>
      <c r="K150" s="163">
        <f t="shared" si="158"/>
        <v>0</v>
      </c>
      <c r="L150" s="163">
        <f t="shared" si="158"/>
        <v>0</v>
      </c>
      <c r="M150" s="163">
        <f t="shared" si="158"/>
        <v>0</v>
      </c>
      <c r="N150" s="163">
        <f t="shared" si="158"/>
        <v>0</v>
      </c>
      <c r="O150" s="163">
        <f t="shared" si="158"/>
        <v>0</v>
      </c>
      <c r="P150" s="163">
        <f t="shared" si="158"/>
        <v>0</v>
      </c>
      <c r="Q150" s="163">
        <f t="shared" si="158"/>
        <v>0</v>
      </c>
      <c r="R150" s="163">
        <f t="shared" si="158"/>
        <v>0</v>
      </c>
      <c r="S150" s="163">
        <f t="shared" si="158"/>
        <v>0</v>
      </c>
      <c r="T150" s="163">
        <f t="shared" si="158"/>
        <v>0</v>
      </c>
      <c r="U150" s="163">
        <f t="shared" si="158"/>
        <v>0</v>
      </c>
      <c r="V150" s="163">
        <f t="shared" si="158"/>
        <v>0</v>
      </c>
    </row>
    <row r="151" spans="1:22" outlineLevel="1" x14ac:dyDescent="0.2"/>
    <row r="152" spans="1:22" outlineLevel="1" x14ac:dyDescent="0.2">
      <c r="B152" s="10" t="s">
        <v>419</v>
      </c>
    </row>
    <row r="153" spans="1:22" outlineLevel="2" x14ac:dyDescent="0.2">
      <c r="A153" s="352" t="str">
        <f xml:space="preserve"> Calc!A$188</f>
        <v>C048</v>
      </c>
      <c r="E153" s="171" t="str">
        <f xml:space="preserve"> Calc!E$188</f>
        <v>Water resources revenue adjustment</v>
      </c>
      <c r="F153" s="171">
        <f xml:space="preserve"> Calc!F$188</f>
        <v>0</v>
      </c>
      <c r="G153" s="171" t="str">
        <f xml:space="preserve"> Calc!G$188</f>
        <v>£m</v>
      </c>
      <c r="H153" s="171"/>
      <c r="I153" s="171"/>
      <c r="J153" s="171"/>
      <c r="K153" s="171"/>
      <c r="L153" s="171"/>
      <c r="M153" s="171"/>
      <c r="N153" s="171"/>
      <c r="O153" s="171"/>
      <c r="P153" s="171"/>
      <c r="Q153" s="171"/>
      <c r="R153" s="171"/>
      <c r="S153" s="171"/>
      <c r="T153" s="171"/>
      <c r="U153" s="171"/>
      <c r="V153" s="171"/>
    </row>
    <row r="154" spans="1:22" outlineLevel="2" x14ac:dyDescent="0.2">
      <c r="A154" s="352" t="str">
        <f xml:space="preserve"> Calc!A$198</f>
        <v>C058</v>
      </c>
      <c r="E154" s="171" t="str">
        <f xml:space="preserve"> Calc!E$198</f>
        <v>Water network plus revenue adjustment</v>
      </c>
      <c r="F154" s="171">
        <f xml:space="preserve"> Calc!F$198</f>
        <v>15.681422113790003</v>
      </c>
      <c r="G154" s="171" t="str">
        <f xml:space="preserve"> Calc!G$198</f>
        <v>£m</v>
      </c>
      <c r="H154" s="171"/>
      <c r="I154" s="171"/>
      <c r="J154" s="171"/>
      <c r="K154" s="171"/>
      <c r="L154" s="171"/>
      <c r="M154" s="171"/>
      <c r="N154" s="171"/>
      <c r="O154" s="171"/>
      <c r="P154" s="171"/>
      <c r="Q154" s="171"/>
      <c r="R154" s="171"/>
      <c r="S154" s="171"/>
      <c r="T154" s="171"/>
      <c r="U154" s="171"/>
      <c r="V154" s="171"/>
    </row>
    <row r="155" spans="1:22" s="265" customFormat="1" outlineLevel="2" x14ac:dyDescent="0.2">
      <c r="A155" s="352" t="str">
        <f xml:space="preserve"> Calc!A$203</f>
        <v>C068</v>
      </c>
      <c r="B155" s="10"/>
      <c r="C155" s="2"/>
      <c r="D155" s="3"/>
      <c r="E155" s="171" t="str">
        <f xml:space="preserve"> Calc!E$203</f>
        <v>Bioresources revenue adjustment</v>
      </c>
      <c r="F155" s="171">
        <f xml:space="preserve"> Calc!F$203</f>
        <v>0</v>
      </c>
      <c r="G155" s="171" t="str">
        <f xml:space="preserve"> Calc!G$203</f>
        <v>£m</v>
      </c>
      <c r="H155" s="171"/>
      <c r="I155" s="171"/>
      <c r="J155" s="171"/>
      <c r="K155" s="171"/>
      <c r="L155" s="171"/>
      <c r="M155" s="171"/>
      <c r="N155" s="171"/>
      <c r="O155" s="171"/>
      <c r="P155" s="171"/>
      <c r="Q155" s="171"/>
      <c r="R155" s="171"/>
      <c r="S155" s="171"/>
      <c r="T155" s="171"/>
      <c r="U155" s="171"/>
      <c r="V155" s="171"/>
    </row>
    <row r="156" spans="1:22" outlineLevel="2" x14ac:dyDescent="0.2">
      <c r="A156" s="352" t="str">
        <f xml:space="preserve"> Calc!A$211</f>
        <v>C078</v>
      </c>
      <c r="E156" s="171" t="str">
        <f xml:space="preserve"> Calc!E$211</f>
        <v>Wastewater network plus revenue adjustment</v>
      </c>
      <c r="F156" s="171">
        <f xml:space="preserve"> Calc!F$211</f>
        <v>4.6049869130328132</v>
      </c>
      <c r="G156" s="171" t="str">
        <f xml:space="preserve"> Calc!G$211</f>
        <v>£m</v>
      </c>
      <c r="H156" s="171"/>
      <c r="I156" s="171"/>
      <c r="J156" s="171"/>
      <c r="K156" s="171"/>
      <c r="L156" s="171"/>
      <c r="M156" s="171"/>
      <c r="N156" s="171"/>
      <c r="O156" s="171"/>
      <c r="P156" s="171"/>
      <c r="Q156" s="171"/>
      <c r="R156" s="171"/>
      <c r="S156" s="171"/>
      <c r="T156" s="171"/>
      <c r="U156" s="171"/>
      <c r="V156" s="171"/>
    </row>
    <row r="157" spans="1:22" outlineLevel="2" x14ac:dyDescent="0.2">
      <c r="A157" s="352" t="str">
        <f xml:space="preserve"> Calc!A$216</f>
        <v>C088</v>
      </c>
      <c r="E157" s="285" t="str">
        <f xml:space="preserve"> Calc!E$216</f>
        <v>Dummy control revenue adjustment</v>
      </c>
      <c r="F157" s="285">
        <f xml:space="preserve"> Calc!F$216</f>
        <v>0</v>
      </c>
      <c r="G157" s="285" t="str">
        <f xml:space="preserve"> Calc!G$216</f>
        <v>£m</v>
      </c>
      <c r="H157" s="171"/>
      <c r="I157" s="171"/>
      <c r="J157" s="171"/>
      <c r="K157" s="171"/>
      <c r="L157" s="171"/>
      <c r="M157" s="171"/>
      <c r="N157" s="171"/>
      <c r="O157" s="171"/>
      <c r="P157" s="171"/>
      <c r="Q157" s="171"/>
      <c r="R157" s="171"/>
      <c r="S157" s="171"/>
      <c r="T157" s="171"/>
      <c r="U157" s="171"/>
      <c r="V157" s="171"/>
    </row>
    <row r="158" spans="1:22" outlineLevel="2" x14ac:dyDescent="0.2">
      <c r="A158" s="352" t="str">
        <f xml:space="preserve"> Calc!A$223</f>
        <v>C098</v>
      </c>
      <c r="E158" s="171" t="str">
        <f xml:space="preserve"> Calc!E$223</f>
        <v>Residential retail revenue adjustment</v>
      </c>
      <c r="F158" s="171">
        <f xml:space="preserve"> Calc!F$223</f>
        <v>21.721082339389174</v>
      </c>
      <c r="G158" s="171" t="str">
        <f xml:space="preserve"> Calc!G$223</f>
        <v>£m</v>
      </c>
      <c r="H158" s="171"/>
      <c r="I158" s="171"/>
      <c r="J158" s="171"/>
      <c r="K158" s="171"/>
      <c r="L158" s="171"/>
      <c r="M158" s="171"/>
      <c r="N158" s="171"/>
      <c r="O158" s="171"/>
      <c r="P158" s="171"/>
      <c r="Q158" s="171"/>
      <c r="R158" s="171"/>
      <c r="S158" s="171"/>
      <c r="T158" s="171"/>
      <c r="U158" s="171"/>
      <c r="V158" s="171"/>
    </row>
    <row r="159" spans="1:22" s="265" customFormat="1" outlineLevel="2" x14ac:dyDescent="0.2">
      <c r="A159" s="352" t="str">
        <f xml:space="preserve"> Calc!A$228</f>
        <v>C108</v>
      </c>
      <c r="B159" s="10"/>
      <c r="C159" s="2"/>
      <c r="D159" s="3"/>
      <c r="E159" s="171" t="str">
        <f xml:space="preserve"> Calc!E$228</f>
        <v>Business retail revenue adjustment</v>
      </c>
      <c r="F159" s="171">
        <f xml:space="preserve"> Calc!F$228</f>
        <v>0</v>
      </c>
      <c r="G159" s="171" t="str">
        <f xml:space="preserve"> Calc!G$228</f>
        <v>£m</v>
      </c>
      <c r="H159" s="171"/>
      <c r="I159" s="171"/>
      <c r="J159" s="171"/>
      <c r="K159" s="171"/>
      <c r="L159" s="171"/>
      <c r="M159" s="171"/>
      <c r="N159" s="171"/>
      <c r="O159" s="171"/>
      <c r="P159" s="171"/>
      <c r="Q159" s="171"/>
      <c r="R159" s="171"/>
      <c r="S159" s="171"/>
      <c r="T159" s="171"/>
      <c r="U159" s="171"/>
      <c r="V159" s="171"/>
    </row>
    <row r="160" spans="1:22" ht="5.0999999999999996" customHeight="1" outlineLevel="2" x14ac:dyDescent="0.2">
      <c r="A160" s="335"/>
    </row>
    <row r="161" spans="1:22" s="202" customFormat="1" outlineLevel="2" x14ac:dyDescent="0.2">
      <c r="A161" s="354" t="str">
        <f xml:space="preserve"> Inputs!A$136</f>
        <v>C040</v>
      </c>
      <c r="B161" s="199"/>
      <c r="C161" s="200"/>
      <c r="D161" s="201"/>
      <c r="E161" s="147" t="str">
        <f xml:space="preserve"> Inputs!E$136</f>
        <v>Discount rate - Water resources</v>
      </c>
      <c r="F161" s="147">
        <f xml:space="preserve"> Inputs!F$136</f>
        <v>2.8000000000000001E-2</v>
      </c>
      <c r="G161" s="147" t="str">
        <f xml:space="preserve"> Inputs!G$136</f>
        <v>%</v>
      </c>
    </row>
    <row r="162" spans="1:22" s="202" customFormat="1" outlineLevel="2" x14ac:dyDescent="0.2">
      <c r="A162" s="354" t="str">
        <f xml:space="preserve"> Inputs!A$137</f>
        <v>C050</v>
      </c>
      <c r="B162" s="199"/>
      <c r="C162" s="200"/>
      <c r="D162" s="201"/>
      <c r="E162" s="147" t="str">
        <f xml:space="preserve"> Inputs!E$137</f>
        <v>Discount rate - Water network plus</v>
      </c>
      <c r="F162" s="147">
        <f xml:space="preserve"> Inputs!F$137</f>
        <v>2.8000000000000001E-2</v>
      </c>
      <c r="G162" s="147" t="str">
        <f xml:space="preserve"> Inputs!G$137</f>
        <v>%</v>
      </c>
      <c r="H162" s="147"/>
      <c r="I162" s="147"/>
      <c r="J162" s="147"/>
      <c r="K162" s="147"/>
      <c r="L162" s="147"/>
      <c r="M162" s="147"/>
      <c r="N162" s="147"/>
      <c r="O162" s="147"/>
      <c r="P162" s="147"/>
      <c r="Q162" s="147"/>
      <c r="R162" s="147"/>
      <c r="S162" s="147"/>
      <c r="T162" s="147"/>
      <c r="U162" s="147"/>
      <c r="V162" s="147"/>
    </row>
    <row r="163" spans="1:22" s="268" customFormat="1" outlineLevel="2" x14ac:dyDescent="0.2">
      <c r="A163" s="354" t="str">
        <f xml:space="preserve"> Inputs!A$138</f>
        <v>C060</v>
      </c>
      <c r="B163" s="199"/>
      <c r="C163" s="200"/>
      <c r="D163" s="201"/>
      <c r="E163" s="147" t="str">
        <f xml:space="preserve"> Inputs!E$138</f>
        <v>Discount rate - Bioresources</v>
      </c>
      <c r="F163" s="147">
        <f xml:space="preserve"> Inputs!F$138</f>
        <v>2.8000000000000001E-2</v>
      </c>
      <c r="G163" s="147" t="str">
        <f xml:space="preserve"> Inputs!G$138</f>
        <v>%</v>
      </c>
      <c r="H163" s="147"/>
      <c r="I163" s="147"/>
      <c r="J163" s="147"/>
      <c r="K163" s="147"/>
      <c r="L163" s="147"/>
      <c r="M163" s="147"/>
      <c r="N163" s="147"/>
      <c r="O163" s="147"/>
      <c r="P163" s="147"/>
      <c r="Q163" s="147"/>
      <c r="R163" s="147"/>
      <c r="S163" s="147"/>
      <c r="T163" s="147"/>
      <c r="U163" s="147"/>
      <c r="V163" s="147"/>
    </row>
    <row r="164" spans="1:22" s="202" customFormat="1" outlineLevel="2" x14ac:dyDescent="0.2">
      <c r="A164" s="354" t="str">
        <f xml:space="preserve"> Inputs!A$139</f>
        <v>C070</v>
      </c>
      <c r="B164" s="199"/>
      <c r="C164" s="200"/>
      <c r="D164" s="201"/>
      <c r="E164" s="147" t="str">
        <f xml:space="preserve"> Inputs!E$139</f>
        <v>Discount rate - Wastewater network plus</v>
      </c>
      <c r="F164" s="147">
        <f xml:space="preserve"> Inputs!F$139</f>
        <v>2.8000000000000001E-2</v>
      </c>
      <c r="G164" s="147" t="str">
        <f xml:space="preserve"> Inputs!G$139</f>
        <v>%</v>
      </c>
      <c r="H164" s="147"/>
      <c r="I164" s="147"/>
      <c r="J164" s="147"/>
      <c r="K164" s="147"/>
      <c r="L164" s="147"/>
      <c r="M164" s="147"/>
      <c r="N164" s="147"/>
      <c r="O164" s="147"/>
      <c r="P164" s="147"/>
      <c r="Q164" s="147"/>
      <c r="R164" s="147"/>
      <c r="S164" s="147"/>
      <c r="T164" s="147"/>
      <c r="U164" s="147"/>
      <c r="V164" s="147"/>
    </row>
    <row r="165" spans="1:22" s="202" customFormat="1" outlineLevel="2" x14ac:dyDescent="0.2">
      <c r="A165" s="354" t="str">
        <f xml:space="preserve"> Inputs!A$140</f>
        <v>C080</v>
      </c>
      <c r="B165" s="199"/>
      <c r="C165" s="200"/>
      <c r="D165" s="201"/>
      <c r="E165" s="294" t="str">
        <f xml:space="preserve"> Inputs!E$140</f>
        <v>Discount rate - Dummy control</v>
      </c>
      <c r="F165" s="294">
        <f xml:space="preserve"> Inputs!F$140</f>
        <v>2.8000000000000001E-2</v>
      </c>
      <c r="G165" s="294" t="str">
        <f xml:space="preserve"> Inputs!G$140</f>
        <v>%</v>
      </c>
      <c r="H165" s="147"/>
      <c r="I165" s="147"/>
      <c r="J165" s="147"/>
      <c r="K165" s="147"/>
      <c r="L165" s="147"/>
      <c r="M165" s="147"/>
      <c r="N165" s="147"/>
      <c r="O165" s="147"/>
      <c r="P165" s="147"/>
      <c r="Q165" s="147"/>
      <c r="R165" s="147"/>
      <c r="S165" s="147"/>
      <c r="T165" s="147"/>
      <c r="U165" s="147"/>
      <c r="V165" s="147"/>
    </row>
    <row r="166" spans="1:22" s="202" customFormat="1" outlineLevel="2" x14ac:dyDescent="0.2">
      <c r="A166" s="354" t="str">
        <f xml:space="preserve"> Inputs!A$141</f>
        <v>C090</v>
      </c>
      <c r="B166" s="199"/>
      <c r="C166" s="200"/>
      <c r="D166" s="201"/>
      <c r="E166" s="147" t="str">
        <f xml:space="preserve"> Inputs!E$141</f>
        <v>Discount rate - Residential retail</v>
      </c>
      <c r="F166" s="147">
        <f xml:space="preserve"> Inputs!F$141</f>
        <v>2.8000000000000001E-2</v>
      </c>
      <c r="G166" s="147" t="str">
        <f xml:space="preserve"> Inputs!G$141</f>
        <v>%</v>
      </c>
      <c r="H166" s="147"/>
      <c r="I166" s="147"/>
      <c r="J166" s="147"/>
      <c r="K166" s="147"/>
      <c r="L166" s="147"/>
      <c r="M166" s="147"/>
      <c r="N166" s="147"/>
      <c r="O166" s="147"/>
      <c r="P166" s="147"/>
      <c r="Q166" s="147"/>
      <c r="R166" s="147"/>
      <c r="S166" s="147"/>
      <c r="T166" s="147"/>
      <c r="U166" s="147"/>
      <c r="V166" s="147"/>
    </row>
    <row r="167" spans="1:22" s="268" customFormat="1" outlineLevel="2" x14ac:dyDescent="0.2">
      <c r="A167" s="354" t="str">
        <f xml:space="preserve"> Inputs!A$142</f>
        <v>C100</v>
      </c>
      <c r="B167" s="199"/>
      <c r="C167" s="200"/>
      <c r="D167" s="201"/>
      <c r="E167" s="147" t="str">
        <f xml:space="preserve"> Inputs!E$142</f>
        <v>Discount rate - Business retail</v>
      </c>
      <c r="F167" s="147">
        <f xml:space="preserve"> Inputs!F$142</f>
        <v>2.8000000000000001E-2</v>
      </c>
      <c r="G167" s="147" t="str">
        <f xml:space="preserve"> Inputs!G$142</f>
        <v>%</v>
      </c>
      <c r="H167" s="147"/>
      <c r="I167" s="147"/>
      <c r="J167" s="147"/>
      <c r="K167" s="147"/>
      <c r="L167" s="147"/>
      <c r="M167" s="147"/>
      <c r="N167" s="147"/>
      <c r="O167" s="147"/>
      <c r="P167" s="147"/>
      <c r="Q167" s="147"/>
      <c r="R167" s="147"/>
      <c r="S167" s="147"/>
      <c r="T167" s="147"/>
      <c r="U167" s="147"/>
      <c r="V167" s="147"/>
    </row>
    <row r="168" spans="1:22" ht="5.0999999999999996" customHeight="1" outlineLevel="2" x14ac:dyDescent="0.2">
      <c r="A168" s="335"/>
    </row>
    <row r="169" spans="1:22" s="163" customFormat="1" outlineLevel="2" x14ac:dyDescent="0.2">
      <c r="A169" s="352" t="str">
        <f xml:space="preserve"> Inputs!A$144</f>
        <v>C030</v>
      </c>
      <c r="B169" s="149"/>
      <c r="C169" s="150"/>
      <c r="D169" s="41"/>
      <c r="E169" s="171" t="str">
        <f xml:space="preserve"> Inputs!E$144</f>
        <v>Number of years to profile over</v>
      </c>
      <c r="F169" s="171">
        <f xml:space="preserve"> Inputs!F$144</f>
        <v>5</v>
      </c>
      <c r="G169" s="171" t="str">
        <f xml:space="preserve"> Inputs!G$144</f>
        <v>#</v>
      </c>
    </row>
    <row r="170" spans="1:22" ht="5.0999999999999996" customHeight="1" outlineLevel="2" x14ac:dyDescent="0.2"/>
    <row r="171" spans="1:22" s="151" customFormat="1" outlineLevel="2" x14ac:dyDescent="0.2">
      <c r="A171" s="183"/>
      <c r="B171" s="183"/>
      <c r="C171" s="184"/>
      <c r="D171" s="185"/>
      <c r="E171" s="151" t="str">
        <f t="shared" ref="E171:F171" si="159" xml:space="preserve"> E$13</f>
        <v>Years from valuation date</v>
      </c>
      <c r="F171" s="151">
        <f t="shared" si="159"/>
        <v>0</v>
      </c>
      <c r="G171" s="151" t="str">
        <f t="shared" ref="G171:V171" si="160" xml:space="preserve"> G$13</f>
        <v>years</v>
      </c>
      <c r="H171" s="151">
        <f t="shared" si="160"/>
        <v>0</v>
      </c>
      <c r="I171" s="151">
        <f t="shared" si="160"/>
        <v>0</v>
      </c>
      <c r="J171" s="151">
        <f t="shared" si="160"/>
        <v>0</v>
      </c>
      <c r="K171" s="151">
        <f t="shared" si="160"/>
        <v>0</v>
      </c>
      <c r="L171" s="151">
        <f t="shared" si="160"/>
        <v>0</v>
      </c>
      <c r="M171" s="151">
        <f t="shared" si="160"/>
        <v>0</v>
      </c>
      <c r="N171" s="151">
        <f t="shared" si="160"/>
        <v>0</v>
      </c>
      <c r="O171" s="151">
        <f t="shared" si="160"/>
        <v>0</v>
      </c>
      <c r="P171" s="151">
        <f t="shared" si="160"/>
        <v>0</v>
      </c>
      <c r="Q171" s="151">
        <f t="shared" si="160"/>
        <v>0</v>
      </c>
      <c r="R171" s="151">
        <f t="shared" si="160"/>
        <v>0</v>
      </c>
      <c r="S171" s="151">
        <f t="shared" si="160"/>
        <v>1</v>
      </c>
      <c r="T171" s="151">
        <f t="shared" si="160"/>
        <v>2</v>
      </c>
      <c r="U171" s="151">
        <f t="shared" si="160"/>
        <v>3.0027397260273974</v>
      </c>
      <c r="V171" s="151">
        <f t="shared" si="160"/>
        <v>4.0027397260273974</v>
      </c>
    </row>
    <row r="172" spans="1:22" ht="12.75" customHeight="1" outlineLevel="2" x14ac:dyDescent="0.2">
      <c r="D172" s="17"/>
      <c r="E172" s="12" t="str">
        <f xml:space="preserve"> Time!E$49</f>
        <v>Forecast period flag</v>
      </c>
      <c r="F172" s="12">
        <f xml:space="preserve"> Time!F$49</f>
        <v>0</v>
      </c>
      <c r="G172" s="12" t="str">
        <f xml:space="preserve"> Time!G$49</f>
        <v>flag</v>
      </c>
      <c r="H172" s="12">
        <f xml:space="preserve"> Time!H$49</f>
        <v>5</v>
      </c>
      <c r="I172" s="12">
        <f xml:space="preserve"> Time!I$49</f>
        <v>0</v>
      </c>
      <c r="J172" s="12">
        <f xml:space="preserve"> Time!J$49</f>
        <v>0</v>
      </c>
      <c r="K172" s="12">
        <f xml:space="preserve"> Time!K$49</f>
        <v>0</v>
      </c>
      <c r="L172" s="12">
        <f xml:space="preserve"> Time!L$49</f>
        <v>0</v>
      </c>
      <c r="M172" s="12">
        <f xml:space="preserve"> Time!M$49</f>
        <v>0</v>
      </c>
      <c r="N172" s="12">
        <f xml:space="preserve"> Time!N$49</f>
        <v>0</v>
      </c>
      <c r="O172" s="12">
        <f xml:space="preserve"> Time!O$49</f>
        <v>0</v>
      </c>
      <c r="P172" s="12">
        <f xml:space="preserve"> Time!P$49</f>
        <v>0</v>
      </c>
      <c r="Q172" s="12">
        <f xml:space="preserve"> Time!Q$49</f>
        <v>0</v>
      </c>
      <c r="R172" s="12">
        <f xml:space="preserve"> Time!R$49</f>
        <v>1</v>
      </c>
      <c r="S172" s="12">
        <f xml:space="preserve"> Time!S$49</f>
        <v>1</v>
      </c>
      <c r="T172" s="12">
        <f xml:space="preserve"> Time!T$49</f>
        <v>1</v>
      </c>
      <c r="U172" s="12">
        <f xml:space="preserve"> Time!U$49</f>
        <v>1</v>
      </c>
      <c r="V172" s="12">
        <f xml:space="preserve"> Time!V$49</f>
        <v>1</v>
      </c>
    </row>
    <row r="173" spans="1:22" ht="5.0999999999999996" customHeight="1" outlineLevel="2" x14ac:dyDescent="0.2"/>
    <row r="174" spans="1:22" s="163" customFormat="1" outlineLevel="2" x14ac:dyDescent="0.2">
      <c r="A174" s="149"/>
      <c r="B174" s="149"/>
      <c r="C174" s="150"/>
      <c r="D174" s="41"/>
      <c r="E174" s="163" t="s">
        <v>420</v>
      </c>
      <c r="G174" s="163" t="s">
        <v>200</v>
      </c>
      <c r="H174" s="163">
        <f t="shared" ref="H174:H180" si="161" xml:space="preserve"> SUM(J174:V174)</f>
        <v>0</v>
      </c>
      <c r="J174" s="163">
        <f t="shared" ref="J174:J180" si="162" xml:space="preserve"> IF(J$171 + 1 &lt;= $F$169 + 0.005, $F153 / $F$169, 0) * J$172 * (1 + $F161) ^ J$171</f>
        <v>0</v>
      </c>
      <c r="K174" s="163">
        <f t="shared" ref="K174:V174" si="163" xml:space="preserve"> IF(K$171 + 1 &lt;= $F$169 + 0.005, $F153 / $F$169, 0) * K$172 * (1 + $F161) ^ K$171</f>
        <v>0</v>
      </c>
      <c r="L174" s="163">
        <f t="shared" si="163"/>
        <v>0</v>
      </c>
      <c r="M174" s="163">
        <f t="shared" si="163"/>
        <v>0</v>
      </c>
      <c r="N174" s="163">
        <f t="shared" si="163"/>
        <v>0</v>
      </c>
      <c r="O174" s="163">
        <f t="shared" si="163"/>
        <v>0</v>
      </c>
      <c r="P174" s="163">
        <f t="shared" si="163"/>
        <v>0</v>
      </c>
      <c r="Q174" s="163">
        <f t="shared" si="163"/>
        <v>0</v>
      </c>
      <c r="R174" s="163">
        <f t="shared" si="163"/>
        <v>0</v>
      </c>
      <c r="S174" s="163">
        <f t="shared" si="163"/>
        <v>0</v>
      </c>
      <c r="T174" s="163">
        <f t="shared" si="163"/>
        <v>0</v>
      </c>
      <c r="U174" s="163">
        <f t="shared" si="163"/>
        <v>0</v>
      </c>
      <c r="V174" s="163">
        <f t="shared" si="163"/>
        <v>0</v>
      </c>
    </row>
    <row r="175" spans="1:22" s="163" customFormat="1" outlineLevel="2" x14ac:dyDescent="0.2">
      <c r="A175" s="149"/>
      <c r="B175" s="149"/>
      <c r="C175" s="150"/>
      <c r="D175" s="41"/>
      <c r="E175" s="163" t="s">
        <v>421</v>
      </c>
      <c r="G175" s="163" t="s">
        <v>200</v>
      </c>
      <c r="H175" s="163">
        <f t="shared" si="161"/>
        <v>16.58503918641977</v>
      </c>
      <c r="J175" s="163">
        <f t="shared" si="162"/>
        <v>0</v>
      </c>
      <c r="K175" s="163">
        <f t="shared" ref="K175:V175" si="164" xml:space="preserve"> IF(K$171 + 1 &lt;= $F$169 + 0.005, $F154 / $F$169, 0) * K$172 * (1 + $F162) ^ K$171</f>
        <v>0</v>
      </c>
      <c r="L175" s="163">
        <f t="shared" si="164"/>
        <v>0</v>
      </c>
      <c r="M175" s="163">
        <f t="shared" si="164"/>
        <v>0</v>
      </c>
      <c r="N175" s="163">
        <f t="shared" si="164"/>
        <v>0</v>
      </c>
      <c r="O175" s="163">
        <f t="shared" si="164"/>
        <v>0</v>
      </c>
      <c r="P175" s="163">
        <f t="shared" si="164"/>
        <v>0</v>
      </c>
      <c r="Q175" s="163">
        <f t="shared" si="164"/>
        <v>0</v>
      </c>
      <c r="R175" s="163">
        <f t="shared" si="164"/>
        <v>3.1362844227580005</v>
      </c>
      <c r="S175" s="163">
        <f t="shared" si="164"/>
        <v>3.2241003865952247</v>
      </c>
      <c r="T175" s="163">
        <f t="shared" si="164"/>
        <v>3.3143751974198907</v>
      </c>
      <c r="U175" s="163">
        <f t="shared" si="164"/>
        <v>3.407435492922414</v>
      </c>
      <c r="V175" s="163">
        <f t="shared" si="164"/>
        <v>3.5028436867242418</v>
      </c>
    </row>
    <row r="176" spans="1:22" s="163" customFormat="1" outlineLevel="2" x14ac:dyDescent="0.2">
      <c r="A176" s="149"/>
      <c r="B176" s="149"/>
      <c r="C176" s="150"/>
      <c r="D176" s="41"/>
      <c r="E176" s="163" t="s">
        <v>422</v>
      </c>
      <c r="G176" s="163" t="s">
        <v>200</v>
      </c>
      <c r="H176" s="163">
        <f t="shared" si="161"/>
        <v>0</v>
      </c>
      <c r="J176" s="163">
        <f t="shared" si="162"/>
        <v>0</v>
      </c>
      <c r="K176" s="163">
        <f t="shared" ref="K176:V176" si="165" xml:space="preserve"> IF(K$171 + 1 &lt;= $F$169 + 0.005, $F155 / $F$169, 0) * K$172 * (1 + $F163) ^ K$171</f>
        <v>0</v>
      </c>
      <c r="L176" s="163">
        <f t="shared" si="165"/>
        <v>0</v>
      </c>
      <c r="M176" s="163">
        <f t="shared" si="165"/>
        <v>0</v>
      </c>
      <c r="N176" s="163">
        <f t="shared" si="165"/>
        <v>0</v>
      </c>
      <c r="O176" s="163">
        <f t="shared" si="165"/>
        <v>0</v>
      </c>
      <c r="P176" s="163">
        <f t="shared" si="165"/>
        <v>0</v>
      </c>
      <c r="Q176" s="163">
        <f t="shared" si="165"/>
        <v>0</v>
      </c>
      <c r="R176" s="163">
        <f t="shared" si="165"/>
        <v>0</v>
      </c>
      <c r="S176" s="163">
        <f t="shared" si="165"/>
        <v>0</v>
      </c>
      <c r="T176" s="163">
        <f t="shared" si="165"/>
        <v>0</v>
      </c>
      <c r="U176" s="163">
        <f t="shared" si="165"/>
        <v>0</v>
      </c>
      <c r="V176" s="163">
        <f t="shared" si="165"/>
        <v>0</v>
      </c>
    </row>
    <row r="177" spans="1:22" s="163" customFormat="1" outlineLevel="2" x14ac:dyDescent="0.2">
      <c r="A177" s="149"/>
      <c r="B177" s="149"/>
      <c r="C177" s="150"/>
      <c r="D177" s="41"/>
      <c r="E177" s="163" t="s">
        <v>423</v>
      </c>
      <c r="G177" s="163" t="s">
        <v>200</v>
      </c>
      <c r="H177" s="163">
        <f t="shared" si="161"/>
        <v>4.8703419786421911</v>
      </c>
      <c r="J177" s="163">
        <f t="shared" si="162"/>
        <v>0</v>
      </c>
      <c r="K177" s="163">
        <f t="shared" ref="K177:V177" si="166" xml:space="preserve"> IF(K$171 + 1 &lt;= $F$169 + 0.005, $F156 / $F$169, 0) * K$172 * (1 + $F164) ^ K$171</f>
        <v>0</v>
      </c>
      <c r="L177" s="163">
        <f t="shared" si="166"/>
        <v>0</v>
      </c>
      <c r="M177" s="163">
        <f t="shared" si="166"/>
        <v>0</v>
      </c>
      <c r="N177" s="163">
        <f t="shared" si="166"/>
        <v>0</v>
      </c>
      <c r="O177" s="163">
        <f t="shared" si="166"/>
        <v>0</v>
      </c>
      <c r="P177" s="163">
        <f t="shared" si="166"/>
        <v>0</v>
      </c>
      <c r="Q177" s="163">
        <f t="shared" si="166"/>
        <v>0</v>
      </c>
      <c r="R177" s="163">
        <f t="shared" si="166"/>
        <v>0.92099738260656261</v>
      </c>
      <c r="S177" s="163">
        <f t="shared" si="166"/>
        <v>0.94678530931954641</v>
      </c>
      <c r="T177" s="163">
        <f t="shared" si="166"/>
        <v>0.97329529798049363</v>
      </c>
      <c r="U177" s="163">
        <f t="shared" si="166"/>
        <v>1.0006232686072924</v>
      </c>
      <c r="V177" s="163">
        <f t="shared" si="166"/>
        <v>1.0286407201282968</v>
      </c>
    </row>
    <row r="178" spans="1:22" s="163" customFormat="1" outlineLevel="2" x14ac:dyDescent="0.2">
      <c r="A178" s="149"/>
      <c r="B178" s="149"/>
      <c r="C178" s="150"/>
      <c r="D178" s="41"/>
      <c r="E178" s="290" t="s">
        <v>424</v>
      </c>
      <c r="F178" s="290"/>
      <c r="G178" s="290" t="s">
        <v>200</v>
      </c>
      <c r="H178" s="290">
        <f t="shared" ref="H178" si="167" xml:space="preserve"> SUM(J178:V178)</f>
        <v>0</v>
      </c>
      <c r="I178" s="290"/>
      <c r="J178" s="290">
        <f t="shared" si="162"/>
        <v>0</v>
      </c>
      <c r="K178" s="290">
        <f t="shared" ref="K178:V178" si="168" xml:space="preserve"> IF(K$171 + 1 &lt;= $F$169 + 0.005, $F157 / $F$169, 0) * K$172 * (1 + $F165) ^ K$171</f>
        <v>0</v>
      </c>
      <c r="L178" s="290">
        <f t="shared" si="168"/>
        <v>0</v>
      </c>
      <c r="M178" s="290">
        <f t="shared" si="168"/>
        <v>0</v>
      </c>
      <c r="N178" s="290">
        <f t="shared" si="168"/>
        <v>0</v>
      </c>
      <c r="O178" s="290">
        <f t="shared" si="168"/>
        <v>0</v>
      </c>
      <c r="P178" s="290">
        <f t="shared" si="168"/>
        <v>0</v>
      </c>
      <c r="Q178" s="290">
        <f t="shared" si="168"/>
        <v>0</v>
      </c>
      <c r="R178" s="290">
        <f t="shared" si="168"/>
        <v>0</v>
      </c>
      <c r="S178" s="290">
        <f t="shared" si="168"/>
        <v>0</v>
      </c>
      <c r="T178" s="290">
        <f t="shared" si="168"/>
        <v>0</v>
      </c>
      <c r="U178" s="290">
        <f t="shared" si="168"/>
        <v>0</v>
      </c>
      <c r="V178" s="290">
        <f t="shared" si="168"/>
        <v>0</v>
      </c>
    </row>
    <row r="179" spans="1:22" s="163" customFormat="1" outlineLevel="2" x14ac:dyDescent="0.2">
      <c r="A179" s="149"/>
      <c r="B179" s="149"/>
      <c r="C179" s="150"/>
      <c r="D179" s="41"/>
      <c r="E179" s="163" t="s">
        <v>425</v>
      </c>
      <c r="G179" s="163" t="s">
        <v>200</v>
      </c>
      <c r="H179" s="163">
        <f t="shared" si="161"/>
        <v>22.972725251329468</v>
      </c>
      <c r="J179" s="163">
        <f t="shared" si="162"/>
        <v>0</v>
      </c>
      <c r="K179" s="163">
        <f t="shared" ref="K179:V179" si="169" xml:space="preserve"> IF(K$171 + 1 &lt;= $F$169 + 0.005, $F158 / $F$169, 0) * K$172 * (1 + $F166) ^ K$171</f>
        <v>0</v>
      </c>
      <c r="L179" s="163">
        <f t="shared" si="169"/>
        <v>0</v>
      </c>
      <c r="M179" s="163">
        <f t="shared" si="169"/>
        <v>0</v>
      </c>
      <c r="N179" s="163">
        <f t="shared" si="169"/>
        <v>0</v>
      </c>
      <c r="O179" s="163">
        <f t="shared" si="169"/>
        <v>0</v>
      </c>
      <c r="P179" s="163">
        <f t="shared" si="169"/>
        <v>0</v>
      </c>
      <c r="Q179" s="163">
        <f t="shared" si="169"/>
        <v>0</v>
      </c>
      <c r="R179" s="163">
        <f t="shared" si="169"/>
        <v>4.3442164678778346</v>
      </c>
      <c r="S179" s="163">
        <f t="shared" si="169"/>
        <v>4.4658545289784142</v>
      </c>
      <c r="T179" s="163">
        <f t="shared" si="169"/>
        <v>4.5908984557898096</v>
      </c>
      <c r="U179" s="163">
        <f t="shared" si="169"/>
        <v>4.7198006896860987</v>
      </c>
      <c r="V179" s="163">
        <f t="shared" si="169"/>
        <v>4.8519551089973092</v>
      </c>
    </row>
    <row r="180" spans="1:22" s="163" customFormat="1" outlineLevel="2" x14ac:dyDescent="0.2">
      <c r="A180" s="149"/>
      <c r="B180" s="149"/>
      <c r="C180" s="150"/>
      <c r="D180" s="41"/>
      <c r="E180" s="163" t="s">
        <v>426</v>
      </c>
      <c r="G180" s="163" t="s">
        <v>200</v>
      </c>
      <c r="H180" s="163">
        <f t="shared" si="161"/>
        <v>0</v>
      </c>
      <c r="J180" s="163">
        <f t="shared" si="162"/>
        <v>0</v>
      </c>
      <c r="K180" s="163">
        <f t="shared" ref="K180:V180" si="170" xml:space="preserve"> IF(K$171 + 1 &lt;= $F$169 + 0.005, $F159 / $F$169, 0) * K$172 * (1 + $F167) ^ K$171</f>
        <v>0</v>
      </c>
      <c r="L180" s="163">
        <f t="shared" si="170"/>
        <v>0</v>
      </c>
      <c r="M180" s="163">
        <f t="shared" si="170"/>
        <v>0</v>
      </c>
      <c r="N180" s="163">
        <f t="shared" si="170"/>
        <v>0</v>
      </c>
      <c r="O180" s="163">
        <f t="shared" si="170"/>
        <v>0</v>
      </c>
      <c r="P180" s="163">
        <f t="shared" si="170"/>
        <v>0</v>
      </c>
      <c r="Q180" s="163">
        <f t="shared" si="170"/>
        <v>0</v>
      </c>
      <c r="R180" s="163">
        <f t="shared" si="170"/>
        <v>0</v>
      </c>
      <c r="S180" s="163">
        <f t="shared" si="170"/>
        <v>0</v>
      </c>
      <c r="T180" s="163">
        <f t="shared" si="170"/>
        <v>0</v>
      </c>
      <c r="U180" s="163">
        <f t="shared" si="170"/>
        <v>0</v>
      </c>
      <c r="V180" s="163">
        <f t="shared" si="170"/>
        <v>0</v>
      </c>
    </row>
    <row r="181" spans="1:22" outlineLevel="2" x14ac:dyDescent="0.2"/>
    <row r="182" spans="1:22" s="163" customFormat="1" outlineLevel="2" x14ac:dyDescent="0.2">
      <c r="A182" s="149"/>
      <c r="B182" s="149"/>
      <c r="C182" s="150"/>
      <c r="D182" s="41"/>
      <c r="E182" s="163" t="str">
        <f t="shared" ref="E182:F182" si="171" xml:space="preserve"> E$174</f>
        <v>Water resources revenue adjustment - NPV adjusted</v>
      </c>
      <c r="F182" s="163">
        <f t="shared" si="171"/>
        <v>0</v>
      </c>
      <c r="G182" s="163" t="str">
        <f t="shared" ref="G182:V182" si="172" xml:space="preserve"> G$174</f>
        <v>£m</v>
      </c>
      <c r="H182" s="163">
        <f t="shared" si="172"/>
        <v>0</v>
      </c>
      <c r="I182" s="163">
        <f t="shared" si="172"/>
        <v>0</v>
      </c>
      <c r="J182" s="163">
        <f t="shared" si="172"/>
        <v>0</v>
      </c>
      <c r="K182" s="163">
        <f t="shared" si="172"/>
        <v>0</v>
      </c>
      <c r="L182" s="163">
        <f t="shared" si="172"/>
        <v>0</v>
      </c>
      <c r="M182" s="163">
        <f t="shared" si="172"/>
        <v>0</v>
      </c>
      <c r="N182" s="163">
        <f t="shared" si="172"/>
        <v>0</v>
      </c>
      <c r="O182" s="163">
        <f t="shared" si="172"/>
        <v>0</v>
      </c>
      <c r="P182" s="163">
        <f t="shared" si="172"/>
        <v>0</v>
      </c>
      <c r="Q182" s="163">
        <f t="shared" si="172"/>
        <v>0</v>
      </c>
      <c r="R182" s="163">
        <f t="shared" si="172"/>
        <v>0</v>
      </c>
      <c r="S182" s="163">
        <f t="shared" si="172"/>
        <v>0</v>
      </c>
      <c r="T182" s="163">
        <f t="shared" si="172"/>
        <v>0</v>
      </c>
      <c r="U182" s="163">
        <f t="shared" si="172"/>
        <v>0</v>
      </c>
      <c r="V182" s="163">
        <f t="shared" si="172"/>
        <v>0</v>
      </c>
    </row>
    <row r="183" spans="1:22" s="163" customFormat="1" outlineLevel="2" x14ac:dyDescent="0.2">
      <c r="A183" s="149"/>
      <c r="B183" s="149"/>
      <c r="C183" s="150"/>
      <c r="D183" s="41"/>
      <c r="E183" s="163" t="str">
        <f t="shared" ref="E183:F183" si="173" xml:space="preserve"> E$175</f>
        <v>Water network revenue adjustment - NPV adjusted</v>
      </c>
      <c r="F183" s="163">
        <f t="shared" si="173"/>
        <v>0</v>
      </c>
      <c r="G183" s="163" t="str">
        <f t="shared" ref="G183:V183" si="174" xml:space="preserve"> G$175</f>
        <v>£m</v>
      </c>
      <c r="H183" s="163">
        <f t="shared" si="174"/>
        <v>16.58503918641977</v>
      </c>
      <c r="I183" s="163">
        <f t="shared" si="174"/>
        <v>0</v>
      </c>
      <c r="J183" s="163">
        <f t="shared" si="174"/>
        <v>0</v>
      </c>
      <c r="K183" s="163">
        <f t="shared" si="174"/>
        <v>0</v>
      </c>
      <c r="L183" s="163">
        <f t="shared" si="174"/>
        <v>0</v>
      </c>
      <c r="M183" s="163">
        <f t="shared" si="174"/>
        <v>0</v>
      </c>
      <c r="N183" s="163">
        <f t="shared" si="174"/>
        <v>0</v>
      </c>
      <c r="O183" s="163">
        <f t="shared" si="174"/>
        <v>0</v>
      </c>
      <c r="P183" s="163">
        <f t="shared" si="174"/>
        <v>0</v>
      </c>
      <c r="Q183" s="163">
        <f t="shared" si="174"/>
        <v>0</v>
      </c>
      <c r="R183" s="163">
        <f t="shared" si="174"/>
        <v>3.1362844227580005</v>
      </c>
      <c r="S183" s="163">
        <f t="shared" si="174"/>
        <v>3.2241003865952247</v>
      </c>
      <c r="T183" s="163">
        <f t="shared" si="174"/>
        <v>3.3143751974198907</v>
      </c>
      <c r="U183" s="163">
        <f t="shared" si="174"/>
        <v>3.407435492922414</v>
      </c>
      <c r="V183" s="163">
        <f t="shared" si="174"/>
        <v>3.5028436867242418</v>
      </c>
    </row>
    <row r="184" spans="1:22" s="269" customFormat="1" outlineLevel="2" x14ac:dyDescent="0.2">
      <c r="A184" s="149"/>
      <c r="B184" s="149"/>
      <c r="C184" s="150"/>
      <c r="D184" s="41"/>
      <c r="E184" s="163" t="str">
        <f xml:space="preserve"> E$176</f>
        <v>Bioresources revenue adjustment - NPV adjusted</v>
      </c>
      <c r="F184" s="163">
        <f t="shared" ref="F184:V184" si="175" xml:space="preserve"> F$176</f>
        <v>0</v>
      </c>
      <c r="G184" s="163" t="str">
        <f t="shared" si="175"/>
        <v>£m</v>
      </c>
      <c r="H184" s="163">
        <f t="shared" si="175"/>
        <v>0</v>
      </c>
      <c r="I184" s="163">
        <f t="shared" si="175"/>
        <v>0</v>
      </c>
      <c r="J184" s="163">
        <f t="shared" si="175"/>
        <v>0</v>
      </c>
      <c r="K184" s="163">
        <f t="shared" si="175"/>
        <v>0</v>
      </c>
      <c r="L184" s="163">
        <f t="shared" si="175"/>
        <v>0</v>
      </c>
      <c r="M184" s="163">
        <f t="shared" si="175"/>
        <v>0</v>
      </c>
      <c r="N184" s="163">
        <f t="shared" si="175"/>
        <v>0</v>
      </c>
      <c r="O184" s="163">
        <f t="shared" si="175"/>
        <v>0</v>
      </c>
      <c r="P184" s="163">
        <f t="shared" si="175"/>
        <v>0</v>
      </c>
      <c r="Q184" s="163">
        <f t="shared" si="175"/>
        <v>0</v>
      </c>
      <c r="R184" s="163">
        <f t="shared" si="175"/>
        <v>0</v>
      </c>
      <c r="S184" s="163">
        <f t="shared" si="175"/>
        <v>0</v>
      </c>
      <c r="T184" s="163">
        <f t="shared" si="175"/>
        <v>0</v>
      </c>
      <c r="U184" s="163">
        <f t="shared" si="175"/>
        <v>0</v>
      </c>
      <c r="V184" s="163">
        <f t="shared" si="175"/>
        <v>0</v>
      </c>
    </row>
    <row r="185" spans="1:22" s="163" customFormat="1" outlineLevel="2" x14ac:dyDescent="0.2">
      <c r="A185" s="149"/>
      <c r="B185" s="149"/>
      <c r="C185" s="150"/>
      <c r="D185" s="41"/>
      <c r="E185" s="163" t="str">
        <f xml:space="preserve"> E$177</f>
        <v>Wastewater network revenue adjustment - NPV adjusted</v>
      </c>
      <c r="F185" s="163">
        <f xml:space="preserve"> F$177</f>
        <v>0</v>
      </c>
      <c r="G185" s="163" t="str">
        <f t="shared" ref="G185:V185" si="176" xml:space="preserve"> G$177</f>
        <v>£m</v>
      </c>
      <c r="H185" s="163">
        <f t="shared" si="176"/>
        <v>4.8703419786421911</v>
      </c>
      <c r="I185" s="163">
        <f t="shared" si="176"/>
        <v>0</v>
      </c>
      <c r="J185" s="163">
        <f t="shared" si="176"/>
        <v>0</v>
      </c>
      <c r="K185" s="163">
        <f t="shared" si="176"/>
        <v>0</v>
      </c>
      <c r="L185" s="163">
        <f t="shared" si="176"/>
        <v>0</v>
      </c>
      <c r="M185" s="163">
        <f t="shared" si="176"/>
        <v>0</v>
      </c>
      <c r="N185" s="163">
        <f t="shared" si="176"/>
        <v>0</v>
      </c>
      <c r="O185" s="163">
        <f t="shared" si="176"/>
        <v>0</v>
      </c>
      <c r="P185" s="163">
        <f t="shared" si="176"/>
        <v>0</v>
      </c>
      <c r="Q185" s="163">
        <f t="shared" si="176"/>
        <v>0</v>
      </c>
      <c r="R185" s="163">
        <f t="shared" si="176"/>
        <v>0.92099738260656261</v>
      </c>
      <c r="S185" s="163">
        <f t="shared" si="176"/>
        <v>0.94678530931954641</v>
      </c>
      <c r="T185" s="163">
        <f t="shared" si="176"/>
        <v>0.97329529798049363</v>
      </c>
      <c r="U185" s="163">
        <f t="shared" si="176"/>
        <v>1.0006232686072924</v>
      </c>
      <c r="V185" s="163">
        <f t="shared" si="176"/>
        <v>1.0286407201282968</v>
      </c>
    </row>
    <row r="186" spans="1:22" s="163" customFormat="1" outlineLevel="2" x14ac:dyDescent="0.2">
      <c r="A186" s="149"/>
      <c r="B186" s="149"/>
      <c r="C186" s="150"/>
      <c r="D186" s="41"/>
      <c r="E186" s="290" t="str">
        <f t="shared" ref="E186:V186" si="177" xml:space="preserve"> E$178</f>
        <v>Dummy control revenue adjustment - NPV adjusted</v>
      </c>
      <c r="F186" s="290">
        <f t="shared" si="177"/>
        <v>0</v>
      </c>
      <c r="G186" s="290" t="str">
        <f t="shared" si="177"/>
        <v>£m</v>
      </c>
      <c r="H186" s="290">
        <f t="shared" si="177"/>
        <v>0</v>
      </c>
      <c r="I186" s="290">
        <f t="shared" si="177"/>
        <v>0</v>
      </c>
      <c r="J186" s="290">
        <f t="shared" si="177"/>
        <v>0</v>
      </c>
      <c r="K186" s="290">
        <f t="shared" si="177"/>
        <v>0</v>
      </c>
      <c r="L186" s="290">
        <f t="shared" si="177"/>
        <v>0</v>
      </c>
      <c r="M186" s="290">
        <f t="shared" si="177"/>
        <v>0</v>
      </c>
      <c r="N186" s="290">
        <f t="shared" si="177"/>
        <v>0</v>
      </c>
      <c r="O186" s="290">
        <f t="shared" si="177"/>
        <v>0</v>
      </c>
      <c r="P186" s="290">
        <f t="shared" si="177"/>
        <v>0</v>
      </c>
      <c r="Q186" s="290">
        <f t="shared" si="177"/>
        <v>0</v>
      </c>
      <c r="R186" s="290">
        <f t="shared" si="177"/>
        <v>0</v>
      </c>
      <c r="S186" s="290">
        <f t="shared" si="177"/>
        <v>0</v>
      </c>
      <c r="T186" s="290">
        <f t="shared" si="177"/>
        <v>0</v>
      </c>
      <c r="U186" s="290">
        <f t="shared" si="177"/>
        <v>0</v>
      </c>
      <c r="V186" s="290">
        <f t="shared" si="177"/>
        <v>0</v>
      </c>
    </row>
    <row r="187" spans="1:22" s="163" customFormat="1" outlineLevel="2" x14ac:dyDescent="0.2">
      <c r="A187" s="149"/>
      <c r="B187" s="149"/>
      <c r="C187" s="150"/>
      <c r="D187" s="41"/>
      <c r="E187" s="163" t="str">
        <f t="shared" ref="E187:F187" si="178" xml:space="preserve"> E$179</f>
        <v>Residential retail revenue adjustment - NPV adjusted</v>
      </c>
      <c r="F187" s="163">
        <f t="shared" si="178"/>
        <v>0</v>
      </c>
      <c r="G187" s="163" t="str">
        <f t="shared" ref="G187:V187" si="179" xml:space="preserve"> G$179</f>
        <v>£m</v>
      </c>
      <c r="H187" s="163">
        <f t="shared" si="179"/>
        <v>22.972725251329468</v>
      </c>
      <c r="I187" s="163">
        <f t="shared" si="179"/>
        <v>0</v>
      </c>
      <c r="J187" s="163">
        <f t="shared" si="179"/>
        <v>0</v>
      </c>
      <c r="K187" s="163">
        <f t="shared" si="179"/>
        <v>0</v>
      </c>
      <c r="L187" s="163">
        <f t="shared" si="179"/>
        <v>0</v>
      </c>
      <c r="M187" s="163">
        <f t="shared" si="179"/>
        <v>0</v>
      </c>
      <c r="N187" s="163">
        <f t="shared" si="179"/>
        <v>0</v>
      </c>
      <c r="O187" s="163">
        <f t="shared" si="179"/>
        <v>0</v>
      </c>
      <c r="P187" s="163">
        <f t="shared" si="179"/>
        <v>0</v>
      </c>
      <c r="Q187" s="163">
        <f t="shared" si="179"/>
        <v>0</v>
      </c>
      <c r="R187" s="163">
        <f t="shared" si="179"/>
        <v>4.3442164678778346</v>
      </c>
      <c r="S187" s="163">
        <f t="shared" si="179"/>
        <v>4.4658545289784142</v>
      </c>
      <c r="T187" s="163">
        <f t="shared" si="179"/>
        <v>4.5908984557898096</v>
      </c>
      <c r="U187" s="163">
        <f t="shared" si="179"/>
        <v>4.7198006896860987</v>
      </c>
      <c r="V187" s="163">
        <f t="shared" si="179"/>
        <v>4.8519551089973092</v>
      </c>
    </row>
    <row r="188" spans="1:22" s="269" customFormat="1" outlineLevel="2" x14ac:dyDescent="0.2">
      <c r="A188" s="149"/>
      <c r="B188" s="149"/>
      <c r="C188" s="150"/>
      <c r="D188" s="41"/>
      <c r="E188" s="163" t="str">
        <f xml:space="preserve"> E$180</f>
        <v>Business retail revenue adjustment - NPV adjusted</v>
      </c>
      <c r="F188" s="163">
        <f t="shared" ref="F188:V188" si="180" xml:space="preserve"> F$180</f>
        <v>0</v>
      </c>
      <c r="G188" s="163" t="str">
        <f t="shared" si="180"/>
        <v>£m</v>
      </c>
      <c r="H188" s="163">
        <f t="shared" si="180"/>
        <v>0</v>
      </c>
      <c r="I188" s="163">
        <f t="shared" si="180"/>
        <v>0</v>
      </c>
      <c r="J188" s="163">
        <f t="shared" si="180"/>
        <v>0</v>
      </c>
      <c r="K188" s="163">
        <f t="shared" si="180"/>
        <v>0</v>
      </c>
      <c r="L188" s="163">
        <f t="shared" si="180"/>
        <v>0</v>
      </c>
      <c r="M188" s="163">
        <f t="shared" si="180"/>
        <v>0</v>
      </c>
      <c r="N188" s="163">
        <f t="shared" si="180"/>
        <v>0</v>
      </c>
      <c r="O188" s="163">
        <f t="shared" si="180"/>
        <v>0</v>
      </c>
      <c r="P188" s="163">
        <f t="shared" si="180"/>
        <v>0</v>
      </c>
      <c r="Q188" s="163">
        <f t="shared" si="180"/>
        <v>0</v>
      </c>
      <c r="R188" s="163">
        <f t="shared" si="180"/>
        <v>0</v>
      </c>
      <c r="S188" s="163">
        <f t="shared" si="180"/>
        <v>0</v>
      </c>
      <c r="T188" s="163">
        <f t="shared" si="180"/>
        <v>0</v>
      </c>
      <c r="U188" s="163">
        <f t="shared" si="180"/>
        <v>0</v>
      </c>
      <c r="V188" s="163">
        <f t="shared" si="180"/>
        <v>0</v>
      </c>
    </row>
    <row r="189" spans="1:22" ht="5.0999999999999996" customHeight="1" outlineLevel="2" x14ac:dyDescent="0.2"/>
    <row r="190" spans="1:22" s="193" customFormat="1" ht="12.75" customHeight="1" outlineLevel="2" x14ac:dyDescent="0.2">
      <c r="A190" s="210"/>
      <c r="B190" s="210"/>
      <c r="C190" s="211"/>
      <c r="E190" s="213" t="str">
        <f t="shared" ref="E190:V190" si="181" xml:space="preserve"> E$28</f>
        <v>PV discount factor - Water resources</v>
      </c>
      <c r="F190" s="213">
        <f t="shared" si="181"/>
        <v>0</v>
      </c>
      <c r="G190" s="213" t="str">
        <f t="shared" si="181"/>
        <v>factor</v>
      </c>
      <c r="H190" s="213">
        <f t="shared" si="181"/>
        <v>4.7348073274682143</v>
      </c>
      <c r="I190" s="213">
        <f t="shared" si="181"/>
        <v>0</v>
      </c>
      <c r="J190" s="213">
        <f t="shared" si="181"/>
        <v>0</v>
      </c>
      <c r="K190" s="213">
        <f t="shared" si="181"/>
        <v>0</v>
      </c>
      <c r="L190" s="213">
        <f t="shared" si="181"/>
        <v>0</v>
      </c>
      <c r="M190" s="213">
        <f t="shared" si="181"/>
        <v>0</v>
      </c>
      <c r="N190" s="213">
        <f t="shared" si="181"/>
        <v>0</v>
      </c>
      <c r="O190" s="213">
        <f t="shared" si="181"/>
        <v>0</v>
      </c>
      <c r="P190" s="213">
        <f t="shared" si="181"/>
        <v>0</v>
      </c>
      <c r="Q190" s="213">
        <f t="shared" si="181"/>
        <v>0</v>
      </c>
      <c r="R190" s="213">
        <f t="shared" si="181"/>
        <v>1</v>
      </c>
      <c r="S190" s="213">
        <f t="shared" si="181"/>
        <v>0.97276264591439687</v>
      </c>
      <c r="T190" s="213">
        <f t="shared" si="181"/>
        <v>0.94626716528637833</v>
      </c>
      <c r="U190" s="213">
        <f t="shared" si="181"/>
        <v>0.92042371140183821</v>
      </c>
      <c r="V190" s="213">
        <f t="shared" si="181"/>
        <v>0.89535380486560134</v>
      </c>
    </row>
    <row r="191" spans="1:22" s="193" customFormat="1" ht="12.75" customHeight="1" outlineLevel="2" x14ac:dyDescent="0.2">
      <c r="A191" s="210"/>
      <c r="B191" s="210"/>
      <c r="C191" s="211"/>
      <c r="E191" s="213" t="str">
        <f t="shared" ref="E191:V191" si="182" xml:space="preserve"> E$29</f>
        <v>PV discount factor - Water network</v>
      </c>
      <c r="F191" s="213">
        <f t="shared" si="182"/>
        <v>0</v>
      </c>
      <c r="G191" s="213" t="str">
        <f t="shared" si="182"/>
        <v>factor</v>
      </c>
      <c r="H191" s="213">
        <f t="shared" si="182"/>
        <v>4.7348073274682143</v>
      </c>
      <c r="I191" s="213">
        <f t="shared" si="182"/>
        <v>0</v>
      </c>
      <c r="J191" s="213">
        <f t="shared" si="182"/>
        <v>0</v>
      </c>
      <c r="K191" s="213">
        <f t="shared" si="182"/>
        <v>0</v>
      </c>
      <c r="L191" s="213">
        <f t="shared" si="182"/>
        <v>0</v>
      </c>
      <c r="M191" s="213">
        <f t="shared" si="182"/>
        <v>0</v>
      </c>
      <c r="N191" s="213">
        <f t="shared" si="182"/>
        <v>0</v>
      </c>
      <c r="O191" s="213">
        <f t="shared" si="182"/>
        <v>0</v>
      </c>
      <c r="P191" s="213">
        <f t="shared" si="182"/>
        <v>0</v>
      </c>
      <c r="Q191" s="213">
        <f t="shared" si="182"/>
        <v>0</v>
      </c>
      <c r="R191" s="213">
        <f t="shared" si="182"/>
        <v>1</v>
      </c>
      <c r="S191" s="213">
        <f t="shared" si="182"/>
        <v>0.97276264591439687</v>
      </c>
      <c r="T191" s="213">
        <f t="shared" si="182"/>
        <v>0.94626716528637833</v>
      </c>
      <c r="U191" s="213">
        <f t="shared" si="182"/>
        <v>0.92042371140183821</v>
      </c>
      <c r="V191" s="213">
        <f t="shared" si="182"/>
        <v>0.89535380486560134</v>
      </c>
    </row>
    <row r="192" spans="1:22" s="270" customFormat="1" ht="12.75" customHeight="1" outlineLevel="2" x14ac:dyDescent="0.2">
      <c r="A192" s="210"/>
      <c r="B192" s="210"/>
      <c r="C192" s="211"/>
      <c r="D192" s="193"/>
      <c r="E192" s="213" t="str">
        <f xml:space="preserve"> E$30</f>
        <v>PV discount factor - Bioresources</v>
      </c>
      <c r="F192" s="213">
        <f t="shared" ref="F192:V192" si="183" xml:space="preserve"> F$30</f>
        <v>0</v>
      </c>
      <c r="G192" s="213" t="str">
        <f t="shared" si="183"/>
        <v>factor</v>
      </c>
      <c r="H192" s="213">
        <f t="shared" si="183"/>
        <v>4.7348073274682143</v>
      </c>
      <c r="I192" s="213">
        <f t="shared" si="183"/>
        <v>0</v>
      </c>
      <c r="J192" s="213">
        <f t="shared" si="183"/>
        <v>0</v>
      </c>
      <c r="K192" s="213">
        <f t="shared" si="183"/>
        <v>0</v>
      </c>
      <c r="L192" s="213">
        <f t="shared" si="183"/>
        <v>0</v>
      </c>
      <c r="M192" s="213">
        <f t="shared" si="183"/>
        <v>0</v>
      </c>
      <c r="N192" s="213">
        <f t="shared" si="183"/>
        <v>0</v>
      </c>
      <c r="O192" s="213">
        <f t="shared" si="183"/>
        <v>0</v>
      </c>
      <c r="P192" s="213">
        <f t="shared" si="183"/>
        <v>0</v>
      </c>
      <c r="Q192" s="213">
        <f t="shared" si="183"/>
        <v>0</v>
      </c>
      <c r="R192" s="213">
        <f t="shared" si="183"/>
        <v>1</v>
      </c>
      <c r="S192" s="213">
        <f t="shared" si="183"/>
        <v>0.97276264591439687</v>
      </c>
      <c r="T192" s="213">
        <f t="shared" si="183"/>
        <v>0.94626716528637833</v>
      </c>
      <c r="U192" s="213">
        <f t="shared" si="183"/>
        <v>0.92042371140183821</v>
      </c>
      <c r="V192" s="213">
        <f t="shared" si="183"/>
        <v>0.89535380486560134</v>
      </c>
    </row>
    <row r="193" spans="1:22" s="193" customFormat="1" ht="12.75" customHeight="1" outlineLevel="2" x14ac:dyDescent="0.2">
      <c r="A193" s="210"/>
      <c r="B193" s="210"/>
      <c r="C193" s="211"/>
      <c r="E193" s="213" t="str">
        <f t="shared" ref="E193:V193" si="184" xml:space="preserve"> E$31</f>
        <v>PV discount factor - Wastewater network</v>
      </c>
      <c r="F193" s="213">
        <f t="shared" si="184"/>
        <v>0</v>
      </c>
      <c r="G193" s="213" t="str">
        <f t="shared" si="184"/>
        <v>factor</v>
      </c>
      <c r="H193" s="213">
        <f t="shared" si="184"/>
        <v>4.7348073274682143</v>
      </c>
      <c r="I193" s="213">
        <f t="shared" si="184"/>
        <v>0</v>
      </c>
      <c r="J193" s="213">
        <f t="shared" si="184"/>
        <v>0</v>
      </c>
      <c r="K193" s="213">
        <f t="shared" si="184"/>
        <v>0</v>
      </c>
      <c r="L193" s="213">
        <f t="shared" si="184"/>
        <v>0</v>
      </c>
      <c r="M193" s="213">
        <f t="shared" si="184"/>
        <v>0</v>
      </c>
      <c r="N193" s="213">
        <f t="shared" si="184"/>
        <v>0</v>
      </c>
      <c r="O193" s="213">
        <f t="shared" si="184"/>
        <v>0</v>
      </c>
      <c r="P193" s="213">
        <f t="shared" si="184"/>
        <v>0</v>
      </c>
      <c r="Q193" s="213">
        <f t="shared" si="184"/>
        <v>0</v>
      </c>
      <c r="R193" s="213">
        <f t="shared" si="184"/>
        <v>1</v>
      </c>
      <c r="S193" s="213">
        <f t="shared" si="184"/>
        <v>0.97276264591439687</v>
      </c>
      <c r="T193" s="213">
        <f t="shared" si="184"/>
        <v>0.94626716528637833</v>
      </c>
      <c r="U193" s="213">
        <f t="shared" si="184"/>
        <v>0.92042371140183821</v>
      </c>
      <c r="V193" s="213">
        <f t="shared" si="184"/>
        <v>0.89535380486560134</v>
      </c>
    </row>
    <row r="194" spans="1:22" s="193" customFormat="1" ht="12.75" customHeight="1" outlineLevel="2" x14ac:dyDescent="0.2">
      <c r="A194" s="210"/>
      <c r="B194" s="210"/>
      <c r="C194" s="211"/>
      <c r="E194" s="293" t="str">
        <f t="shared" ref="E194:V194" si="185" xml:space="preserve"> E$32</f>
        <v>PV discount factor - Dummy control</v>
      </c>
      <c r="F194" s="293">
        <f t="shared" si="185"/>
        <v>0</v>
      </c>
      <c r="G194" s="293" t="str">
        <f t="shared" si="185"/>
        <v>factor</v>
      </c>
      <c r="H194" s="293">
        <f t="shared" si="185"/>
        <v>4.7348073274682143</v>
      </c>
      <c r="I194" s="293">
        <f t="shared" si="185"/>
        <v>0</v>
      </c>
      <c r="J194" s="304">
        <f t="shared" si="185"/>
        <v>0</v>
      </c>
      <c r="K194" s="293">
        <f t="shared" si="185"/>
        <v>0</v>
      </c>
      <c r="L194" s="293">
        <f t="shared" si="185"/>
        <v>0</v>
      </c>
      <c r="M194" s="293">
        <f t="shared" si="185"/>
        <v>0</v>
      </c>
      <c r="N194" s="293">
        <f t="shared" si="185"/>
        <v>0</v>
      </c>
      <c r="O194" s="293">
        <f t="shared" si="185"/>
        <v>0</v>
      </c>
      <c r="P194" s="293">
        <f t="shared" si="185"/>
        <v>0</v>
      </c>
      <c r="Q194" s="293">
        <f t="shared" si="185"/>
        <v>0</v>
      </c>
      <c r="R194" s="293">
        <f t="shared" si="185"/>
        <v>1</v>
      </c>
      <c r="S194" s="293">
        <f t="shared" si="185"/>
        <v>0.97276264591439687</v>
      </c>
      <c r="T194" s="293">
        <f t="shared" si="185"/>
        <v>0.94626716528637833</v>
      </c>
      <c r="U194" s="293">
        <f t="shared" si="185"/>
        <v>0.92042371140183821</v>
      </c>
      <c r="V194" s="293">
        <f t="shared" si="185"/>
        <v>0.89535380486560134</v>
      </c>
    </row>
    <row r="195" spans="1:22" s="193" customFormat="1" ht="12.75" customHeight="1" outlineLevel="2" x14ac:dyDescent="0.2">
      <c r="A195" s="210"/>
      <c r="B195" s="210"/>
      <c r="C195" s="211"/>
      <c r="E195" s="213" t="str">
        <f t="shared" ref="E195:V195" si="186" xml:space="preserve"> E$33</f>
        <v>PV discount factor - Residential retail</v>
      </c>
      <c r="F195" s="213">
        <f t="shared" si="186"/>
        <v>0</v>
      </c>
      <c r="G195" s="213" t="str">
        <f t="shared" si="186"/>
        <v>factor</v>
      </c>
      <c r="H195" s="213">
        <f t="shared" si="186"/>
        <v>4.7348073274682143</v>
      </c>
      <c r="I195" s="213">
        <f t="shared" si="186"/>
        <v>0</v>
      </c>
      <c r="J195" s="213">
        <f t="shared" si="186"/>
        <v>0</v>
      </c>
      <c r="K195" s="213">
        <f t="shared" si="186"/>
        <v>0</v>
      </c>
      <c r="L195" s="213">
        <f t="shared" si="186"/>
        <v>0</v>
      </c>
      <c r="M195" s="213">
        <f t="shared" si="186"/>
        <v>0</v>
      </c>
      <c r="N195" s="213">
        <f t="shared" si="186"/>
        <v>0</v>
      </c>
      <c r="O195" s="213">
        <f t="shared" si="186"/>
        <v>0</v>
      </c>
      <c r="P195" s="213">
        <f t="shared" si="186"/>
        <v>0</v>
      </c>
      <c r="Q195" s="213">
        <f t="shared" si="186"/>
        <v>0</v>
      </c>
      <c r="R195" s="213">
        <f t="shared" si="186"/>
        <v>1</v>
      </c>
      <c r="S195" s="213">
        <f t="shared" si="186"/>
        <v>0.97276264591439687</v>
      </c>
      <c r="T195" s="213">
        <f t="shared" si="186"/>
        <v>0.94626716528637833</v>
      </c>
      <c r="U195" s="213">
        <f t="shared" si="186"/>
        <v>0.92042371140183821</v>
      </c>
      <c r="V195" s="213">
        <f t="shared" si="186"/>
        <v>0.89535380486560134</v>
      </c>
    </row>
    <row r="196" spans="1:22" s="270" customFormat="1" ht="12.75" customHeight="1" outlineLevel="2" x14ac:dyDescent="0.2">
      <c r="A196" s="210"/>
      <c r="B196" s="210"/>
      <c r="C196" s="211"/>
      <c r="D196" s="193"/>
      <c r="E196" s="213" t="str">
        <f xml:space="preserve"> E$34</f>
        <v>PV discount factor - Business retail</v>
      </c>
      <c r="F196" s="213">
        <f t="shared" ref="F196:V196" si="187" xml:space="preserve"> F$34</f>
        <v>0</v>
      </c>
      <c r="G196" s="213" t="str">
        <f t="shared" si="187"/>
        <v>factor</v>
      </c>
      <c r="H196" s="213">
        <f t="shared" si="187"/>
        <v>4.7348073274682143</v>
      </c>
      <c r="I196" s="213">
        <f t="shared" si="187"/>
        <v>0</v>
      </c>
      <c r="J196" s="213">
        <f t="shared" si="187"/>
        <v>0</v>
      </c>
      <c r="K196" s="213">
        <f t="shared" si="187"/>
        <v>0</v>
      </c>
      <c r="L196" s="213">
        <f t="shared" si="187"/>
        <v>0</v>
      </c>
      <c r="M196" s="213">
        <f t="shared" si="187"/>
        <v>0</v>
      </c>
      <c r="N196" s="213">
        <f t="shared" si="187"/>
        <v>0</v>
      </c>
      <c r="O196" s="213">
        <f t="shared" si="187"/>
        <v>0</v>
      </c>
      <c r="P196" s="213">
        <f t="shared" si="187"/>
        <v>0</v>
      </c>
      <c r="Q196" s="213">
        <f t="shared" si="187"/>
        <v>0</v>
      </c>
      <c r="R196" s="213">
        <f t="shared" si="187"/>
        <v>1</v>
      </c>
      <c r="S196" s="213">
        <f t="shared" si="187"/>
        <v>0.97276264591439687</v>
      </c>
      <c r="T196" s="213">
        <f t="shared" si="187"/>
        <v>0.94626716528637833</v>
      </c>
      <c r="U196" s="213">
        <f t="shared" si="187"/>
        <v>0.92042371140183821</v>
      </c>
      <c r="V196" s="213">
        <f t="shared" si="187"/>
        <v>0.89535380486560134</v>
      </c>
    </row>
    <row r="197" spans="1:22" ht="5.0999999999999996" customHeight="1" outlineLevel="2" x14ac:dyDescent="0.2"/>
    <row r="198" spans="1:22" s="163" customFormat="1" outlineLevel="2" x14ac:dyDescent="0.2">
      <c r="A198" s="149"/>
      <c r="B198" s="149"/>
      <c r="C198" s="150"/>
      <c r="D198" s="41"/>
      <c r="E198" s="163" t="s">
        <v>427</v>
      </c>
      <c r="G198" s="163" t="s">
        <v>200</v>
      </c>
      <c r="H198" s="163">
        <f t="shared" ref="H198:H204" si="188" xml:space="preserve"> SUM(J198:V198)</f>
        <v>0</v>
      </c>
      <c r="J198" s="163">
        <f t="shared" ref="J198:V198" si="189" xml:space="preserve"> J182 * J190</f>
        <v>0</v>
      </c>
      <c r="K198" s="163">
        <f t="shared" si="189"/>
        <v>0</v>
      </c>
      <c r="L198" s="163">
        <f t="shared" si="189"/>
        <v>0</v>
      </c>
      <c r="M198" s="163">
        <f t="shared" si="189"/>
        <v>0</v>
      </c>
      <c r="N198" s="163">
        <f t="shared" si="189"/>
        <v>0</v>
      </c>
      <c r="O198" s="163">
        <f t="shared" si="189"/>
        <v>0</v>
      </c>
      <c r="P198" s="163">
        <f t="shared" si="189"/>
        <v>0</v>
      </c>
      <c r="Q198" s="163">
        <f t="shared" si="189"/>
        <v>0</v>
      </c>
      <c r="R198" s="163">
        <f t="shared" si="189"/>
        <v>0</v>
      </c>
      <c r="S198" s="163">
        <f t="shared" si="189"/>
        <v>0</v>
      </c>
      <c r="T198" s="163">
        <f t="shared" si="189"/>
        <v>0</v>
      </c>
      <c r="U198" s="163">
        <f t="shared" si="189"/>
        <v>0</v>
      </c>
      <c r="V198" s="163">
        <f t="shared" si="189"/>
        <v>0</v>
      </c>
    </row>
    <row r="199" spans="1:22" s="163" customFormat="1" outlineLevel="2" x14ac:dyDescent="0.2">
      <c r="A199" s="149"/>
      <c r="B199" s="149"/>
      <c r="C199" s="150"/>
      <c r="D199" s="41"/>
      <c r="E199" s="163" t="s">
        <v>428</v>
      </c>
      <c r="G199" s="163" t="s">
        <v>200</v>
      </c>
      <c r="H199" s="163">
        <f t="shared" si="188"/>
        <v>15.681422113790003</v>
      </c>
      <c r="J199" s="163">
        <f t="shared" ref="J199:V199" si="190" xml:space="preserve"> J183 * J191</f>
        <v>0</v>
      </c>
      <c r="K199" s="163">
        <f t="shared" si="190"/>
        <v>0</v>
      </c>
      <c r="L199" s="163">
        <f t="shared" si="190"/>
        <v>0</v>
      </c>
      <c r="M199" s="163">
        <f t="shared" si="190"/>
        <v>0</v>
      </c>
      <c r="N199" s="163">
        <f t="shared" si="190"/>
        <v>0</v>
      </c>
      <c r="O199" s="163">
        <f t="shared" si="190"/>
        <v>0</v>
      </c>
      <c r="P199" s="163">
        <f t="shared" si="190"/>
        <v>0</v>
      </c>
      <c r="Q199" s="163">
        <f t="shared" si="190"/>
        <v>0</v>
      </c>
      <c r="R199" s="163">
        <f t="shared" si="190"/>
        <v>3.1362844227580005</v>
      </c>
      <c r="S199" s="163">
        <f t="shared" si="190"/>
        <v>3.1362844227580005</v>
      </c>
      <c r="T199" s="163">
        <f t="shared" si="190"/>
        <v>3.1362844227580005</v>
      </c>
      <c r="U199" s="163">
        <f t="shared" si="190"/>
        <v>3.1362844227580005</v>
      </c>
      <c r="V199" s="163">
        <f t="shared" si="190"/>
        <v>3.1362844227580005</v>
      </c>
    </row>
    <row r="200" spans="1:22" s="163" customFormat="1" outlineLevel="2" x14ac:dyDescent="0.2">
      <c r="A200" s="149"/>
      <c r="B200" s="149"/>
      <c r="C200" s="150"/>
      <c r="D200" s="41"/>
      <c r="E200" s="163" t="s">
        <v>429</v>
      </c>
      <c r="G200" s="163" t="s">
        <v>200</v>
      </c>
      <c r="H200" s="163">
        <f t="shared" si="188"/>
        <v>0</v>
      </c>
      <c r="J200" s="163">
        <f t="shared" ref="J200:V200" si="191" xml:space="preserve"> J184 * J192</f>
        <v>0</v>
      </c>
      <c r="K200" s="163">
        <f t="shared" si="191"/>
        <v>0</v>
      </c>
      <c r="L200" s="163">
        <f t="shared" si="191"/>
        <v>0</v>
      </c>
      <c r="M200" s="163">
        <f t="shared" si="191"/>
        <v>0</v>
      </c>
      <c r="N200" s="163">
        <f t="shared" si="191"/>
        <v>0</v>
      </c>
      <c r="O200" s="163">
        <f t="shared" si="191"/>
        <v>0</v>
      </c>
      <c r="P200" s="163">
        <f t="shared" si="191"/>
        <v>0</v>
      </c>
      <c r="Q200" s="163">
        <f t="shared" si="191"/>
        <v>0</v>
      </c>
      <c r="R200" s="163">
        <f t="shared" si="191"/>
        <v>0</v>
      </c>
      <c r="S200" s="163">
        <f t="shared" si="191"/>
        <v>0</v>
      </c>
      <c r="T200" s="163">
        <f t="shared" si="191"/>
        <v>0</v>
      </c>
      <c r="U200" s="163">
        <f t="shared" si="191"/>
        <v>0</v>
      </c>
      <c r="V200" s="163">
        <f t="shared" si="191"/>
        <v>0</v>
      </c>
    </row>
    <row r="201" spans="1:22" s="163" customFormat="1" outlineLevel="2" x14ac:dyDescent="0.2">
      <c r="A201" s="149"/>
      <c r="B201" s="149"/>
      <c r="C201" s="150"/>
      <c r="D201" s="41"/>
      <c r="E201" s="163" t="s">
        <v>430</v>
      </c>
      <c r="G201" s="163" t="s">
        <v>200</v>
      </c>
      <c r="H201" s="163">
        <f t="shared" si="188"/>
        <v>4.6049869130328132</v>
      </c>
      <c r="J201" s="163">
        <f t="shared" ref="J201:V202" si="192" xml:space="preserve"> J185 * J193</f>
        <v>0</v>
      </c>
      <c r="K201" s="163">
        <f t="shared" si="192"/>
        <v>0</v>
      </c>
      <c r="L201" s="163">
        <f t="shared" si="192"/>
        <v>0</v>
      </c>
      <c r="M201" s="163">
        <f t="shared" si="192"/>
        <v>0</v>
      </c>
      <c r="N201" s="163">
        <f t="shared" si="192"/>
        <v>0</v>
      </c>
      <c r="O201" s="163">
        <f t="shared" si="192"/>
        <v>0</v>
      </c>
      <c r="P201" s="163">
        <f t="shared" si="192"/>
        <v>0</v>
      </c>
      <c r="Q201" s="163">
        <f t="shared" si="192"/>
        <v>0</v>
      </c>
      <c r="R201" s="163">
        <f t="shared" si="192"/>
        <v>0.92099738260656261</v>
      </c>
      <c r="S201" s="163">
        <f t="shared" si="192"/>
        <v>0.92099738260656261</v>
      </c>
      <c r="T201" s="163">
        <f t="shared" si="192"/>
        <v>0.92099738260656261</v>
      </c>
      <c r="U201" s="163">
        <f t="shared" si="192"/>
        <v>0.92099738260656261</v>
      </c>
      <c r="V201" s="163">
        <f t="shared" si="192"/>
        <v>0.92099738260656272</v>
      </c>
    </row>
    <row r="202" spans="1:22" s="163" customFormat="1" outlineLevel="2" x14ac:dyDescent="0.2">
      <c r="A202" s="149"/>
      <c r="B202" s="149"/>
      <c r="C202" s="150"/>
      <c r="D202" s="41"/>
      <c r="E202" s="290" t="s">
        <v>431</v>
      </c>
      <c r="F202" s="290"/>
      <c r="G202" s="290" t="s">
        <v>200</v>
      </c>
      <c r="H202" s="290">
        <f xml:space="preserve"> SUM(J202:V202)</f>
        <v>0</v>
      </c>
      <c r="I202" s="290"/>
      <c r="J202" s="303">
        <f t="shared" si="192"/>
        <v>0</v>
      </c>
      <c r="K202" s="290">
        <f t="shared" si="192"/>
        <v>0</v>
      </c>
      <c r="L202" s="290">
        <f t="shared" si="192"/>
        <v>0</v>
      </c>
      <c r="M202" s="290">
        <f t="shared" si="192"/>
        <v>0</v>
      </c>
      <c r="N202" s="290">
        <f t="shared" si="192"/>
        <v>0</v>
      </c>
      <c r="O202" s="290">
        <f t="shared" si="192"/>
        <v>0</v>
      </c>
      <c r="P202" s="290">
        <f t="shared" si="192"/>
        <v>0</v>
      </c>
      <c r="Q202" s="290">
        <f t="shared" si="192"/>
        <v>0</v>
      </c>
      <c r="R202" s="290">
        <f t="shared" si="192"/>
        <v>0</v>
      </c>
      <c r="S202" s="290">
        <f t="shared" si="192"/>
        <v>0</v>
      </c>
      <c r="T202" s="290">
        <f t="shared" si="192"/>
        <v>0</v>
      </c>
      <c r="U202" s="290">
        <f t="shared" si="192"/>
        <v>0</v>
      </c>
      <c r="V202" s="290">
        <f t="shared" si="192"/>
        <v>0</v>
      </c>
    </row>
    <row r="203" spans="1:22" s="163" customFormat="1" outlineLevel="2" x14ac:dyDescent="0.2">
      <c r="A203" s="149"/>
      <c r="B203" s="149"/>
      <c r="C203" s="150"/>
      <c r="D203" s="41"/>
      <c r="E203" s="163" t="s">
        <v>432</v>
      </c>
      <c r="G203" s="163" t="s">
        <v>200</v>
      </c>
      <c r="H203" s="163">
        <f t="shared" si="188"/>
        <v>21.721082339389174</v>
      </c>
      <c r="J203" s="163">
        <f t="shared" ref="J203:V203" si="193" xml:space="preserve"> J187 * J195</f>
        <v>0</v>
      </c>
      <c r="K203" s="163">
        <f t="shared" si="193"/>
        <v>0</v>
      </c>
      <c r="L203" s="163">
        <f t="shared" si="193"/>
        <v>0</v>
      </c>
      <c r="M203" s="163">
        <f t="shared" si="193"/>
        <v>0</v>
      </c>
      <c r="N203" s="163">
        <f t="shared" si="193"/>
        <v>0</v>
      </c>
      <c r="O203" s="163">
        <f t="shared" si="193"/>
        <v>0</v>
      </c>
      <c r="P203" s="163">
        <f t="shared" si="193"/>
        <v>0</v>
      </c>
      <c r="Q203" s="163">
        <f t="shared" si="193"/>
        <v>0</v>
      </c>
      <c r="R203" s="163">
        <f t="shared" si="193"/>
        <v>4.3442164678778346</v>
      </c>
      <c r="S203" s="163">
        <f t="shared" si="193"/>
        <v>4.3442164678778346</v>
      </c>
      <c r="T203" s="163">
        <f t="shared" si="193"/>
        <v>4.3442164678778346</v>
      </c>
      <c r="U203" s="163">
        <f t="shared" si="193"/>
        <v>4.3442164678778346</v>
      </c>
      <c r="V203" s="163">
        <f t="shared" si="193"/>
        <v>4.3442164678778346</v>
      </c>
    </row>
    <row r="204" spans="1:22" s="163" customFormat="1" outlineLevel="2" x14ac:dyDescent="0.2">
      <c r="A204" s="149"/>
      <c r="B204" s="149"/>
      <c r="C204" s="150"/>
      <c r="D204" s="41"/>
      <c r="E204" s="163" t="s">
        <v>433</v>
      </c>
      <c r="G204" s="163" t="s">
        <v>200</v>
      </c>
      <c r="H204" s="163">
        <f t="shared" si="188"/>
        <v>0</v>
      </c>
      <c r="J204" s="163">
        <f t="shared" ref="J204:V204" si="194" xml:space="preserve"> J188 * J196</f>
        <v>0</v>
      </c>
      <c r="K204" s="163">
        <f t="shared" si="194"/>
        <v>0</v>
      </c>
      <c r="L204" s="163">
        <f t="shared" si="194"/>
        <v>0</v>
      </c>
      <c r="M204" s="163">
        <f t="shared" si="194"/>
        <v>0</v>
      </c>
      <c r="N204" s="163">
        <f t="shared" si="194"/>
        <v>0</v>
      </c>
      <c r="O204" s="163">
        <f t="shared" si="194"/>
        <v>0</v>
      </c>
      <c r="P204" s="163">
        <f t="shared" si="194"/>
        <v>0</v>
      </c>
      <c r="Q204" s="163">
        <f t="shared" si="194"/>
        <v>0</v>
      </c>
      <c r="R204" s="163">
        <f t="shared" si="194"/>
        <v>0</v>
      </c>
      <c r="S204" s="163">
        <f t="shared" si="194"/>
        <v>0</v>
      </c>
      <c r="T204" s="163">
        <f t="shared" si="194"/>
        <v>0</v>
      </c>
      <c r="U204" s="163">
        <f t="shared" si="194"/>
        <v>0</v>
      </c>
      <c r="V204" s="163">
        <f t="shared" si="194"/>
        <v>0</v>
      </c>
    </row>
    <row r="205" spans="1:22" outlineLevel="1" x14ac:dyDescent="0.2"/>
    <row r="207" spans="1:22" ht="12.75" customHeight="1" x14ac:dyDescent="0.2">
      <c r="A207" s="39" t="s">
        <v>434</v>
      </c>
      <c r="B207" s="39"/>
      <c r="C207" s="40"/>
      <c r="D207" s="39"/>
      <c r="E207" s="39"/>
      <c r="F207" s="39"/>
      <c r="G207" s="39"/>
      <c r="H207" s="39"/>
      <c r="I207" s="39"/>
      <c r="J207" s="39"/>
      <c r="K207" s="39"/>
      <c r="L207" s="39"/>
      <c r="M207" s="39"/>
      <c r="N207" s="39"/>
      <c r="O207" s="39"/>
      <c r="P207" s="39"/>
      <c r="Q207" s="39"/>
      <c r="R207" s="39"/>
      <c r="S207" s="39"/>
      <c r="T207" s="39"/>
      <c r="U207" s="39"/>
      <c r="V207" s="39"/>
    </row>
    <row r="208" spans="1:22" outlineLevel="1" x14ac:dyDescent="0.2"/>
    <row r="209" spans="1:22" outlineLevel="1" x14ac:dyDescent="0.2">
      <c r="A209" s="355" t="str">
        <f xml:space="preserve"> Inputs!A$148</f>
        <v>C041</v>
      </c>
      <c r="E209" s="12" t="str">
        <f xml:space="preserve"> Inputs!E$148</f>
        <v>Water resources revenue adjustment selector</v>
      </c>
      <c r="F209" s="12">
        <f xml:space="preserve"> Inputs!F$148</f>
        <v>1</v>
      </c>
      <c r="G209" s="12" t="str">
        <f xml:space="preserve"> Inputs!G$148</f>
        <v>0 = Apply in first year, 1 = Constant annuity 2020-25, 2 = Even allocation - NPV neutral</v>
      </c>
    </row>
    <row r="210" spans="1:22" outlineLevel="2" x14ac:dyDescent="0.2">
      <c r="A210" s="355" t="str">
        <f xml:space="preserve"> Inputs!A$149</f>
        <v>C051</v>
      </c>
      <c r="E210" s="12" t="str">
        <f xml:space="preserve"> Inputs!E$149</f>
        <v>Water network plus revenue adjustment selector</v>
      </c>
      <c r="F210" s="12">
        <f xml:space="preserve"> Inputs!F$149</f>
        <v>1</v>
      </c>
      <c r="G210" s="12" t="str">
        <f xml:space="preserve"> Inputs!G$149</f>
        <v>0 = Apply in first year, 1 = Constant annuity 2020-25, 2 = Even allocation - NPV neutral</v>
      </c>
    </row>
    <row r="211" spans="1:22" s="265" customFormat="1" outlineLevel="2" x14ac:dyDescent="0.2">
      <c r="A211" s="355" t="str">
        <f xml:space="preserve"> Inputs!A$150</f>
        <v>C061</v>
      </c>
      <c r="B211" s="10"/>
      <c r="C211" s="2"/>
      <c r="D211" s="3"/>
      <c r="E211" s="12" t="str">
        <f xml:space="preserve"> Inputs!E$150</f>
        <v>Bioesources revenue adjustment selector</v>
      </c>
      <c r="F211" s="12">
        <f xml:space="preserve"> Inputs!F$150</f>
        <v>1</v>
      </c>
      <c r="G211" s="12" t="str">
        <f xml:space="preserve"> Inputs!G$150</f>
        <v>0 = Apply in first year, 1 = Constant annuity 2020-25, 2 = Even allocation - NPV neutral</v>
      </c>
      <c r="H211"/>
      <c r="I211"/>
      <c r="J211"/>
      <c r="K211"/>
      <c r="L211"/>
      <c r="M211"/>
      <c r="N211"/>
      <c r="O211"/>
      <c r="P211"/>
      <c r="Q211"/>
      <c r="R211"/>
      <c r="S211"/>
      <c r="T211"/>
      <c r="U211"/>
      <c r="V211"/>
    </row>
    <row r="212" spans="1:22" outlineLevel="2" x14ac:dyDescent="0.2">
      <c r="A212" s="355" t="str">
        <f xml:space="preserve"> Inputs!A$151</f>
        <v>C071</v>
      </c>
      <c r="E212" s="12" t="str">
        <f xml:space="preserve"> Inputs!E$151</f>
        <v>Wastewater network plus revenue adjustment selector</v>
      </c>
      <c r="F212" s="12">
        <f xml:space="preserve"> Inputs!F$151</f>
        <v>1</v>
      </c>
      <c r="G212" s="12" t="str">
        <f xml:space="preserve"> Inputs!G$151</f>
        <v>0 = Apply in first year, 1 = Constant annuity 2020-25, 2 = Even allocation - NPV neutral</v>
      </c>
    </row>
    <row r="213" spans="1:22" outlineLevel="2" x14ac:dyDescent="0.2">
      <c r="A213" s="355" t="str">
        <f xml:space="preserve"> Inputs!A$152</f>
        <v>C081</v>
      </c>
      <c r="E213" s="319" t="str">
        <f xml:space="preserve"> Inputs!E$152</f>
        <v>Dummy control revenue adjustment selector</v>
      </c>
      <c r="F213" s="320">
        <f xml:space="preserve"> Inputs!F$152</f>
        <v>0</v>
      </c>
      <c r="G213" s="319" t="str">
        <f xml:space="preserve"> Inputs!G$152</f>
        <v>0 = Apply in first year, 1 = Constant annuity 2020-25, 2 = Even allocation - NPV neutral</v>
      </c>
      <c r="H213" s="284"/>
    </row>
    <row r="214" spans="1:22" outlineLevel="2" x14ac:dyDescent="0.2">
      <c r="A214" s="355" t="str">
        <f xml:space="preserve"> Inputs!A$153</f>
        <v>C091</v>
      </c>
      <c r="E214" s="12" t="str">
        <f xml:space="preserve"> Inputs!E$153</f>
        <v>Residential retail revenue adjustment selector</v>
      </c>
      <c r="F214" s="12">
        <f xml:space="preserve"> Inputs!F$153</f>
        <v>0</v>
      </c>
      <c r="G214" s="12" t="str">
        <f xml:space="preserve"> Inputs!G$153</f>
        <v>0 = Apply in first year, 1 = Constant annuity 2020-25, 2 = Even allocation - NPV neutral</v>
      </c>
    </row>
    <row r="215" spans="1:22" s="265" customFormat="1" outlineLevel="2" x14ac:dyDescent="0.2">
      <c r="A215" s="355" t="str">
        <f xml:space="preserve"> Inputs!A$154</f>
        <v>C101</v>
      </c>
      <c r="B215" s="10"/>
      <c r="C215" s="2"/>
      <c r="D215" s="3"/>
      <c r="E215" s="12" t="str">
        <f xml:space="preserve"> Inputs!E$154</f>
        <v>Business retail revenue adjustment selector</v>
      </c>
      <c r="F215" s="12">
        <f xml:space="preserve"> Inputs!F$154</f>
        <v>1</v>
      </c>
      <c r="G215" s="12" t="str">
        <f xml:space="preserve"> Inputs!G$154</f>
        <v>0 = Apply in first year, 1 = Constant annuity 2020-25, 2 = Even allocation - NPV neutral</v>
      </c>
      <c r="H215"/>
      <c r="I215"/>
      <c r="J215"/>
      <c r="K215"/>
      <c r="L215"/>
      <c r="M215"/>
      <c r="N215"/>
      <c r="O215"/>
      <c r="P215"/>
      <c r="Q215"/>
      <c r="R215"/>
      <c r="S215"/>
      <c r="T215"/>
      <c r="U215"/>
      <c r="V215"/>
    </row>
    <row r="216" spans="1:22" ht="5.0999999999999996" customHeight="1" outlineLevel="1" x14ac:dyDescent="0.2"/>
    <row r="217" spans="1:22" outlineLevel="1" x14ac:dyDescent="0.2">
      <c r="E217" s="163" t="str">
        <f t="shared" ref="E217:F217" si="195" xml:space="preserve"> E$93</f>
        <v>Water resources revenue adjustment applied in first year</v>
      </c>
      <c r="F217" s="163">
        <f t="shared" si="195"/>
        <v>0</v>
      </c>
      <c r="G217" s="163" t="str">
        <f t="shared" ref="G217:V217" si="196" xml:space="preserve"> G$93</f>
        <v>£m</v>
      </c>
      <c r="H217" s="163">
        <f t="shared" si="196"/>
        <v>0</v>
      </c>
      <c r="I217" s="163">
        <f t="shared" si="196"/>
        <v>0</v>
      </c>
      <c r="J217" s="163">
        <f t="shared" si="196"/>
        <v>0</v>
      </c>
      <c r="K217" s="163">
        <f t="shared" si="196"/>
        <v>0</v>
      </c>
      <c r="L217" s="163">
        <f t="shared" si="196"/>
        <v>0</v>
      </c>
      <c r="M217" s="163">
        <f t="shared" si="196"/>
        <v>0</v>
      </c>
      <c r="N217" s="163">
        <f t="shared" si="196"/>
        <v>0</v>
      </c>
      <c r="O217" s="163">
        <f t="shared" si="196"/>
        <v>0</v>
      </c>
      <c r="P217" s="163">
        <f t="shared" si="196"/>
        <v>0</v>
      </c>
      <c r="Q217" s="163">
        <f t="shared" si="196"/>
        <v>0</v>
      </c>
      <c r="R217" s="163">
        <f t="shared" si="196"/>
        <v>0</v>
      </c>
      <c r="S217" s="163">
        <f t="shared" si="196"/>
        <v>0</v>
      </c>
      <c r="T217" s="163">
        <f t="shared" si="196"/>
        <v>0</v>
      </c>
      <c r="U217" s="163">
        <f t="shared" si="196"/>
        <v>0</v>
      </c>
      <c r="V217" s="163">
        <f t="shared" si="196"/>
        <v>0</v>
      </c>
    </row>
    <row r="218" spans="1:22" outlineLevel="2" x14ac:dyDescent="0.2">
      <c r="E218" s="163" t="str">
        <f t="shared" ref="E218:F218" si="197" xml:space="preserve"> E$94</f>
        <v>Water network revenue adjustment applied in first year</v>
      </c>
      <c r="F218" s="163">
        <f t="shared" si="197"/>
        <v>0</v>
      </c>
      <c r="G218" s="163" t="str">
        <f t="shared" ref="G218:V218" si="198" xml:space="preserve"> G$94</f>
        <v>£m</v>
      </c>
      <c r="H218" s="163">
        <f t="shared" si="198"/>
        <v>15.681422113790003</v>
      </c>
      <c r="I218" s="163">
        <f t="shared" si="198"/>
        <v>0</v>
      </c>
      <c r="J218" s="163">
        <f t="shared" si="198"/>
        <v>0</v>
      </c>
      <c r="K218" s="163">
        <f t="shared" si="198"/>
        <v>0</v>
      </c>
      <c r="L218" s="163">
        <f t="shared" si="198"/>
        <v>0</v>
      </c>
      <c r="M218" s="163">
        <f t="shared" si="198"/>
        <v>0</v>
      </c>
      <c r="N218" s="163">
        <f t="shared" si="198"/>
        <v>0</v>
      </c>
      <c r="O218" s="163">
        <f t="shared" si="198"/>
        <v>0</v>
      </c>
      <c r="P218" s="163">
        <f t="shared" si="198"/>
        <v>0</v>
      </c>
      <c r="Q218" s="163">
        <f t="shared" si="198"/>
        <v>0</v>
      </c>
      <c r="R218" s="163">
        <f t="shared" si="198"/>
        <v>15.681422113790003</v>
      </c>
      <c r="S218" s="163">
        <f t="shared" si="198"/>
        <v>0</v>
      </c>
      <c r="T218" s="163">
        <f t="shared" si="198"/>
        <v>0</v>
      </c>
      <c r="U218" s="163">
        <f t="shared" si="198"/>
        <v>0</v>
      </c>
      <c r="V218" s="163">
        <f t="shared" si="198"/>
        <v>0</v>
      </c>
    </row>
    <row r="219" spans="1:22" s="265" customFormat="1" outlineLevel="2" x14ac:dyDescent="0.2">
      <c r="A219" s="10"/>
      <c r="B219" s="10"/>
      <c r="C219" s="2"/>
      <c r="D219" s="3"/>
      <c r="E219" s="163" t="str">
        <f xml:space="preserve"> E$95</f>
        <v>Bioresources revenue adjustment applied in first year</v>
      </c>
      <c r="F219" s="163">
        <f t="shared" ref="F219:V219" si="199" xml:space="preserve"> F$95</f>
        <v>0</v>
      </c>
      <c r="G219" s="163" t="str">
        <f t="shared" si="199"/>
        <v>£m</v>
      </c>
      <c r="H219" s="163">
        <f t="shared" si="199"/>
        <v>0</v>
      </c>
      <c r="I219" s="163">
        <f t="shared" si="199"/>
        <v>0</v>
      </c>
      <c r="J219" s="163">
        <f t="shared" si="199"/>
        <v>0</v>
      </c>
      <c r="K219" s="163">
        <f t="shared" si="199"/>
        <v>0</v>
      </c>
      <c r="L219" s="163">
        <f t="shared" si="199"/>
        <v>0</v>
      </c>
      <c r="M219" s="163">
        <f t="shared" si="199"/>
        <v>0</v>
      </c>
      <c r="N219" s="163">
        <f t="shared" si="199"/>
        <v>0</v>
      </c>
      <c r="O219" s="163">
        <f t="shared" si="199"/>
        <v>0</v>
      </c>
      <c r="P219" s="163">
        <f t="shared" si="199"/>
        <v>0</v>
      </c>
      <c r="Q219" s="163">
        <f t="shared" si="199"/>
        <v>0</v>
      </c>
      <c r="R219" s="163">
        <f t="shared" si="199"/>
        <v>0</v>
      </c>
      <c r="S219" s="163">
        <f t="shared" si="199"/>
        <v>0</v>
      </c>
      <c r="T219" s="163">
        <f t="shared" si="199"/>
        <v>0</v>
      </c>
      <c r="U219" s="163">
        <f t="shared" si="199"/>
        <v>0</v>
      </c>
      <c r="V219" s="163">
        <f t="shared" si="199"/>
        <v>0</v>
      </c>
    </row>
    <row r="220" spans="1:22" outlineLevel="2" x14ac:dyDescent="0.2">
      <c r="E220" s="163" t="str">
        <f t="shared" ref="E220:F220" si="200" xml:space="preserve"> E$96</f>
        <v>Wastewater network revenue adjustment applied in first year</v>
      </c>
      <c r="F220" s="163">
        <f t="shared" si="200"/>
        <v>0</v>
      </c>
      <c r="G220" s="163" t="str">
        <f t="shared" ref="G220:V220" si="201" xml:space="preserve"> G$96</f>
        <v>£m</v>
      </c>
      <c r="H220" s="163">
        <f t="shared" si="201"/>
        <v>4.6049869130328132</v>
      </c>
      <c r="I220" s="163">
        <f t="shared" si="201"/>
        <v>0</v>
      </c>
      <c r="J220" s="163">
        <f t="shared" si="201"/>
        <v>0</v>
      </c>
      <c r="K220" s="163">
        <f t="shared" si="201"/>
        <v>0</v>
      </c>
      <c r="L220" s="163">
        <f t="shared" si="201"/>
        <v>0</v>
      </c>
      <c r="M220" s="163">
        <f t="shared" si="201"/>
        <v>0</v>
      </c>
      <c r="N220" s="163">
        <f t="shared" si="201"/>
        <v>0</v>
      </c>
      <c r="O220" s="163">
        <f t="shared" si="201"/>
        <v>0</v>
      </c>
      <c r="P220" s="163">
        <f t="shared" si="201"/>
        <v>0</v>
      </c>
      <c r="Q220" s="163">
        <f t="shared" si="201"/>
        <v>0</v>
      </c>
      <c r="R220" s="163">
        <f t="shared" si="201"/>
        <v>4.6049869130328132</v>
      </c>
      <c r="S220" s="163">
        <f t="shared" si="201"/>
        <v>0</v>
      </c>
      <c r="T220" s="163">
        <f t="shared" si="201"/>
        <v>0</v>
      </c>
      <c r="U220" s="163">
        <f t="shared" si="201"/>
        <v>0</v>
      </c>
      <c r="V220" s="163">
        <f t="shared" si="201"/>
        <v>0</v>
      </c>
    </row>
    <row r="221" spans="1:22" outlineLevel="2" x14ac:dyDescent="0.2">
      <c r="E221" s="290" t="str">
        <f t="shared" ref="E221:V221" si="202" xml:space="preserve"> E$97</f>
        <v>Dummy control revenue adjustment applied in first year</v>
      </c>
      <c r="F221" s="290">
        <f t="shared" si="202"/>
        <v>0</v>
      </c>
      <c r="G221" s="290" t="str">
        <f t="shared" si="202"/>
        <v>£m</v>
      </c>
      <c r="H221" s="290">
        <f t="shared" si="202"/>
        <v>0</v>
      </c>
      <c r="I221" s="290">
        <f t="shared" si="202"/>
        <v>0</v>
      </c>
      <c r="J221" s="303">
        <f t="shared" si="202"/>
        <v>0</v>
      </c>
      <c r="K221" s="290">
        <f t="shared" si="202"/>
        <v>0</v>
      </c>
      <c r="L221" s="290">
        <f t="shared" si="202"/>
        <v>0</v>
      </c>
      <c r="M221" s="290">
        <f t="shared" si="202"/>
        <v>0</v>
      </c>
      <c r="N221" s="290">
        <f t="shared" si="202"/>
        <v>0</v>
      </c>
      <c r="O221" s="290">
        <f t="shared" si="202"/>
        <v>0</v>
      </c>
      <c r="P221" s="290">
        <f t="shared" si="202"/>
        <v>0</v>
      </c>
      <c r="Q221" s="290">
        <f t="shared" si="202"/>
        <v>0</v>
      </c>
      <c r="R221" s="290">
        <f t="shared" si="202"/>
        <v>0</v>
      </c>
      <c r="S221" s="290">
        <f t="shared" si="202"/>
        <v>0</v>
      </c>
      <c r="T221" s="290">
        <f t="shared" si="202"/>
        <v>0</v>
      </c>
      <c r="U221" s="290">
        <f t="shared" si="202"/>
        <v>0</v>
      </c>
      <c r="V221" s="290">
        <f t="shared" si="202"/>
        <v>0</v>
      </c>
    </row>
    <row r="222" spans="1:22" outlineLevel="2" x14ac:dyDescent="0.2">
      <c r="E222" s="163" t="str">
        <f t="shared" ref="E222:F222" si="203" xml:space="preserve"> E$98</f>
        <v>Residential retail revenue adjustment applied in first year</v>
      </c>
      <c r="F222" s="163">
        <f t="shared" si="203"/>
        <v>0</v>
      </c>
      <c r="G222" s="163" t="str">
        <f t="shared" ref="G222:V222" si="204" xml:space="preserve"> G$98</f>
        <v>£m</v>
      </c>
      <c r="H222" s="163">
        <f t="shared" si="204"/>
        <v>21.721082339389174</v>
      </c>
      <c r="I222" s="163">
        <f t="shared" si="204"/>
        <v>0</v>
      </c>
      <c r="J222" s="163">
        <f t="shared" si="204"/>
        <v>0</v>
      </c>
      <c r="K222" s="163">
        <f t="shared" si="204"/>
        <v>0</v>
      </c>
      <c r="L222" s="163">
        <f t="shared" si="204"/>
        <v>0</v>
      </c>
      <c r="M222" s="163">
        <f t="shared" si="204"/>
        <v>0</v>
      </c>
      <c r="N222" s="163">
        <f t="shared" si="204"/>
        <v>0</v>
      </c>
      <c r="O222" s="163">
        <f t="shared" si="204"/>
        <v>0</v>
      </c>
      <c r="P222" s="163">
        <f t="shared" si="204"/>
        <v>0</v>
      </c>
      <c r="Q222" s="163">
        <f t="shared" si="204"/>
        <v>0</v>
      </c>
      <c r="R222" s="163">
        <f t="shared" si="204"/>
        <v>21.721082339389174</v>
      </c>
      <c r="S222" s="163">
        <f t="shared" si="204"/>
        <v>0</v>
      </c>
      <c r="T222" s="163">
        <f t="shared" si="204"/>
        <v>0</v>
      </c>
      <c r="U222" s="163">
        <f t="shared" si="204"/>
        <v>0</v>
      </c>
      <c r="V222" s="163">
        <f t="shared" si="204"/>
        <v>0</v>
      </c>
    </row>
    <row r="223" spans="1:22" s="265" customFormat="1" outlineLevel="2" x14ac:dyDescent="0.2">
      <c r="A223" s="10"/>
      <c r="B223" s="10"/>
      <c r="C223" s="2"/>
      <c r="D223" s="3"/>
      <c r="E223" s="163" t="str">
        <f xml:space="preserve"> E$99</f>
        <v>Business retail revenue adjustment applied in first year</v>
      </c>
      <c r="F223" s="163">
        <f t="shared" ref="F223:V223" si="205" xml:space="preserve"> F$99</f>
        <v>0</v>
      </c>
      <c r="G223" s="163" t="str">
        <f t="shared" si="205"/>
        <v>£m</v>
      </c>
      <c r="H223" s="163">
        <f t="shared" si="205"/>
        <v>0</v>
      </c>
      <c r="I223" s="163">
        <f t="shared" si="205"/>
        <v>0</v>
      </c>
      <c r="J223" s="163">
        <f t="shared" si="205"/>
        <v>0</v>
      </c>
      <c r="K223" s="163">
        <f t="shared" si="205"/>
        <v>0</v>
      </c>
      <c r="L223" s="163">
        <f t="shared" si="205"/>
        <v>0</v>
      </c>
      <c r="M223" s="163">
        <f t="shared" si="205"/>
        <v>0</v>
      </c>
      <c r="N223" s="163">
        <f t="shared" si="205"/>
        <v>0</v>
      </c>
      <c r="O223" s="163">
        <f t="shared" si="205"/>
        <v>0</v>
      </c>
      <c r="P223" s="163">
        <f t="shared" si="205"/>
        <v>0</v>
      </c>
      <c r="Q223" s="163">
        <f t="shared" si="205"/>
        <v>0</v>
      </c>
      <c r="R223" s="163">
        <f t="shared" si="205"/>
        <v>0</v>
      </c>
      <c r="S223" s="163">
        <f t="shared" si="205"/>
        <v>0</v>
      </c>
      <c r="T223" s="163">
        <f t="shared" si="205"/>
        <v>0</v>
      </c>
      <c r="U223" s="163">
        <f t="shared" si="205"/>
        <v>0</v>
      </c>
      <c r="V223" s="163">
        <f t="shared" si="205"/>
        <v>0</v>
      </c>
    </row>
    <row r="224" spans="1:22" ht="5.0999999999999996" customHeight="1" outlineLevel="1" x14ac:dyDescent="0.2"/>
    <row r="225" spans="1:22" outlineLevel="1" x14ac:dyDescent="0.2">
      <c r="E225" s="163" t="str">
        <f xml:space="preserve"> E$128</f>
        <v>Water resources revenue adjustment - EAC factor adjusted</v>
      </c>
      <c r="F225" s="163">
        <f t="shared" ref="F225:V225" si="206" xml:space="preserve"> F$128</f>
        <v>0</v>
      </c>
      <c r="G225" s="163" t="str">
        <f t="shared" si="206"/>
        <v>£m</v>
      </c>
      <c r="H225" s="163">
        <f t="shared" si="206"/>
        <v>0</v>
      </c>
      <c r="I225" s="163">
        <f t="shared" si="206"/>
        <v>0</v>
      </c>
      <c r="J225" s="163">
        <f t="shared" si="206"/>
        <v>0</v>
      </c>
      <c r="K225" s="163">
        <f t="shared" si="206"/>
        <v>0</v>
      </c>
      <c r="L225" s="163">
        <f t="shared" si="206"/>
        <v>0</v>
      </c>
      <c r="M225" s="163">
        <f t="shared" si="206"/>
        <v>0</v>
      </c>
      <c r="N225" s="163">
        <f t="shared" si="206"/>
        <v>0</v>
      </c>
      <c r="O225" s="163">
        <f t="shared" si="206"/>
        <v>0</v>
      </c>
      <c r="P225" s="163">
        <f t="shared" si="206"/>
        <v>0</v>
      </c>
      <c r="Q225" s="163">
        <f t="shared" si="206"/>
        <v>0</v>
      </c>
      <c r="R225" s="163">
        <f t="shared" si="206"/>
        <v>0</v>
      </c>
      <c r="S225" s="163">
        <f t="shared" si="206"/>
        <v>0</v>
      </c>
      <c r="T225" s="163">
        <f t="shared" si="206"/>
        <v>0</v>
      </c>
      <c r="U225" s="163">
        <f t="shared" si="206"/>
        <v>0</v>
      </c>
      <c r="V225" s="163">
        <f t="shared" si="206"/>
        <v>0</v>
      </c>
    </row>
    <row r="226" spans="1:22" outlineLevel="2" x14ac:dyDescent="0.2">
      <c r="E226" s="163" t="str">
        <f xml:space="preserve"> E$129</f>
        <v>Water network revenue adjustment - EAC factor adjusted</v>
      </c>
      <c r="F226" s="163">
        <f t="shared" ref="F226:V226" si="207" xml:space="preserve"> F$129</f>
        <v>0</v>
      </c>
      <c r="G226" s="163" t="str">
        <f t="shared" si="207"/>
        <v>£m</v>
      </c>
      <c r="H226" s="163">
        <f t="shared" si="207"/>
        <v>16.559725696562964</v>
      </c>
      <c r="I226" s="163">
        <f t="shared" si="207"/>
        <v>0</v>
      </c>
      <c r="J226" s="163">
        <f t="shared" si="207"/>
        <v>0</v>
      </c>
      <c r="K226" s="163">
        <f t="shared" si="207"/>
        <v>0</v>
      </c>
      <c r="L226" s="163">
        <f t="shared" si="207"/>
        <v>0</v>
      </c>
      <c r="M226" s="163">
        <f t="shared" si="207"/>
        <v>0</v>
      </c>
      <c r="N226" s="163">
        <f t="shared" si="207"/>
        <v>0</v>
      </c>
      <c r="O226" s="163">
        <f t="shared" si="207"/>
        <v>0</v>
      </c>
      <c r="P226" s="163">
        <f t="shared" si="207"/>
        <v>0</v>
      </c>
      <c r="Q226" s="163">
        <f t="shared" si="207"/>
        <v>0</v>
      </c>
      <c r="R226" s="163">
        <f t="shared" si="207"/>
        <v>3.3119451393125932</v>
      </c>
      <c r="S226" s="163">
        <f t="shared" si="207"/>
        <v>3.3119451393125932</v>
      </c>
      <c r="T226" s="163">
        <f t="shared" si="207"/>
        <v>3.3119451393125932</v>
      </c>
      <c r="U226" s="163">
        <f t="shared" si="207"/>
        <v>3.3119451393125932</v>
      </c>
      <c r="V226" s="163">
        <f t="shared" si="207"/>
        <v>3.3119451393125932</v>
      </c>
    </row>
    <row r="227" spans="1:22" s="265" customFormat="1" outlineLevel="2" x14ac:dyDescent="0.2">
      <c r="A227" s="10"/>
      <c r="B227" s="10"/>
      <c r="C227" s="2"/>
      <c r="D227" s="3"/>
      <c r="E227" s="163" t="str">
        <f xml:space="preserve"> E$130</f>
        <v>Bioresources revenue adjustment - EAC factor adjusted</v>
      </c>
      <c r="F227" s="163">
        <f t="shared" ref="F227:V227" si="208" xml:space="preserve"> F$130</f>
        <v>0</v>
      </c>
      <c r="G227" s="163" t="str">
        <f t="shared" si="208"/>
        <v>£m</v>
      </c>
      <c r="H227" s="163">
        <f t="shared" si="208"/>
        <v>0</v>
      </c>
      <c r="I227" s="163">
        <f t="shared" si="208"/>
        <v>0</v>
      </c>
      <c r="J227" s="163">
        <f t="shared" si="208"/>
        <v>0</v>
      </c>
      <c r="K227" s="163">
        <f t="shared" si="208"/>
        <v>0</v>
      </c>
      <c r="L227" s="163">
        <f t="shared" si="208"/>
        <v>0</v>
      </c>
      <c r="M227" s="163">
        <f t="shared" si="208"/>
        <v>0</v>
      </c>
      <c r="N227" s="163">
        <f t="shared" si="208"/>
        <v>0</v>
      </c>
      <c r="O227" s="163">
        <f t="shared" si="208"/>
        <v>0</v>
      </c>
      <c r="P227" s="163">
        <f t="shared" si="208"/>
        <v>0</v>
      </c>
      <c r="Q227" s="163">
        <f t="shared" si="208"/>
        <v>0</v>
      </c>
      <c r="R227" s="163">
        <f t="shared" si="208"/>
        <v>0</v>
      </c>
      <c r="S227" s="163">
        <f t="shared" si="208"/>
        <v>0</v>
      </c>
      <c r="T227" s="163">
        <f t="shared" si="208"/>
        <v>0</v>
      </c>
      <c r="U227" s="163">
        <f t="shared" si="208"/>
        <v>0</v>
      </c>
      <c r="V227" s="163">
        <f t="shared" si="208"/>
        <v>0</v>
      </c>
    </row>
    <row r="228" spans="1:22" outlineLevel="2" x14ac:dyDescent="0.2">
      <c r="E228" s="163" t="str">
        <f xml:space="preserve"> E$131</f>
        <v>Wastewater network revenue adjustment - EAC factor adjusted</v>
      </c>
      <c r="F228" s="163">
        <f t="shared" ref="F228:V228" si="209" xml:space="preserve"> F$131</f>
        <v>0</v>
      </c>
      <c r="G228" s="163" t="str">
        <f t="shared" si="209"/>
        <v>£m</v>
      </c>
      <c r="H228" s="163">
        <f t="shared" si="209"/>
        <v>4.8629084506963256</v>
      </c>
      <c r="I228" s="163">
        <f t="shared" si="209"/>
        <v>0</v>
      </c>
      <c r="J228" s="163">
        <f t="shared" si="209"/>
        <v>0</v>
      </c>
      <c r="K228" s="163">
        <f t="shared" si="209"/>
        <v>0</v>
      </c>
      <c r="L228" s="163">
        <f t="shared" si="209"/>
        <v>0</v>
      </c>
      <c r="M228" s="163">
        <f t="shared" si="209"/>
        <v>0</v>
      </c>
      <c r="N228" s="163">
        <f t="shared" si="209"/>
        <v>0</v>
      </c>
      <c r="O228" s="163">
        <f t="shared" si="209"/>
        <v>0</v>
      </c>
      <c r="P228" s="163">
        <f t="shared" si="209"/>
        <v>0</v>
      </c>
      <c r="Q228" s="163">
        <f t="shared" si="209"/>
        <v>0</v>
      </c>
      <c r="R228" s="163">
        <f t="shared" si="209"/>
        <v>0.97258169013926521</v>
      </c>
      <c r="S228" s="163">
        <f t="shared" si="209"/>
        <v>0.97258169013926521</v>
      </c>
      <c r="T228" s="163">
        <f t="shared" si="209"/>
        <v>0.97258169013926521</v>
      </c>
      <c r="U228" s="163">
        <f t="shared" si="209"/>
        <v>0.97258169013926521</v>
      </c>
      <c r="V228" s="163">
        <f t="shared" si="209"/>
        <v>0.97258169013926521</v>
      </c>
    </row>
    <row r="229" spans="1:22" outlineLevel="2" x14ac:dyDescent="0.2">
      <c r="E229" s="290" t="str">
        <f t="shared" ref="E229:V229" si="210" xml:space="preserve"> E$132</f>
        <v>Dummy control revenue adjustment - EAC factor adjusted</v>
      </c>
      <c r="F229" s="290">
        <f t="shared" si="210"/>
        <v>0</v>
      </c>
      <c r="G229" s="290" t="str">
        <f t="shared" si="210"/>
        <v>£m</v>
      </c>
      <c r="H229" s="290">
        <f t="shared" si="210"/>
        <v>0</v>
      </c>
      <c r="I229" s="290">
        <f t="shared" si="210"/>
        <v>0</v>
      </c>
      <c r="J229" s="303">
        <f t="shared" si="210"/>
        <v>0</v>
      </c>
      <c r="K229" s="290">
        <f t="shared" si="210"/>
        <v>0</v>
      </c>
      <c r="L229" s="290">
        <f t="shared" si="210"/>
        <v>0</v>
      </c>
      <c r="M229" s="290">
        <f t="shared" si="210"/>
        <v>0</v>
      </c>
      <c r="N229" s="290">
        <f t="shared" si="210"/>
        <v>0</v>
      </c>
      <c r="O229" s="290">
        <f t="shared" si="210"/>
        <v>0</v>
      </c>
      <c r="P229" s="290">
        <f t="shared" si="210"/>
        <v>0</v>
      </c>
      <c r="Q229" s="290">
        <f t="shared" si="210"/>
        <v>0</v>
      </c>
      <c r="R229" s="290">
        <f t="shared" si="210"/>
        <v>0</v>
      </c>
      <c r="S229" s="290">
        <f t="shared" si="210"/>
        <v>0</v>
      </c>
      <c r="T229" s="290">
        <f t="shared" si="210"/>
        <v>0</v>
      </c>
      <c r="U229" s="290">
        <f t="shared" si="210"/>
        <v>0</v>
      </c>
      <c r="V229" s="290">
        <f t="shared" si="210"/>
        <v>0</v>
      </c>
    </row>
    <row r="230" spans="1:22" outlineLevel="2" x14ac:dyDescent="0.2">
      <c r="E230" s="163" t="str">
        <f xml:space="preserve"> E$133</f>
        <v>Residential retail revenue adjustment - EAC factor adjusted</v>
      </c>
      <c r="F230" s="163">
        <f t="shared" ref="F230:V230" si="211" xml:space="preserve"> F$133</f>
        <v>0</v>
      </c>
      <c r="G230" s="163" t="str">
        <f t="shared" si="211"/>
        <v>£m</v>
      </c>
      <c r="H230" s="163">
        <f t="shared" si="211"/>
        <v>22.937662334619034</v>
      </c>
      <c r="I230" s="163">
        <f t="shared" si="211"/>
        <v>0</v>
      </c>
      <c r="J230" s="163">
        <f t="shared" si="211"/>
        <v>0</v>
      </c>
      <c r="K230" s="163">
        <f t="shared" si="211"/>
        <v>0</v>
      </c>
      <c r="L230" s="163">
        <f t="shared" si="211"/>
        <v>0</v>
      </c>
      <c r="M230" s="163">
        <f t="shared" si="211"/>
        <v>0</v>
      </c>
      <c r="N230" s="163">
        <f t="shared" si="211"/>
        <v>0</v>
      </c>
      <c r="O230" s="163">
        <f t="shared" si="211"/>
        <v>0</v>
      </c>
      <c r="P230" s="163">
        <f t="shared" si="211"/>
        <v>0</v>
      </c>
      <c r="Q230" s="163">
        <f t="shared" si="211"/>
        <v>0</v>
      </c>
      <c r="R230" s="163">
        <f t="shared" si="211"/>
        <v>4.5875324669238067</v>
      </c>
      <c r="S230" s="163">
        <f t="shared" si="211"/>
        <v>4.5875324669238067</v>
      </c>
      <c r="T230" s="163">
        <f t="shared" si="211"/>
        <v>4.5875324669238067</v>
      </c>
      <c r="U230" s="163">
        <f t="shared" si="211"/>
        <v>4.5875324669238067</v>
      </c>
      <c r="V230" s="163">
        <f t="shared" si="211"/>
        <v>4.5875324669238067</v>
      </c>
    </row>
    <row r="231" spans="1:22" s="265" customFormat="1" outlineLevel="2" x14ac:dyDescent="0.2">
      <c r="A231" s="10"/>
      <c r="B231" s="10"/>
      <c r="C231" s="2"/>
      <c r="D231" s="3"/>
      <c r="E231" s="163" t="str">
        <f xml:space="preserve"> E$134</f>
        <v>Business retail revenue adjustment - EAC factor adjusted</v>
      </c>
      <c r="F231" s="163">
        <f t="shared" ref="F231:V231" si="212" xml:space="preserve"> F$134</f>
        <v>0</v>
      </c>
      <c r="G231" s="163" t="str">
        <f t="shared" si="212"/>
        <v>£m</v>
      </c>
      <c r="H231" s="163">
        <f t="shared" si="212"/>
        <v>0</v>
      </c>
      <c r="I231" s="163">
        <f t="shared" si="212"/>
        <v>0</v>
      </c>
      <c r="J231" s="163">
        <f t="shared" si="212"/>
        <v>0</v>
      </c>
      <c r="K231" s="163">
        <f t="shared" si="212"/>
        <v>0</v>
      </c>
      <c r="L231" s="163">
        <f t="shared" si="212"/>
        <v>0</v>
      </c>
      <c r="M231" s="163">
        <f t="shared" si="212"/>
        <v>0</v>
      </c>
      <c r="N231" s="163">
        <f t="shared" si="212"/>
        <v>0</v>
      </c>
      <c r="O231" s="163">
        <f t="shared" si="212"/>
        <v>0</v>
      </c>
      <c r="P231" s="163">
        <f t="shared" si="212"/>
        <v>0</v>
      </c>
      <c r="Q231" s="163">
        <f t="shared" si="212"/>
        <v>0</v>
      </c>
      <c r="R231" s="163">
        <f t="shared" si="212"/>
        <v>0</v>
      </c>
      <c r="S231" s="163">
        <f t="shared" si="212"/>
        <v>0</v>
      </c>
      <c r="T231" s="163">
        <f t="shared" si="212"/>
        <v>0</v>
      </c>
      <c r="U231" s="163">
        <f t="shared" si="212"/>
        <v>0</v>
      </c>
      <c r="V231" s="163">
        <f t="shared" si="212"/>
        <v>0</v>
      </c>
    </row>
    <row r="232" spans="1:22" ht="5.0999999999999996" customHeight="1" outlineLevel="1" x14ac:dyDescent="0.2"/>
    <row r="233" spans="1:22" outlineLevel="1" x14ac:dyDescent="0.2">
      <c r="E233" s="163" t="str">
        <f xml:space="preserve"> E$182</f>
        <v>Water resources revenue adjustment - NPV adjusted</v>
      </c>
      <c r="F233" s="163">
        <f t="shared" ref="F233:V233" si="213" xml:space="preserve"> F$182</f>
        <v>0</v>
      </c>
      <c r="G233" s="163" t="str">
        <f t="shared" si="213"/>
        <v>£m</v>
      </c>
      <c r="H233" s="163">
        <f t="shared" si="213"/>
        <v>0</v>
      </c>
      <c r="I233" s="163">
        <f t="shared" si="213"/>
        <v>0</v>
      </c>
      <c r="J233" s="163">
        <f t="shared" si="213"/>
        <v>0</v>
      </c>
      <c r="K233" s="163">
        <f t="shared" si="213"/>
        <v>0</v>
      </c>
      <c r="L233" s="163">
        <f t="shared" si="213"/>
        <v>0</v>
      </c>
      <c r="M233" s="163">
        <f t="shared" si="213"/>
        <v>0</v>
      </c>
      <c r="N233" s="163">
        <f t="shared" si="213"/>
        <v>0</v>
      </c>
      <c r="O233" s="163">
        <f t="shared" si="213"/>
        <v>0</v>
      </c>
      <c r="P233" s="163">
        <f t="shared" si="213"/>
        <v>0</v>
      </c>
      <c r="Q233" s="163">
        <f t="shared" si="213"/>
        <v>0</v>
      </c>
      <c r="R233" s="163">
        <f t="shared" si="213"/>
        <v>0</v>
      </c>
      <c r="S233" s="163">
        <f t="shared" si="213"/>
        <v>0</v>
      </c>
      <c r="T233" s="163">
        <f t="shared" si="213"/>
        <v>0</v>
      </c>
      <c r="U233" s="163">
        <f t="shared" si="213"/>
        <v>0</v>
      </c>
      <c r="V233" s="163">
        <f t="shared" si="213"/>
        <v>0</v>
      </c>
    </row>
    <row r="234" spans="1:22" outlineLevel="2" x14ac:dyDescent="0.2">
      <c r="E234" s="163" t="str">
        <f xml:space="preserve"> E$183</f>
        <v>Water network revenue adjustment - NPV adjusted</v>
      </c>
      <c r="F234" s="163">
        <f t="shared" ref="F234:V234" si="214" xml:space="preserve"> F$183</f>
        <v>0</v>
      </c>
      <c r="G234" s="163" t="str">
        <f t="shared" si="214"/>
        <v>£m</v>
      </c>
      <c r="H234" s="163">
        <f t="shared" si="214"/>
        <v>16.58503918641977</v>
      </c>
      <c r="I234" s="163">
        <f t="shared" si="214"/>
        <v>0</v>
      </c>
      <c r="J234" s="163">
        <f t="shared" si="214"/>
        <v>0</v>
      </c>
      <c r="K234" s="163">
        <f t="shared" si="214"/>
        <v>0</v>
      </c>
      <c r="L234" s="163">
        <f t="shared" si="214"/>
        <v>0</v>
      </c>
      <c r="M234" s="163">
        <f t="shared" si="214"/>
        <v>0</v>
      </c>
      <c r="N234" s="163">
        <f t="shared" si="214"/>
        <v>0</v>
      </c>
      <c r="O234" s="163">
        <f t="shared" si="214"/>
        <v>0</v>
      </c>
      <c r="P234" s="163">
        <f t="shared" si="214"/>
        <v>0</v>
      </c>
      <c r="Q234" s="163">
        <f t="shared" si="214"/>
        <v>0</v>
      </c>
      <c r="R234" s="163">
        <f t="shared" si="214"/>
        <v>3.1362844227580005</v>
      </c>
      <c r="S234" s="163">
        <f t="shared" si="214"/>
        <v>3.2241003865952247</v>
      </c>
      <c r="T234" s="163">
        <f t="shared" si="214"/>
        <v>3.3143751974198907</v>
      </c>
      <c r="U234" s="163">
        <f t="shared" si="214"/>
        <v>3.407435492922414</v>
      </c>
      <c r="V234" s="163">
        <f t="shared" si="214"/>
        <v>3.5028436867242418</v>
      </c>
    </row>
    <row r="235" spans="1:22" s="265" customFormat="1" outlineLevel="2" x14ac:dyDescent="0.2">
      <c r="A235" s="10"/>
      <c r="B235" s="10"/>
      <c r="C235" s="2"/>
      <c r="D235" s="3"/>
      <c r="E235" s="163" t="str">
        <f xml:space="preserve"> E$184</f>
        <v>Bioresources revenue adjustment - NPV adjusted</v>
      </c>
      <c r="F235" s="163">
        <f t="shared" ref="F235:V235" si="215" xml:space="preserve"> F$184</f>
        <v>0</v>
      </c>
      <c r="G235" s="163" t="str">
        <f t="shared" si="215"/>
        <v>£m</v>
      </c>
      <c r="H235" s="163">
        <f t="shared" si="215"/>
        <v>0</v>
      </c>
      <c r="I235" s="163">
        <f t="shared" si="215"/>
        <v>0</v>
      </c>
      <c r="J235" s="163">
        <f t="shared" si="215"/>
        <v>0</v>
      </c>
      <c r="K235" s="163">
        <f t="shared" si="215"/>
        <v>0</v>
      </c>
      <c r="L235" s="163">
        <f t="shared" si="215"/>
        <v>0</v>
      </c>
      <c r="M235" s="163">
        <f t="shared" si="215"/>
        <v>0</v>
      </c>
      <c r="N235" s="163">
        <f t="shared" si="215"/>
        <v>0</v>
      </c>
      <c r="O235" s="163">
        <f t="shared" si="215"/>
        <v>0</v>
      </c>
      <c r="P235" s="163">
        <f t="shared" si="215"/>
        <v>0</v>
      </c>
      <c r="Q235" s="163">
        <f t="shared" si="215"/>
        <v>0</v>
      </c>
      <c r="R235" s="163">
        <f t="shared" si="215"/>
        <v>0</v>
      </c>
      <c r="S235" s="163">
        <f t="shared" si="215"/>
        <v>0</v>
      </c>
      <c r="T235" s="163">
        <f t="shared" si="215"/>
        <v>0</v>
      </c>
      <c r="U235" s="163">
        <f t="shared" si="215"/>
        <v>0</v>
      </c>
      <c r="V235" s="163">
        <f t="shared" si="215"/>
        <v>0</v>
      </c>
    </row>
    <row r="236" spans="1:22" outlineLevel="2" x14ac:dyDescent="0.2">
      <c r="E236" s="163" t="str">
        <f xml:space="preserve"> E$185</f>
        <v>Wastewater network revenue adjustment - NPV adjusted</v>
      </c>
      <c r="F236" s="163">
        <f t="shared" ref="F236:V236" si="216" xml:space="preserve"> F$185</f>
        <v>0</v>
      </c>
      <c r="G236" s="163" t="str">
        <f t="shared" si="216"/>
        <v>£m</v>
      </c>
      <c r="H236" s="163">
        <f t="shared" si="216"/>
        <v>4.8703419786421911</v>
      </c>
      <c r="I236" s="163">
        <f t="shared" si="216"/>
        <v>0</v>
      </c>
      <c r="J236" s="163">
        <f t="shared" si="216"/>
        <v>0</v>
      </c>
      <c r="K236" s="163">
        <f t="shared" si="216"/>
        <v>0</v>
      </c>
      <c r="L236" s="163">
        <f t="shared" si="216"/>
        <v>0</v>
      </c>
      <c r="M236" s="163">
        <f t="shared" si="216"/>
        <v>0</v>
      </c>
      <c r="N236" s="163">
        <f t="shared" si="216"/>
        <v>0</v>
      </c>
      <c r="O236" s="163">
        <f t="shared" si="216"/>
        <v>0</v>
      </c>
      <c r="P236" s="163">
        <f t="shared" si="216"/>
        <v>0</v>
      </c>
      <c r="Q236" s="163">
        <f t="shared" si="216"/>
        <v>0</v>
      </c>
      <c r="R236" s="163">
        <f t="shared" si="216"/>
        <v>0.92099738260656261</v>
      </c>
      <c r="S236" s="163">
        <f t="shared" si="216"/>
        <v>0.94678530931954641</v>
      </c>
      <c r="T236" s="163">
        <f t="shared" si="216"/>
        <v>0.97329529798049363</v>
      </c>
      <c r="U236" s="163">
        <f t="shared" si="216"/>
        <v>1.0006232686072924</v>
      </c>
      <c r="V236" s="163">
        <f t="shared" si="216"/>
        <v>1.0286407201282968</v>
      </c>
    </row>
    <row r="237" spans="1:22" outlineLevel="2" x14ac:dyDescent="0.2">
      <c r="E237" s="290" t="str">
        <f t="shared" ref="E237:V237" si="217" xml:space="preserve"> E$186</f>
        <v>Dummy control revenue adjustment - NPV adjusted</v>
      </c>
      <c r="F237" s="290">
        <f t="shared" si="217"/>
        <v>0</v>
      </c>
      <c r="G237" s="290" t="str">
        <f t="shared" si="217"/>
        <v>£m</v>
      </c>
      <c r="H237" s="290">
        <f t="shared" si="217"/>
        <v>0</v>
      </c>
      <c r="I237" s="290">
        <f t="shared" si="217"/>
        <v>0</v>
      </c>
      <c r="J237" s="303">
        <f t="shared" si="217"/>
        <v>0</v>
      </c>
      <c r="K237" s="290">
        <f t="shared" si="217"/>
        <v>0</v>
      </c>
      <c r="L237" s="290">
        <f t="shared" si="217"/>
        <v>0</v>
      </c>
      <c r="M237" s="290">
        <f t="shared" si="217"/>
        <v>0</v>
      </c>
      <c r="N237" s="290">
        <f t="shared" si="217"/>
        <v>0</v>
      </c>
      <c r="O237" s="290">
        <f t="shared" si="217"/>
        <v>0</v>
      </c>
      <c r="P237" s="290">
        <f t="shared" si="217"/>
        <v>0</v>
      </c>
      <c r="Q237" s="290">
        <f t="shared" si="217"/>
        <v>0</v>
      </c>
      <c r="R237" s="290">
        <f t="shared" si="217"/>
        <v>0</v>
      </c>
      <c r="S237" s="290">
        <f t="shared" si="217"/>
        <v>0</v>
      </c>
      <c r="T237" s="290">
        <f t="shared" si="217"/>
        <v>0</v>
      </c>
      <c r="U237" s="290">
        <f t="shared" si="217"/>
        <v>0</v>
      </c>
      <c r="V237" s="290">
        <f t="shared" si="217"/>
        <v>0</v>
      </c>
    </row>
    <row r="238" spans="1:22" outlineLevel="2" x14ac:dyDescent="0.2">
      <c r="E238" s="163" t="str">
        <f xml:space="preserve"> E$187</f>
        <v>Residential retail revenue adjustment - NPV adjusted</v>
      </c>
      <c r="F238" s="163">
        <f t="shared" ref="F238:V238" si="218" xml:space="preserve"> F$187</f>
        <v>0</v>
      </c>
      <c r="G238" s="163" t="str">
        <f t="shared" si="218"/>
        <v>£m</v>
      </c>
      <c r="H238" s="163">
        <f t="shared" si="218"/>
        <v>22.972725251329468</v>
      </c>
      <c r="I238" s="163">
        <f t="shared" si="218"/>
        <v>0</v>
      </c>
      <c r="J238" s="163">
        <f t="shared" si="218"/>
        <v>0</v>
      </c>
      <c r="K238" s="163">
        <f t="shared" si="218"/>
        <v>0</v>
      </c>
      <c r="L238" s="163">
        <f t="shared" si="218"/>
        <v>0</v>
      </c>
      <c r="M238" s="163">
        <f t="shared" si="218"/>
        <v>0</v>
      </c>
      <c r="N238" s="163">
        <f t="shared" si="218"/>
        <v>0</v>
      </c>
      <c r="O238" s="163">
        <f t="shared" si="218"/>
        <v>0</v>
      </c>
      <c r="P238" s="163">
        <f t="shared" si="218"/>
        <v>0</v>
      </c>
      <c r="Q238" s="163">
        <f t="shared" si="218"/>
        <v>0</v>
      </c>
      <c r="R238" s="163">
        <f t="shared" si="218"/>
        <v>4.3442164678778346</v>
      </c>
      <c r="S238" s="163">
        <f t="shared" si="218"/>
        <v>4.4658545289784142</v>
      </c>
      <c r="T238" s="163">
        <f t="shared" si="218"/>
        <v>4.5908984557898096</v>
      </c>
      <c r="U238" s="163">
        <f t="shared" si="218"/>
        <v>4.7198006896860987</v>
      </c>
      <c r="V238" s="163">
        <f t="shared" si="218"/>
        <v>4.8519551089973092</v>
      </c>
    </row>
    <row r="239" spans="1:22" s="265" customFormat="1" outlineLevel="2" x14ac:dyDescent="0.2">
      <c r="A239" s="10"/>
      <c r="B239" s="10"/>
      <c r="C239" s="2"/>
      <c r="D239" s="3"/>
      <c r="E239" s="163" t="str">
        <f xml:space="preserve"> E$188</f>
        <v>Business retail revenue adjustment - NPV adjusted</v>
      </c>
      <c r="F239" s="163">
        <f t="shared" ref="F239:V239" si="219" xml:space="preserve"> F$188</f>
        <v>0</v>
      </c>
      <c r="G239" s="163" t="str">
        <f t="shared" si="219"/>
        <v>£m</v>
      </c>
      <c r="H239" s="163">
        <f t="shared" si="219"/>
        <v>0</v>
      </c>
      <c r="I239" s="163">
        <f t="shared" si="219"/>
        <v>0</v>
      </c>
      <c r="J239" s="163">
        <f t="shared" si="219"/>
        <v>0</v>
      </c>
      <c r="K239" s="163">
        <f t="shared" si="219"/>
        <v>0</v>
      </c>
      <c r="L239" s="163">
        <f t="shared" si="219"/>
        <v>0</v>
      </c>
      <c r="M239" s="163">
        <f t="shared" si="219"/>
        <v>0</v>
      </c>
      <c r="N239" s="163">
        <f t="shared" si="219"/>
        <v>0</v>
      </c>
      <c r="O239" s="163">
        <f t="shared" si="219"/>
        <v>0</v>
      </c>
      <c r="P239" s="163">
        <f t="shared" si="219"/>
        <v>0</v>
      </c>
      <c r="Q239" s="163">
        <f t="shared" si="219"/>
        <v>0</v>
      </c>
      <c r="R239" s="163">
        <f t="shared" si="219"/>
        <v>0</v>
      </c>
      <c r="S239" s="163">
        <f t="shared" si="219"/>
        <v>0</v>
      </c>
      <c r="T239" s="163">
        <f t="shared" si="219"/>
        <v>0</v>
      </c>
      <c r="U239" s="163">
        <f t="shared" si="219"/>
        <v>0</v>
      </c>
      <c r="V239" s="163">
        <f t="shared" si="219"/>
        <v>0</v>
      </c>
    </row>
    <row r="240" spans="1:22" ht="5.0999999999999996" customHeight="1" outlineLevel="1" x14ac:dyDescent="0.2"/>
    <row r="241" spans="1:16384" s="214" customFormat="1" outlineLevel="1" x14ac:dyDescent="0.2">
      <c r="A241" s="191" t="s">
        <v>632</v>
      </c>
      <c r="B241" s="266"/>
      <c r="C241" s="267"/>
      <c r="D241" s="191"/>
      <c r="E241" s="363" t="s">
        <v>435</v>
      </c>
      <c r="F241" s="191"/>
      <c r="G241" s="191" t="s">
        <v>200</v>
      </c>
      <c r="H241" s="191">
        <f t="shared" ref="H241:H247" si="220" xml:space="preserve"> SUM(J241:V241)</f>
        <v>0</v>
      </c>
      <c r="I241" s="191"/>
      <c r="J241" s="191">
        <f xml:space="preserve"> IF($F209 = 0, J217, IF($F209 = 1, J225, J233))</f>
        <v>0</v>
      </c>
      <c r="K241" s="191">
        <f t="shared" ref="K241:V241" si="221" xml:space="preserve"> IF($F209 = 0, K217, IF($F209 = 1, K225, K233))</f>
        <v>0</v>
      </c>
      <c r="L241" s="191">
        <f t="shared" si="221"/>
        <v>0</v>
      </c>
      <c r="M241" s="191">
        <f t="shared" si="221"/>
        <v>0</v>
      </c>
      <c r="N241" s="191">
        <f t="shared" si="221"/>
        <v>0</v>
      </c>
      <c r="O241" s="191">
        <f t="shared" si="221"/>
        <v>0</v>
      </c>
      <c r="P241" s="191">
        <f t="shared" si="221"/>
        <v>0</v>
      </c>
      <c r="Q241" s="191">
        <f t="shared" si="221"/>
        <v>0</v>
      </c>
      <c r="R241" s="191">
        <f t="shared" si="221"/>
        <v>0</v>
      </c>
      <c r="S241" s="191">
        <f t="shared" si="221"/>
        <v>0</v>
      </c>
      <c r="T241" s="191">
        <f t="shared" si="221"/>
        <v>0</v>
      </c>
      <c r="U241" s="191">
        <f t="shared" si="221"/>
        <v>0</v>
      </c>
      <c r="V241" s="191">
        <f t="shared" si="221"/>
        <v>0</v>
      </c>
    </row>
    <row r="242" spans="1:16384" s="214" customFormat="1" outlineLevel="2" x14ac:dyDescent="0.2">
      <c r="A242" s="409" t="s">
        <v>633</v>
      </c>
      <c r="B242" s="411"/>
      <c r="C242" s="412"/>
      <c r="D242" s="409"/>
      <c r="E242" s="409" t="s">
        <v>436</v>
      </c>
      <c r="F242" s="409"/>
      <c r="G242" s="409" t="s">
        <v>200</v>
      </c>
      <c r="H242" s="409">
        <f t="shared" si="220"/>
        <v>16.118213193584481</v>
      </c>
      <c r="I242" s="409"/>
      <c r="J242" s="409">
        <f t="shared" ref="J242:Q242" si="222" xml:space="preserve"> IF($F210 = 0, J218, IF($F210 = 1, J226, J234))</f>
        <v>0</v>
      </c>
      <c r="K242" s="409">
        <f t="shared" si="222"/>
        <v>0</v>
      </c>
      <c r="L242" s="409">
        <f t="shared" si="222"/>
        <v>0</v>
      </c>
      <c r="M242" s="409">
        <f t="shared" si="222"/>
        <v>0</v>
      </c>
      <c r="N242" s="409">
        <f t="shared" si="222"/>
        <v>0</v>
      </c>
      <c r="O242" s="409">
        <f t="shared" si="222"/>
        <v>0</v>
      </c>
      <c r="P242" s="409">
        <f t="shared" si="222"/>
        <v>0</v>
      </c>
      <c r="Q242" s="409">
        <f t="shared" si="222"/>
        <v>0</v>
      </c>
      <c r="R242" s="409">
        <f xml:space="preserve"> IF($F210 = 0, R218, IF($F210 = 1, R226, R234))+R250</f>
        <v>3.3119451393125932</v>
      </c>
      <c r="S242" s="409">
        <f xml:space="preserve"> IF($F210 = 0, S218, IF($F210 = 1, S226, S234))+S250</f>
        <v>9.4943229149592945</v>
      </c>
      <c r="T242" s="409">
        <f t="shared" ref="T242:CE242" si="223" xml:space="preserve"> IF($F210 = 0, T218, IF($F210 = 1, T226, T234))+T250</f>
        <v>3.3119451393125932</v>
      </c>
      <c r="U242" s="409">
        <f t="shared" si="223"/>
        <v>0</v>
      </c>
      <c r="V242" s="409">
        <f t="shared" si="223"/>
        <v>0</v>
      </c>
      <c r="W242" s="191">
        <f t="shared" si="223"/>
        <v>0</v>
      </c>
      <c r="X242" s="191">
        <f t="shared" si="223"/>
        <v>0</v>
      </c>
      <c r="Y242" s="191">
        <f t="shared" si="223"/>
        <v>0</v>
      </c>
      <c r="Z242" s="191">
        <f t="shared" si="223"/>
        <v>0</v>
      </c>
      <c r="AA242" s="191">
        <f t="shared" si="223"/>
        <v>0</v>
      </c>
      <c r="AB242" s="191">
        <f t="shared" si="223"/>
        <v>0</v>
      </c>
      <c r="AC242" s="191">
        <f t="shared" si="223"/>
        <v>0</v>
      </c>
      <c r="AD242" s="191">
        <f t="shared" si="223"/>
        <v>0</v>
      </c>
      <c r="AE242" s="191">
        <f t="shared" si="223"/>
        <v>0</v>
      </c>
      <c r="AF242" s="191">
        <f t="shared" si="223"/>
        <v>0</v>
      </c>
      <c r="AG242" s="191">
        <f t="shared" si="223"/>
        <v>0</v>
      </c>
      <c r="AH242" s="191">
        <f t="shared" si="223"/>
        <v>0</v>
      </c>
      <c r="AI242" s="191">
        <f t="shared" si="223"/>
        <v>0</v>
      </c>
      <c r="AJ242" s="191">
        <f t="shared" si="223"/>
        <v>0</v>
      </c>
      <c r="AK242" s="191">
        <f t="shared" si="223"/>
        <v>0</v>
      </c>
      <c r="AL242" s="191">
        <f t="shared" si="223"/>
        <v>0</v>
      </c>
      <c r="AM242" s="191">
        <f t="shared" si="223"/>
        <v>0</v>
      </c>
      <c r="AN242" s="191">
        <f t="shared" si="223"/>
        <v>0</v>
      </c>
      <c r="AO242" s="191">
        <f t="shared" si="223"/>
        <v>0</v>
      </c>
      <c r="AP242" s="191">
        <f t="shared" si="223"/>
        <v>0</v>
      </c>
      <c r="AQ242" s="191">
        <f t="shared" si="223"/>
        <v>0</v>
      </c>
      <c r="AR242" s="191">
        <f t="shared" si="223"/>
        <v>0</v>
      </c>
      <c r="AS242" s="191">
        <f t="shared" si="223"/>
        <v>0</v>
      </c>
      <c r="AT242" s="191">
        <f t="shared" si="223"/>
        <v>0</v>
      </c>
      <c r="AU242" s="191">
        <f t="shared" si="223"/>
        <v>0</v>
      </c>
      <c r="AV242" s="191">
        <f t="shared" si="223"/>
        <v>0</v>
      </c>
      <c r="AW242" s="191">
        <f t="shared" si="223"/>
        <v>0</v>
      </c>
      <c r="AX242" s="191">
        <f t="shared" si="223"/>
        <v>0</v>
      </c>
      <c r="AY242" s="191">
        <f t="shared" si="223"/>
        <v>0</v>
      </c>
      <c r="AZ242" s="191">
        <f t="shared" si="223"/>
        <v>0</v>
      </c>
      <c r="BA242" s="191">
        <f t="shared" si="223"/>
        <v>0</v>
      </c>
      <c r="BB242" s="191">
        <f t="shared" si="223"/>
        <v>0</v>
      </c>
      <c r="BC242" s="191">
        <f t="shared" si="223"/>
        <v>0</v>
      </c>
      <c r="BD242" s="191">
        <f t="shared" si="223"/>
        <v>0</v>
      </c>
      <c r="BE242" s="191">
        <f t="shared" si="223"/>
        <v>0</v>
      </c>
      <c r="BF242" s="191">
        <f t="shared" si="223"/>
        <v>0</v>
      </c>
      <c r="BG242" s="191">
        <f t="shared" si="223"/>
        <v>0</v>
      </c>
      <c r="BH242" s="191">
        <f t="shared" si="223"/>
        <v>0</v>
      </c>
      <c r="BI242" s="191">
        <f t="shared" si="223"/>
        <v>0</v>
      </c>
      <c r="BJ242" s="191">
        <f t="shared" si="223"/>
        <v>0</v>
      </c>
      <c r="BK242" s="191">
        <f t="shared" si="223"/>
        <v>0</v>
      </c>
      <c r="BL242" s="191">
        <f t="shared" si="223"/>
        <v>0</v>
      </c>
      <c r="BM242" s="191">
        <f t="shared" si="223"/>
        <v>0</v>
      </c>
      <c r="BN242" s="191">
        <f t="shared" si="223"/>
        <v>0</v>
      </c>
      <c r="BO242" s="191">
        <f t="shared" si="223"/>
        <v>0</v>
      </c>
      <c r="BP242" s="191">
        <f t="shared" si="223"/>
        <v>0</v>
      </c>
      <c r="BQ242" s="191">
        <f t="shared" si="223"/>
        <v>0</v>
      </c>
      <c r="BR242" s="191">
        <f t="shared" si="223"/>
        <v>0</v>
      </c>
      <c r="BS242" s="191">
        <f t="shared" si="223"/>
        <v>0</v>
      </c>
      <c r="BT242" s="191">
        <f t="shared" si="223"/>
        <v>0</v>
      </c>
      <c r="BU242" s="191">
        <f t="shared" si="223"/>
        <v>0</v>
      </c>
      <c r="BV242" s="191">
        <f t="shared" si="223"/>
        <v>0</v>
      </c>
      <c r="BW242" s="191">
        <f t="shared" si="223"/>
        <v>0</v>
      </c>
      <c r="BX242" s="191">
        <f t="shared" si="223"/>
        <v>0</v>
      </c>
      <c r="BY242" s="191">
        <f t="shared" si="223"/>
        <v>0</v>
      </c>
      <c r="BZ242" s="191">
        <f t="shared" si="223"/>
        <v>0</v>
      </c>
      <c r="CA242" s="191">
        <f t="shared" si="223"/>
        <v>0</v>
      </c>
      <c r="CB242" s="191">
        <f t="shared" si="223"/>
        <v>0</v>
      </c>
      <c r="CC242" s="191">
        <f t="shared" si="223"/>
        <v>0</v>
      </c>
      <c r="CD242" s="191">
        <f t="shared" si="223"/>
        <v>0</v>
      </c>
      <c r="CE242" s="191">
        <f t="shared" si="223"/>
        <v>0</v>
      </c>
      <c r="CF242" s="191">
        <f t="shared" ref="CF242:EQ242" si="224" xml:space="preserve"> IF($F210 = 0, CF218, IF($F210 = 1, CF226, CF234))+CF250</f>
        <v>0</v>
      </c>
      <c r="CG242" s="191">
        <f t="shared" si="224"/>
        <v>0</v>
      </c>
      <c r="CH242" s="191">
        <f t="shared" si="224"/>
        <v>0</v>
      </c>
      <c r="CI242" s="191">
        <f t="shared" si="224"/>
        <v>0</v>
      </c>
      <c r="CJ242" s="191">
        <f t="shared" si="224"/>
        <v>0</v>
      </c>
      <c r="CK242" s="191">
        <f t="shared" si="224"/>
        <v>0</v>
      </c>
      <c r="CL242" s="191">
        <f t="shared" si="224"/>
        <v>0</v>
      </c>
      <c r="CM242" s="191">
        <f t="shared" si="224"/>
        <v>0</v>
      </c>
      <c r="CN242" s="191">
        <f t="shared" si="224"/>
        <v>0</v>
      </c>
      <c r="CO242" s="191">
        <f t="shared" si="224"/>
        <v>0</v>
      </c>
      <c r="CP242" s="191">
        <f t="shared" si="224"/>
        <v>0</v>
      </c>
      <c r="CQ242" s="191">
        <f t="shared" si="224"/>
        <v>0</v>
      </c>
      <c r="CR242" s="191">
        <f t="shared" si="224"/>
        <v>0</v>
      </c>
      <c r="CS242" s="191">
        <f t="shared" si="224"/>
        <v>0</v>
      </c>
      <c r="CT242" s="191">
        <f t="shared" si="224"/>
        <v>0</v>
      </c>
      <c r="CU242" s="191">
        <f t="shared" si="224"/>
        <v>0</v>
      </c>
      <c r="CV242" s="191">
        <f t="shared" si="224"/>
        <v>0</v>
      </c>
      <c r="CW242" s="191">
        <f t="shared" si="224"/>
        <v>0</v>
      </c>
      <c r="CX242" s="191">
        <f t="shared" si="224"/>
        <v>0</v>
      </c>
      <c r="CY242" s="191">
        <f t="shared" si="224"/>
        <v>0</v>
      </c>
      <c r="CZ242" s="191">
        <f t="shared" si="224"/>
        <v>0</v>
      </c>
      <c r="DA242" s="191">
        <f t="shared" si="224"/>
        <v>0</v>
      </c>
      <c r="DB242" s="191">
        <f t="shared" si="224"/>
        <v>0</v>
      </c>
      <c r="DC242" s="191">
        <f t="shared" si="224"/>
        <v>0</v>
      </c>
      <c r="DD242" s="191">
        <f t="shared" si="224"/>
        <v>0</v>
      </c>
      <c r="DE242" s="191">
        <f t="shared" si="224"/>
        <v>0</v>
      </c>
      <c r="DF242" s="191">
        <f t="shared" si="224"/>
        <v>0</v>
      </c>
      <c r="DG242" s="191">
        <f t="shared" si="224"/>
        <v>0</v>
      </c>
      <c r="DH242" s="191">
        <f t="shared" si="224"/>
        <v>0</v>
      </c>
      <c r="DI242" s="191">
        <f t="shared" si="224"/>
        <v>0</v>
      </c>
      <c r="DJ242" s="191">
        <f t="shared" si="224"/>
        <v>0</v>
      </c>
      <c r="DK242" s="191">
        <f t="shared" si="224"/>
        <v>0</v>
      </c>
      <c r="DL242" s="191">
        <f t="shared" si="224"/>
        <v>0</v>
      </c>
      <c r="DM242" s="191">
        <f t="shared" si="224"/>
        <v>0</v>
      </c>
      <c r="DN242" s="191">
        <f t="shared" si="224"/>
        <v>0</v>
      </c>
      <c r="DO242" s="191">
        <f t="shared" si="224"/>
        <v>0</v>
      </c>
      <c r="DP242" s="191">
        <f t="shared" si="224"/>
        <v>0</v>
      </c>
      <c r="DQ242" s="191">
        <f t="shared" si="224"/>
        <v>0</v>
      </c>
      <c r="DR242" s="191">
        <f t="shared" si="224"/>
        <v>0</v>
      </c>
      <c r="DS242" s="191">
        <f t="shared" si="224"/>
        <v>0</v>
      </c>
      <c r="DT242" s="191">
        <f t="shared" si="224"/>
        <v>0</v>
      </c>
      <c r="DU242" s="191">
        <f t="shared" si="224"/>
        <v>0</v>
      </c>
      <c r="DV242" s="191">
        <f t="shared" si="224"/>
        <v>0</v>
      </c>
      <c r="DW242" s="191">
        <f t="shared" si="224"/>
        <v>0</v>
      </c>
      <c r="DX242" s="191">
        <f t="shared" si="224"/>
        <v>0</v>
      </c>
      <c r="DY242" s="191">
        <f t="shared" si="224"/>
        <v>0</v>
      </c>
      <c r="DZ242" s="191">
        <f t="shared" si="224"/>
        <v>0</v>
      </c>
      <c r="EA242" s="191">
        <f t="shared" si="224"/>
        <v>0</v>
      </c>
      <c r="EB242" s="191">
        <f t="shared" si="224"/>
        <v>0</v>
      </c>
      <c r="EC242" s="191">
        <f t="shared" si="224"/>
        <v>0</v>
      </c>
      <c r="ED242" s="191">
        <f t="shared" si="224"/>
        <v>0</v>
      </c>
      <c r="EE242" s="191">
        <f t="shared" si="224"/>
        <v>0</v>
      </c>
      <c r="EF242" s="191">
        <f t="shared" si="224"/>
        <v>0</v>
      </c>
      <c r="EG242" s="191">
        <f t="shared" si="224"/>
        <v>0</v>
      </c>
      <c r="EH242" s="191">
        <f t="shared" si="224"/>
        <v>0</v>
      </c>
      <c r="EI242" s="191">
        <f t="shared" si="224"/>
        <v>0</v>
      </c>
      <c r="EJ242" s="191">
        <f t="shared" si="224"/>
        <v>0</v>
      </c>
      <c r="EK242" s="191">
        <f t="shared" si="224"/>
        <v>0</v>
      </c>
      <c r="EL242" s="191">
        <f t="shared" si="224"/>
        <v>0</v>
      </c>
      <c r="EM242" s="191">
        <f t="shared" si="224"/>
        <v>0</v>
      </c>
      <c r="EN242" s="191">
        <f t="shared" si="224"/>
        <v>0</v>
      </c>
      <c r="EO242" s="191">
        <f t="shared" si="224"/>
        <v>0</v>
      </c>
      <c r="EP242" s="191">
        <f t="shared" si="224"/>
        <v>0</v>
      </c>
      <c r="EQ242" s="191">
        <f t="shared" si="224"/>
        <v>0</v>
      </c>
      <c r="ER242" s="191">
        <f t="shared" ref="ER242:HC242" si="225" xml:space="preserve"> IF($F210 = 0, ER218, IF($F210 = 1, ER226, ER234))+ER250</f>
        <v>0</v>
      </c>
      <c r="ES242" s="191">
        <f t="shared" si="225"/>
        <v>0</v>
      </c>
      <c r="ET242" s="191">
        <f t="shared" si="225"/>
        <v>0</v>
      </c>
      <c r="EU242" s="191">
        <f t="shared" si="225"/>
        <v>0</v>
      </c>
      <c r="EV242" s="191">
        <f t="shared" si="225"/>
        <v>0</v>
      </c>
      <c r="EW242" s="191">
        <f t="shared" si="225"/>
        <v>0</v>
      </c>
      <c r="EX242" s="191">
        <f t="shared" si="225"/>
        <v>0</v>
      </c>
      <c r="EY242" s="191">
        <f t="shared" si="225"/>
        <v>0</v>
      </c>
      <c r="EZ242" s="191">
        <f t="shared" si="225"/>
        <v>0</v>
      </c>
      <c r="FA242" s="191">
        <f t="shared" si="225"/>
        <v>0</v>
      </c>
      <c r="FB242" s="191">
        <f t="shared" si="225"/>
        <v>0</v>
      </c>
      <c r="FC242" s="191">
        <f t="shared" si="225"/>
        <v>0</v>
      </c>
      <c r="FD242" s="191">
        <f t="shared" si="225"/>
        <v>0</v>
      </c>
      <c r="FE242" s="191">
        <f t="shared" si="225"/>
        <v>0</v>
      </c>
      <c r="FF242" s="191">
        <f t="shared" si="225"/>
        <v>0</v>
      </c>
      <c r="FG242" s="191">
        <f t="shared" si="225"/>
        <v>0</v>
      </c>
      <c r="FH242" s="191">
        <f t="shared" si="225"/>
        <v>0</v>
      </c>
      <c r="FI242" s="191">
        <f t="shared" si="225"/>
        <v>0</v>
      </c>
      <c r="FJ242" s="191">
        <f t="shared" si="225"/>
        <v>0</v>
      </c>
      <c r="FK242" s="191">
        <f t="shared" si="225"/>
        <v>0</v>
      </c>
      <c r="FL242" s="191">
        <f t="shared" si="225"/>
        <v>0</v>
      </c>
      <c r="FM242" s="191">
        <f t="shared" si="225"/>
        <v>0</v>
      </c>
      <c r="FN242" s="191">
        <f t="shared" si="225"/>
        <v>0</v>
      </c>
      <c r="FO242" s="191">
        <f t="shared" si="225"/>
        <v>0</v>
      </c>
      <c r="FP242" s="191">
        <f t="shared" si="225"/>
        <v>0</v>
      </c>
      <c r="FQ242" s="191">
        <f t="shared" si="225"/>
        <v>0</v>
      </c>
      <c r="FR242" s="191">
        <f t="shared" si="225"/>
        <v>0</v>
      </c>
      <c r="FS242" s="191">
        <f t="shared" si="225"/>
        <v>0</v>
      </c>
      <c r="FT242" s="191">
        <f t="shared" si="225"/>
        <v>0</v>
      </c>
      <c r="FU242" s="191">
        <f t="shared" si="225"/>
        <v>0</v>
      </c>
      <c r="FV242" s="191">
        <f t="shared" si="225"/>
        <v>0</v>
      </c>
      <c r="FW242" s="191">
        <f t="shared" si="225"/>
        <v>0</v>
      </c>
      <c r="FX242" s="191">
        <f t="shared" si="225"/>
        <v>0</v>
      </c>
      <c r="FY242" s="191">
        <f t="shared" si="225"/>
        <v>0</v>
      </c>
      <c r="FZ242" s="191">
        <f t="shared" si="225"/>
        <v>0</v>
      </c>
      <c r="GA242" s="191">
        <f t="shared" si="225"/>
        <v>0</v>
      </c>
      <c r="GB242" s="191">
        <f t="shared" si="225"/>
        <v>0</v>
      </c>
      <c r="GC242" s="191">
        <f t="shared" si="225"/>
        <v>0</v>
      </c>
      <c r="GD242" s="191">
        <f t="shared" si="225"/>
        <v>0</v>
      </c>
      <c r="GE242" s="191">
        <f t="shared" si="225"/>
        <v>0</v>
      </c>
      <c r="GF242" s="191">
        <f t="shared" si="225"/>
        <v>0</v>
      </c>
      <c r="GG242" s="191">
        <f t="shared" si="225"/>
        <v>0</v>
      </c>
      <c r="GH242" s="191">
        <f t="shared" si="225"/>
        <v>0</v>
      </c>
      <c r="GI242" s="191">
        <f t="shared" si="225"/>
        <v>0</v>
      </c>
      <c r="GJ242" s="191">
        <f t="shared" si="225"/>
        <v>0</v>
      </c>
      <c r="GK242" s="191">
        <f t="shared" si="225"/>
        <v>0</v>
      </c>
      <c r="GL242" s="191">
        <f t="shared" si="225"/>
        <v>0</v>
      </c>
      <c r="GM242" s="191">
        <f t="shared" si="225"/>
        <v>0</v>
      </c>
      <c r="GN242" s="191">
        <f t="shared" si="225"/>
        <v>0</v>
      </c>
      <c r="GO242" s="191">
        <f t="shared" si="225"/>
        <v>0</v>
      </c>
      <c r="GP242" s="191">
        <f t="shared" si="225"/>
        <v>0</v>
      </c>
      <c r="GQ242" s="191">
        <f t="shared" si="225"/>
        <v>0</v>
      </c>
      <c r="GR242" s="191">
        <f t="shared" si="225"/>
        <v>0</v>
      </c>
      <c r="GS242" s="191">
        <f t="shared" si="225"/>
        <v>0</v>
      </c>
      <c r="GT242" s="191">
        <f t="shared" si="225"/>
        <v>0</v>
      </c>
      <c r="GU242" s="191">
        <f t="shared" si="225"/>
        <v>0</v>
      </c>
      <c r="GV242" s="191">
        <f t="shared" si="225"/>
        <v>0</v>
      </c>
      <c r="GW242" s="191">
        <f t="shared" si="225"/>
        <v>0</v>
      </c>
      <c r="GX242" s="191">
        <f t="shared" si="225"/>
        <v>0</v>
      </c>
      <c r="GY242" s="191">
        <f t="shared" si="225"/>
        <v>0</v>
      </c>
      <c r="GZ242" s="191">
        <f t="shared" si="225"/>
        <v>0</v>
      </c>
      <c r="HA242" s="191">
        <f t="shared" si="225"/>
        <v>0</v>
      </c>
      <c r="HB242" s="191">
        <f t="shared" si="225"/>
        <v>0</v>
      </c>
      <c r="HC242" s="191">
        <f t="shared" si="225"/>
        <v>0</v>
      </c>
      <c r="HD242" s="191">
        <f t="shared" ref="HD242:JO242" si="226" xml:space="preserve"> IF($F210 = 0, HD218, IF($F210 = 1, HD226, HD234))+HD250</f>
        <v>0</v>
      </c>
      <c r="HE242" s="191">
        <f t="shared" si="226"/>
        <v>0</v>
      </c>
      <c r="HF242" s="191">
        <f t="shared" si="226"/>
        <v>0</v>
      </c>
      <c r="HG242" s="191">
        <f t="shared" si="226"/>
        <v>0</v>
      </c>
      <c r="HH242" s="191">
        <f t="shared" si="226"/>
        <v>0</v>
      </c>
      <c r="HI242" s="191">
        <f t="shared" si="226"/>
        <v>0</v>
      </c>
      <c r="HJ242" s="191">
        <f t="shared" si="226"/>
        <v>0</v>
      </c>
      <c r="HK242" s="191">
        <f t="shared" si="226"/>
        <v>0</v>
      </c>
      <c r="HL242" s="191">
        <f t="shared" si="226"/>
        <v>0</v>
      </c>
      <c r="HM242" s="191">
        <f t="shared" si="226"/>
        <v>0</v>
      </c>
      <c r="HN242" s="191">
        <f t="shared" si="226"/>
        <v>0</v>
      </c>
      <c r="HO242" s="191">
        <f t="shared" si="226"/>
        <v>0</v>
      </c>
      <c r="HP242" s="191">
        <f t="shared" si="226"/>
        <v>0</v>
      </c>
      <c r="HQ242" s="191">
        <f t="shared" si="226"/>
        <v>0</v>
      </c>
      <c r="HR242" s="191">
        <f t="shared" si="226"/>
        <v>0</v>
      </c>
      <c r="HS242" s="191">
        <f t="shared" si="226"/>
        <v>0</v>
      </c>
      <c r="HT242" s="191">
        <f t="shared" si="226"/>
        <v>0</v>
      </c>
      <c r="HU242" s="191">
        <f t="shared" si="226"/>
        <v>0</v>
      </c>
      <c r="HV242" s="191">
        <f t="shared" si="226"/>
        <v>0</v>
      </c>
      <c r="HW242" s="191">
        <f t="shared" si="226"/>
        <v>0</v>
      </c>
      <c r="HX242" s="191">
        <f t="shared" si="226"/>
        <v>0</v>
      </c>
      <c r="HY242" s="191">
        <f t="shared" si="226"/>
        <v>0</v>
      </c>
      <c r="HZ242" s="191">
        <f t="shared" si="226"/>
        <v>0</v>
      </c>
      <c r="IA242" s="191">
        <f t="shared" si="226"/>
        <v>0</v>
      </c>
      <c r="IB242" s="191">
        <f t="shared" si="226"/>
        <v>0</v>
      </c>
      <c r="IC242" s="191">
        <f t="shared" si="226"/>
        <v>0</v>
      </c>
      <c r="ID242" s="191">
        <f t="shared" si="226"/>
        <v>0</v>
      </c>
      <c r="IE242" s="191">
        <f t="shared" si="226"/>
        <v>0</v>
      </c>
      <c r="IF242" s="191">
        <f t="shared" si="226"/>
        <v>0</v>
      </c>
      <c r="IG242" s="191">
        <f t="shared" si="226"/>
        <v>0</v>
      </c>
      <c r="IH242" s="191">
        <f t="shared" si="226"/>
        <v>0</v>
      </c>
      <c r="II242" s="191">
        <f t="shared" si="226"/>
        <v>0</v>
      </c>
      <c r="IJ242" s="191">
        <f t="shared" si="226"/>
        <v>0</v>
      </c>
      <c r="IK242" s="191">
        <f t="shared" si="226"/>
        <v>0</v>
      </c>
      <c r="IL242" s="191">
        <f t="shared" si="226"/>
        <v>0</v>
      </c>
      <c r="IM242" s="191">
        <f t="shared" si="226"/>
        <v>0</v>
      </c>
      <c r="IN242" s="191">
        <f t="shared" si="226"/>
        <v>0</v>
      </c>
      <c r="IO242" s="191">
        <f t="shared" si="226"/>
        <v>0</v>
      </c>
      <c r="IP242" s="191">
        <f t="shared" si="226"/>
        <v>0</v>
      </c>
      <c r="IQ242" s="191">
        <f t="shared" si="226"/>
        <v>0</v>
      </c>
      <c r="IR242" s="191">
        <f t="shared" si="226"/>
        <v>0</v>
      </c>
      <c r="IS242" s="191">
        <f t="shared" si="226"/>
        <v>0</v>
      </c>
      <c r="IT242" s="191">
        <f t="shared" si="226"/>
        <v>0</v>
      </c>
      <c r="IU242" s="191">
        <f t="shared" si="226"/>
        <v>0</v>
      </c>
      <c r="IV242" s="191">
        <f t="shared" si="226"/>
        <v>0</v>
      </c>
      <c r="IW242" s="191">
        <f t="shared" si="226"/>
        <v>0</v>
      </c>
      <c r="IX242" s="191">
        <f t="shared" si="226"/>
        <v>0</v>
      </c>
      <c r="IY242" s="191">
        <f t="shared" si="226"/>
        <v>0</v>
      </c>
      <c r="IZ242" s="191">
        <f t="shared" si="226"/>
        <v>0</v>
      </c>
      <c r="JA242" s="191">
        <f t="shared" si="226"/>
        <v>0</v>
      </c>
      <c r="JB242" s="191">
        <f t="shared" si="226"/>
        <v>0</v>
      </c>
      <c r="JC242" s="191">
        <f t="shared" si="226"/>
        <v>0</v>
      </c>
      <c r="JD242" s="191">
        <f t="shared" si="226"/>
        <v>0</v>
      </c>
      <c r="JE242" s="191">
        <f t="shared" si="226"/>
        <v>0</v>
      </c>
      <c r="JF242" s="191">
        <f t="shared" si="226"/>
        <v>0</v>
      </c>
      <c r="JG242" s="191">
        <f t="shared" si="226"/>
        <v>0</v>
      </c>
      <c r="JH242" s="191">
        <f t="shared" si="226"/>
        <v>0</v>
      </c>
      <c r="JI242" s="191">
        <f t="shared" si="226"/>
        <v>0</v>
      </c>
      <c r="JJ242" s="191">
        <f t="shared" si="226"/>
        <v>0</v>
      </c>
      <c r="JK242" s="191">
        <f t="shared" si="226"/>
        <v>0</v>
      </c>
      <c r="JL242" s="191">
        <f t="shared" si="226"/>
        <v>0</v>
      </c>
      <c r="JM242" s="191">
        <f t="shared" si="226"/>
        <v>0</v>
      </c>
      <c r="JN242" s="191">
        <f t="shared" si="226"/>
        <v>0</v>
      </c>
      <c r="JO242" s="191">
        <f t="shared" si="226"/>
        <v>0</v>
      </c>
      <c r="JP242" s="191">
        <f t="shared" ref="JP242:MA242" si="227" xml:space="preserve"> IF($F210 = 0, JP218, IF($F210 = 1, JP226, JP234))+JP250</f>
        <v>0</v>
      </c>
      <c r="JQ242" s="191">
        <f t="shared" si="227"/>
        <v>0</v>
      </c>
      <c r="JR242" s="191">
        <f t="shared" si="227"/>
        <v>0</v>
      </c>
      <c r="JS242" s="191">
        <f t="shared" si="227"/>
        <v>0</v>
      </c>
      <c r="JT242" s="191">
        <f t="shared" si="227"/>
        <v>0</v>
      </c>
      <c r="JU242" s="191">
        <f t="shared" si="227"/>
        <v>0</v>
      </c>
      <c r="JV242" s="191">
        <f t="shared" si="227"/>
        <v>0</v>
      </c>
      <c r="JW242" s="191">
        <f t="shared" si="227"/>
        <v>0</v>
      </c>
      <c r="JX242" s="191">
        <f t="shared" si="227"/>
        <v>0</v>
      </c>
      <c r="JY242" s="191">
        <f t="shared" si="227"/>
        <v>0</v>
      </c>
      <c r="JZ242" s="191">
        <f t="shared" si="227"/>
        <v>0</v>
      </c>
      <c r="KA242" s="191">
        <f t="shared" si="227"/>
        <v>0</v>
      </c>
      <c r="KB242" s="191">
        <f t="shared" si="227"/>
        <v>0</v>
      </c>
      <c r="KC242" s="191">
        <f t="shared" si="227"/>
        <v>0</v>
      </c>
      <c r="KD242" s="191">
        <f t="shared" si="227"/>
        <v>0</v>
      </c>
      <c r="KE242" s="191">
        <f t="shared" si="227"/>
        <v>0</v>
      </c>
      <c r="KF242" s="191">
        <f t="shared" si="227"/>
        <v>0</v>
      </c>
      <c r="KG242" s="191">
        <f t="shared" si="227"/>
        <v>0</v>
      </c>
      <c r="KH242" s="191">
        <f t="shared" si="227"/>
        <v>0</v>
      </c>
      <c r="KI242" s="191">
        <f t="shared" si="227"/>
        <v>0</v>
      </c>
      <c r="KJ242" s="191">
        <f t="shared" si="227"/>
        <v>0</v>
      </c>
      <c r="KK242" s="191">
        <f t="shared" si="227"/>
        <v>0</v>
      </c>
      <c r="KL242" s="191">
        <f t="shared" si="227"/>
        <v>0</v>
      </c>
      <c r="KM242" s="191">
        <f t="shared" si="227"/>
        <v>0</v>
      </c>
      <c r="KN242" s="191">
        <f t="shared" si="227"/>
        <v>0</v>
      </c>
      <c r="KO242" s="191">
        <f t="shared" si="227"/>
        <v>0</v>
      </c>
      <c r="KP242" s="191">
        <f t="shared" si="227"/>
        <v>0</v>
      </c>
      <c r="KQ242" s="191">
        <f t="shared" si="227"/>
        <v>0</v>
      </c>
      <c r="KR242" s="191">
        <f t="shared" si="227"/>
        <v>0</v>
      </c>
      <c r="KS242" s="191">
        <f t="shared" si="227"/>
        <v>0</v>
      </c>
      <c r="KT242" s="191">
        <f t="shared" si="227"/>
        <v>0</v>
      </c>
      <c r="KU242" s="191">
        <f t="shared" si="227"/>
        <v>0</v>
      </c>
      <c r="KV242" s="191">
        <f t="shared" si="227"/>
        <v>0</v>
      </c>
      <c r="KW242" s="191">
        <f t="shared" si="227"/>
        <v>0</v>
      </c>
      <c r="KX242" s="191">
        <f t="shared" si="227"/>
        <v>0</v>
      </c>
      <c r="KY242" s="191">
        <f t="shared" si="227"/>
        <v>0</v>
      </c>
      <c r="KZ242" s="191">
        <f t="shared" si="227"/>
        <v>0</v>
      </c>
      <c r="LA242" s="191">
        <f t="shared" si="227"/>
        <v>0</v>
      </c>
      <c r="LB242" s="191">
        <f t="shared" si="227"/>
        <v>0</v>
      </c>
      <c r="LC242" s="191">
        <f t="shared" si="227"/>
        <v>0</v>
      </c>
      <c r="LD242" s="191">
        <f t="shared" si="227"/>
        <v>0</v>
      </c>
      <c r="LE242" s="191">
        <f t="shared" si="227"/>
        <v>0</v>
      </c>
      <c r="LF242" s="191">
        <f t="shared" si="227"/>
        <v>0</v>
      </c>
      <c r="LG242" s="191">
        <f t="shared" si="227"/>
        <v>0</v>
      </c>
      <c r="LH242" s="191">
        <f t="shared" si="227"/>
        <v>0</v>
      </c>
      <c r="LI242" s="191">
        <f t="shared" si="227"/>
        <v>0</v>
      </c>
      <c r="LJ242" s="191">
        <f t="shared" si="227"/>
        <v>0</v>
      </c>
      <c r="LK242" s="191">
        <f t="shared" si="227"/>
        <v>0</v>
      </c>
      <c r="LL242" s="191">
        <f t="shared" si="227"/>
        <v>0</v>
      </c>
      <c r="LM242" s="191">
        <f t="shared" si="227"/>
        <v>0</v>
      </c>
      <c r="LN242" s="191">
        <f t="shared" si="227"/>
        <v>0</v>
      </c>
      <c r="LO242" s="191">
        <f t="shared" si="227"/>
        <v>0</v>
      </c>
      <c r="LP242" s="191">
        <f t="shared" si="227"/>
        <v>0</v>
      </c>
      <c r="LQ242" s="191">
        <f t="shared" si="227"/>
        <v>0</v>
      </c>
      <c r="LR242" s="191">
        <f t="shared" si="227"/>
        <v>0</v>
      </c>
      <c r="LS242" s="191">
        <f t="shared" si="227"/>
        <v>0</v>
      </c>
      <c r="LT242" s="191">
        <f t="shared" si="227"/>
        <v>0</v>
      </c>
      <c r="LU242" s="191">
        <f t="shared" si="227"/>
        <v>0</v>
      </c>
      <c r="LV242" s="191">
        <f t="shared" si="227"/>
        <v>0</v>
      </c>
      <c r="LW242" s="191">
        <f t="shared" si="227"/>
        <v>0</v>
      </c>
      <c r="LX242" s="191">
        <f t="shared" si="227"/>
        <v>0</v>
      </c>
      <c r="LY242" s="191">
        <f t="shared" si="227"/>
        <v>0</v>
      </c>
      <c r="LZ242" s="191">
        <f t="shared" si="227"/>
        <v>0</v>
      </c>
      <c r="MA242" s="191">
        <f t="shared" si="227"/>
        <v>0</v>
      </c>
      <c r="MB242" s="191">
        <f t="shared" ref="MB242:OM242" si="228" xml:space="preserve"> IF($F210 = 0, MB218, IF($F210 = 1, MB226, MB234))+MB250</f>
        <v>0</v>
      </c>
      <c r="MC242" s="191">
        <f t="shared" si="228"/>
        <v>0</v>
      </c>
      <c r="MD242" s="191">
        <f t="shared" si="228"/>
        <v>0</v>
      </c>
      <c r="ME242" s="191">
        <f t="shared" si="228"/>
        <v>0</v>
      </c>
      <c r="MF242" s="191">
        <f t="shared" si="228"/>
        <v>0</v>
      </c>
      <c r="MG242" s="191">
        <f t="shared" si="228"/>
        <v>0</v>
      </c>
      <c r="MH242" s="191">
        <f t="shared" si="228"/>
        <v>0</v>
      </c>
      <c r="MI242" s="191">
        <f t="shared" si="228"/>
        <v>0</v>
      </c>
      <c r="MJ242" s="191">
        <f t="shared" si="228"/>
        <v>0</v>
      </c>
      <c r="MK242" s="191">
        <f t="shared" si="228"/>
        <v>0</v>
      </c>
      <c r="ML242" s="191">
        <f t="shared" si="228"/>
        <v>0</v>
      </c>
      <c r="MM242" s="191">
        <f t="shared" si="228"/>
        <v>0</v>
      </c>
      <c r="MN242" s="191">
        <f t="shared" si="228"/>
        <v>0</v>
      </c>
      <c r="MO242" s="191">
        <f t="shared" si="228"/>
        <v>0</v>
      </c>
      <c r="MP242" s="191">
        <f t="shared" si="228"/>
        <v>0</v>
      </c>
      <c r="MQ242" s="191">
        <f t="shared" si="228"/>
        <v>0</v>
      </c>
      <c r="MR242" s="191">
        <f t="shared" si="228"/>
        <v>0</v>
      </c>
      <c r="MS242" s="191">
        <f t="shared" si="228"/>
        <v>0</v>
      </c>
      <c r="MT242" s="191">
        <f t="shared" si="228"/>
        <v>0</v>
      </c>
      <c r="MU242" s="191">
        <f t="shared" si="228"/>
        <v>0</v>
      </c>
      <c r="MV242" s="191">
        <f t="shared" si="228"/>
        <v>0</v>
      </c>
      <c r="MW242" s="191">
        <f t="shared" si="228"/>
        <v>0</v>
      </c>
      <c r="MX242" s="191">
        <f t="shared" si="228"/>
        <v>0</v>
      </c>
      <c r="MY242" s="191">
        <f t="shared" si="228"/>
        <v>0</v>
      </c>
      <c r="MZ242" s="191">
        <f t="shared" si="228"/>
        <v>0</v>
      </c>
      <c r="NA242" s="191">
        <f t="shared" si="228"/>
        <v>0</v>
      </c>
      <c r="NB242" s="191">
        <f t="shared" si="228"/>
        <v>0</v>
      </c>
      <c r="NC242" s="191">
        <f t="shared" si="228"/>
        <v>0</v>
      </c>
      <c r="ND242" s="191">
        <f t="shared" si="228"/>
        <v>0</v>
      </c>
      <c r="NE242" s="191">
        <f t="shared" si="228"/>
        <v>0</v>
      </c>
      <c r="NF242" s="191">
        <f t="shared" si="228"/>
        <v>0</v>
      </c>
      <c r="NG242" s="191">
        <f t="shared" si="228"/>
        <v>0</v>
      </c>
      <c r="NH242" s="191">
        <f t="shared" si="228"/>
        <v>0</v>
      </c>
      <c r="NI242" s="191">
        <f t="shared" si="228"/>
        <v>0</v>
      </c>
      <c r="NJ242" s="191">
        <f t="shared" si="228"/>
        <v>0</v>
      </c>
      <c r="NK242" s="191">
        <f t="shared" si="228"/>
        <v>0</v>
      </c>
      <c r="NL242" s="191">
        <f t="shared" si="228"/>
        <v>0</v>
      </c>
      <c r="NM242" s="191">
        <f t="shared" si="228"/>
        <v>0</v>
      </c>
      <c r="NN242" s="191">
        <f t="shared" si="228"/>
        <v>0</v>
      </c>
      <c r="NO242" s="191">
        <f t="shared" si="228"/>
        <v>0</v>
      </c>
      <c r="NP242" s="191">
        <f t="shared" si="228"/>
        <v>0</v>
      </c>
      <c r="NQ242" s="191">
        <f t="shared" si="228"/>
        <v>0</v>
      </c>
      <c r="NR242" s="191">
        <f t="shared" si="228"/>
        <v>0</v>
      </c>
      <c r="NS242" s="191">
        <f t="shared" si="228"/>
        <v>0</v>
      </c>
      <c r="NT242" s="191">
        <f t="shared" si="228"/>
        <v>0</v>
      </c>
      <c r="NU242" s="191">
        <f t="shared" si="228"/>
        <v>0</v>
      </c>
      <c r="NV242" s="191">
        <f t="shared" si="228"/>
        <v>0</v>
      </c>
      <c r="NW242" s="191">
        <f t="shared" si="228"/>
        <v>0</v>
      </c>
      <c r="NX242" s="191">
        <f t="shared" si="228"/>
        <v>0</v>
      </c>
      <c r="NY242" s="191">
        <f t="shared" si="228"/>
        <v>0</v>
      </c>
      <c r="NZ242" s="191">
        <f t="shared" si="228"/>
        <v>0</v>
      </c>
      <c r="OA242" s="191">
        <f t="shared" si="228"/>
        <v>0</v>
      </c>
      <c r="OB242" s="191">
        <f t="shared" si="228"/>
        <v>0</v>
      </c>
      <c r="OC242" s="191">
        <f t="shared" si="228"/>
        <v>0</v>
      </c>
      <c r="OD242" s="191">
        <f t="shared" si="228"/>
        <v>0</v>
      </c>
      <c r="OE242" s="191">
        <f t="shared" si="228"/>
        <v>0</v>
      </c>
      <c r="OF242" s="191">
        <f t="shared" si="228"/>
        <v>0</v>
      </c>
      <c r="OG242" s="191">
        <f t="shared" si="228"/>
        <v>0</v>
      </c>
      <c r="OH242" s="191">
        <f t="shared" si="228"/>
        <v>0</v>
      </c>
      <c r="OI242" s="191">
        <f t="shared" si="228"/>
        <v>0</v>
      </c>
      <c r="OJ242" s="191">
        <f t="shared" si="228"/>
        <v>0</v>
      </c>
      <c r="OK242" s="191">
        <f t="shared" si="228"/>
        <v>0</v>
      </c>
      <c r="OL242" s="191">
        <f t="shared" si="228"/>
        <v>0</v>
      </c>
      <c r="OM242" s="191">
        <f t="shared" si="228"/>
        <v>0</v>
      </c>
      <c r="ON242" s="191">
        <f t="shared" ref="ON242:QY242" si="229" xml:space="preserve"> IF($F210 = 0, ON218, IF($F210 = 1, ON226, ON234))+ON250</f>
        <v>0</v>
      </c>
      <c r="OO242" s="191">
        <f t="shared" si="229"/>
        <v>0</v>
      </c>
      <c r="OP242" s="191">
        <f t="shared" si="229"/>
        <v>0</v>
      </c>
      <c r="OQ242" s="191">
        <f t="shared" si="229"/>
        <v>0</v>
      </c>
      <c r="OR242" s="191">
        <f t="shared" si="229"/>
        <v>0</v>
      </c>
      <c r="OS242" s="191">
        <f t="shared" si="229"/>
        <v>0</v>
      </c>
      <c r="OT242" s="191">
        <f t="shared" si="229"/>
        <v>0</v>
      </c>
      <c r="OU242" s="191">
        <f t="shared" si="229"/>
        <v>0</v>
      </c>
      <c r="OV242" s="191">
        <f t="shared" si="229"/>
        <v>0</v>
      </c>
      <c r="OW242" s="191">
        <f t="shared" si="229"/>
        <v>0</v>
      </c>
      <c r="OX242" s="191">
        <f t="shared" si="229"/>
        <v>0</v>
      </c>
      <c r="OY242" s="191">
        <f t="shared" si="229"/>
        <v>0</v>
      </c>
      <c r="OZ242" s="191">
        <f t="shared" si="229"/>
        <v>0</v>
      </c>
      <c r="PA242" s="191">
        <f t="shared" si="229"/>
        <v>0</v>
      </c>
      <c r="PB242" s="191">
        <f t="shared" si="229"/>
        <v>0</v>
      </c>
      <c r="PC242" s="191">
        <f t="shared" si="229"/>
        <v>0</v>
      </c>
      <c r="PD242" s="191">
        <f t="shared" si="229"/>
        <v>0</v>
      </c>
      <c r="PE242" s="191">
        <f t="shared" si="229"/>
        <v>0</v>
      </c>
      <c r="PF242" s="191">
        <f t="shared" si="229"/>
        <v>0</v>
      </c>
      <c r="PG242" s="191">
        <f t="shared" si="229"/>
        <v>0</v>
      </c>
      <c r="PH242" s="191">
        <f t="shared" si="229"/>
        <v>0</v>
      </c>
      <c r="PI242" s="191">
        <f t="shared" si="229"/>
        <v>0</v>
      </c>
      <c r="PJ242" s="191">
        <f t="shared" si="229"/>
        <v>0</v>
      </c>
      <c r="PK242" s="191">
        <f t="shared" si="229"/>
        <v>0</v>
      </c>
      <c r="PL242" s="191">
        <f t="shared" si="229"/>
        <v>0</v>
      </c>
      <c r="PM242" s="191">
        <f t="shared" si="229"/>
        <v>0</v>
      </c>
      <c r="PN242" s="191">
        <f t="shared" si="229"/>
        <v>0</v>
      </c>
      <c r="PO242" s="191">
        <f t="shared" si="229"/>
        <v>0</v>
      </c>
      <c r="PP242" s="191">
        <f t="shared" si="229"/>
        <v>0</v>
      </c>
      <c r="PQ242" s="191">
        <f t="shared" si="229"/>
        <v>0</v>
      </c>
      <c r="PR242" s="191">
        <f t="shared" si="229"/>
        <v>0</v>
      </c>
      <c r="PS242" s="191">
        <f t="shared" si="229"/>
        <v>0</v>
      </c>
      <c r="PT242" s="191">
        <f t="shared" si="229"/>
        <v>0</v>
      </c>
      <c r="PU242" s="191">
        <f t="shared" si="229"/>
        <v>0</v>
      </c>
      <c r="PV242" s="191">
        <f t="shared" si="229"/>
        <v>0</v>
      </c>
      <c r="PW242" s="191">
        <f t="shared" si="229"/>
        <v>0</v>
      </c>
      <c r="PX242" s="191">
        <f t="shared" si="229"/>
        <v>0</v>
      </c>
      <c r="PY242" s="191">
        <f t="shared" si="229"/>
        <v>0</v>
      </c>
      <c r="PZ242" s="191">
        <f t="shared" si="229"/>
        <v>0</v>
      </c>
      <c r="QA242" s="191">
        <f t="shared" si="229"/>
        <v>0</v>
      </c>
      <c r="QB242" s="191">
        <f t="shared" si="229"/>
        <v>0</v>
      </c>
      <c r="QC242" s="191">
        <f t="shared" si="229"/>
        <v>0</v>
      </c>
      <c r="QD242" s="191">
        <f t="shared" si="229"/>
        <v>0</v>
      </c>
      <c r="QE242" s="191">
        <f t="shared" si="229"/>
        <v>0</v>
      </c>
      <c r="QF242" s="191">
        <f t="shared" si="229"/>
        <v>0</v>
      </c>
      <c r="QG242" s="191">
        <f t="shared" si="229"/>
        <v>0</v>
      </c>
      <c r="QH242" s="191">
        <f t="shared" si="229"/>
        <v>0</v>
      </c>
      <c r="QI242" s="191">
        <f t="shared" si="229"/>
        <v>0</v>
      </c>
      <c r="QJ242" s="191">
        <f t="shared" si="229"/>
        <v>0</v>
      </c>
      <c r="QK242" s="191">
        <f t="shared" si="229"/>
        <v>0</v>
      </c>
      <c r="QL242" s="191">
        <f t="shared" si="229"/>
        <v>0</v>
      </c>
      <c r="QM242" s="191">
        <f t="shared" si="229"/>
        <v>0</v>
      </c>
      <c r="QN242" s="191">
        <f t="shared" si="229"/>
        <v>0</v>
      </c>
      <c r="QO242" s="191">
        <f t="shared" si="229"/>
        <v>0</v>
      </c>
      <c r="QP242" s="191">
        <f t="shared" si="229"/>
        <v>0</v>
      </c>
      <c r="QQ242" s="191">
        <f t="shared" si="229"/>
        <v>0</v>
      </c>
      <c r="QR242" s="191">
        <f t="shared" si="229"/>
        <v>0</v>
      </c>
      <c r="QS242" s="191">
        <f t="shared" si="229"/>
        <v>0</v>
      </c>
      <c r="QT242" s="191">
        <f t="shared" si="229"/>
        <v>0</v>
      </c>
      <c r="QU242" s="191">
        <f t="shared" si="229"/>
        <v>0</v>
      </c>
      <c r="QV242" s="191">
        <f t="shared" si="229"/>
        <v>0</v>
      </c>
      <c r="QW242" s="191">
        <f t="shared" si="229"/>
        <v>0</v>
      </c>
      <c r="QX242" s="191">
        <f t="shared" si="229"/>
        <v>0</v>
      </c>
      <c r="QY242" s="191">
        <f t="shared" si="229"/>
        <v>0</v>
      </c>
      <c r="QZ242" s="191">
        <f t="shared" ref="QZ242:TK242" si="230" xml:space="preserve"> IF($F210 = 0, QZ218, IF($F210 = 1, QZ226, QZ234))+QZ250</f>
        <v>0</v>
      </c>
      <c r="RA242" s="191">
        <f t="shared" si="230"/>
        <v>0</v>
      </c>
      <c r="RB242" s="191">
        <f t="shared" si="230"/>
        <v>0</v>
      </c>
      <c r="RC242" s="191">
        <f t="shared" si="230"/>
        <v>0</v>
      </c>
      <c r="RD242" s="191">
        <f t="shared" si="230"/>
        <v>0</v>
      </c>
      <c r="RE242" s="191">
        <f t="shared" si="230"/>
        <v>0</v>
      </c>
      <c r="RF242" s="191">
        <f t="shared" si="230"/>
        <v>0</v>
      </c>
      <c r="RG242" s="191">
        <f t="shared" si="230"/>
        <v>0</v>
      </c>
      <c r="RH242" s="191">
        <f t="shared" si="230"/>
        <v>0</v>
      </c>
      <c r="RI242" s="191">
        <f t="shared" si="230"/>
        <v>0</v>
      </c>
      <c r="RJ242" s="191">
        <f t="shared" si="230"/>
        <v>0</v>
      </c>
      <c r="RK242" s="191">
        <f t="shared" si="230"/>
        <v>0</v>
      </c>
      <c r="RL242" s="191">
        <f t="shared" si="230"/>
        <v>0</v>
      </c>
      <c r="RM242" s="191">
        <f t="shared" si="230"/>
        <v>0</v>
      </c>
      <c r="RN242" s="191">
        <f t="shared" si="230"/>
        <v>0</v>
      </c>
      <c r="RO242" s="191">
        <f t="shared" si="230"/>
        <v>0</v>
      </c>
      <c r="RP242" s="191">
        <f t="shared" si="230"/>
        <v>0</v>
      </c>
      <c r="RQ242" s="191">
        <f t="shared" si="230"/>
        <v>0</v>
      </c>
      <c r="RR242" s="191">
        <f t="shared" si="230"/>
        <v>0</v>
      </c>
      <c r="RS242" s="191">
        <f t="shared" si="230"/>
        <v>0</v>
      </c>
      <c r="RT242" s="191">
        <f t="shared" si="230"/>
        <v>0</v>
      </c>
      <c r="RU242" s="191">
        <f t="shared" si="230"/>
        <v>0</v>
      </c>
      <c r="RV242" s="191">
        <f t="shared" si="230"/>
        <v>0</v>
      </c>
      <c r="RW242" s="191">
        <f t="shared" si="230"/>
        <v>0</v>
      </c>
      <c r="RX242" s="191">
        <f t="shared" si="230"/>
        <v>0</v>
      </c>
      <c r="RY242" s="191">
        <f t="shared" si="230"/>
        <v>0</v>
      </c>
      <c r="RZ242" s="191">
        <f t="shared" si="230"/>
        <v>0</v>
      </c>
      <c r="SA242" s="191">
        <f t="shared" si="230"/>
        <v>0</v>
      </c>
      <c r="SB242" s="191">
        <f t="shared" si="230"/>
        <v>0</v>
      </c>
      <c r="SC242" s="191">
        <f t="shared" si="230"/>
        <v>0</v>
      </c>
      <c r="SD242" s="191">
        <f t="shared" si="230"/>
        <v>0</v>
      </c>
      <c r="SE242" s="191">
        <f t="shared" si="230"/>
        <v>0</v>
      </c>
      <c r="SF242" s="191">
        <f t="shared" si="230"/>
        <v>0</v>
      </c>
      <c r="SG242" s="191">
        <f t="shared" si="230"/>
        <v>0</v>
      </c>
      <c r="SH242" s="191">
        <f t="shared" si="230"/>
        <v>0</v>
      </c>
      <c r="SI242" s="191">
        <f t="shared" si="230"/>
        <v>0</v>
      </c>
      <c r="SJ242" s="191">
        <f t="shared" si="230"/>
        <v>0</v>
      </c>
      <c r="SK242" s="191">
        <f t="shared" si="230"/>
        <v>0</v>
      </c>
      <c r="SL242" s="191">
        <f t="shared" si="230"/>
        <v>0</v>
      </c>
      <c r="SM242" s="191">
        <f t="shared" si="230"/>
        <v>0</v>
      </c>
      <c r="SN242" s="191">
        <f t="shared" si="230"/>
        <v>0</v>
      </c>
      <c r="SO242" s="191">
        <f t="shared" si="230"/>
        <v>0</v>
      </c>
      <c r="SP242" s="191">
        <f t="shared" si="230"/>
        <v>0</v>
      </c>
      <c r="SQ242" s="191">
        <f t="shared" si="230"/>
        <v>0</v>
      </c>
      <c r="SR242" s="191">
        <f t="shared" si="230"/>
        <v>0</v>
      </c>
      <c r="SS242" s="191">
        <f t="shared" si="230"/>
        <v>0</v>
      </c>
      <c r="ST242" s="191">
        <f t="shared" si="230"/>
        <v>0</v>
      </c>
      <c r="SU242" s="191">
        <f t="shared" si="230"/>
        <v>0</v>
      </c>
      <c r="SV242" s="191">
        <f t="shared" si="230"/>
        <v>0</v>
      </c>
      <c r="SW242" s="191">
        <f t="shared" si="230"/>
        <v>0</v>
      </c>
      <c r="SX242" s="191">
        <f t="shared" si="230"/>
        <v>0</v>
      </c>
      <c r="SY242" s="191">
        <f t="shared" si="230"/>
        <v>0</v>
      </c>
      <c r="SZ242" s="191">
        <f t="shared" si="230"/>
        <v>0</v>
      </c>
      <c r="TA242" s="191">
        <f t="shared" si="230"/>
        <v>0</v>
      </c>
      <c r="TB242" s="191">
        <f t="shared" si="230"/>
        <v>0</v>
      </c>
      <c r="TC242" s="191">
        <f t="shared" si="230"/>
        <v>0</v>
      </c>
      <c r="TD242" s="191">
        <f t="shared" si="230"/>
        <v>0</v>
      </c>
      <c r="TE242" s="191">
        <f t="shared" si="230"/>
        <v>0</v>
      </c>
      <c r="TF242" s="191">
        <f t="shared" si="230"/>
        <v>0</v>
      </c>
      <c r="TG242" s="191">
        <f t="shared" si="230"/>
        <v>0</v>
      </c>
      <c r="TH242" s="191">
        <f t="shared" si="230"/>
        <v>0</v>
      </c>
      <c r="TI242" s="191">
        <f t="shared" si="230"/>
        <v>0</v>
      </c>
      <c r="TJ242" s="191">
        <f t="shared" si="230"/>
        <v>0</v>
      </c>
      <c r="TK242" s="191">
        <f t="shared" si="230"/>
        <v>0</v>
      </c>
      <c r="TL242" s="191">
        <f t="shared" ref="TL242:VW242" si="231" xml:space="preserve"> IF($F210 = 0, TL218, IF($F210 = 1, TL226, TL234))+TL250</f>
        <v>0</v>
      </c>
      <c r="TM242" s="191">
        <f t="shared" si="231"/>
        <v>0</v>
      </c>
      <c r="TN242" s="191">
        <f t="shared" si="231"/>
        <v>0</v>
      </c>
      <c r="TO242" s="191">
        <f t="shared" si="231"/>
        <v>0</v>
      </c>
      <c r="TP242" s="191">
        <f t="shared" si="231"/>
        <v>0</v>
      </c>
      <c r="TQ242" s="191">
        <f t="shared" si="231"/>
        <v>0</v>
      </c>
      <c r="TR242" s="191">
        <f t="shared" si="231"/>
        <v>0</v>
      </c>
      <c r="TS242" s="191">
        <f t="shared" si="231"/>
        <v>0</v>
      </c>
      <c r="TT242" s="191">
        <f t="shared" si="231"/>
        <v>0</v>
      </c>
      <c r="TU242" s="191">
        <f t="shared" si="231"/>
        <v>0</v>
      </c>
      <c r="TV242" s="191">
        <f t="shared" si="231"/>
        <v>0</v>
      </c>
      <c r="TW242" s="191">
        <f t="shared" si="231"/>
        <v>0</v>
      </c>
      <c r="TX242" s="191">
        <f t="shared" si="231"/>
        <v>0</v>
      </c>
      <c r="TY242" s="191">
        <f t="shared" si="231"/>
        <v>0</v>
      </c>
      <c r="TZ242" s="191">
        <f t="shared" si="231"/>
        <v>0</v>
      </c>
      <c r="UA242" s="191">
        <f t="shared" si="231"/>
        <v>0</v>
      </c>
      <c r="UB242" s="191">
        <f t="shared" si="231"/>
        <v>0</v>
      </c>
      <c r="UC242" s="191">
        <f t="shared" si="231"/>
        <v>0</v>
      </c>
      <c r="UD242" s="191">
        <f t="shared" si="231"/>
        <v>0</v>
      </c>
      <c r="UE242" s="191">
        <f t="shared" si="231"/>
        <v>0</v>
      </c>
      <c r="UF242" s="191">
        <f t="shared" si="231"/>
        <v>0</v>
      </c>
      <c r="UG242" s="191">
        <f t="shared" si="231"/>
        <v>0</v>
      </c>
      <c r="UH242" s="191">
        <f t="shared" si="231"/>
        <v>0</v>
      </c>
      <c r="UI242" s="191">
        <f t="shared" si="231"/>
        <v>0</v>
      </c>
      <c r="UJ242" s="191">
        <f t="shared" si="231"/>
        <v>0</v>
      </c>
      <c r="UK242" s="191">
        <f t="shared" si="231"/>
        <v>0</v>
      </c>
      <c r="UL242" s="191">
        <f t="shared" si="231"/>
        <v>0</v>
      </c>
      <c r="UM242" s="191">
        <f t="shared" si="231"/>
        <v>0</v>
      </c>
      <c r="UN242" s="191">
        <f t="shared" si="231"/>
        <v>0</v>
      </c>
      <c r="UO242" s="191">
        <f t="shared" si="231"/>
        <v>0</v>
      </c>
      <c r="UP242" s="191">
        <f t="shared" si="231"/>
        <v>0</v>
      </c>
      <c r="UQ242" s="191">
        <f t="shared" si="231"/>
        <v>0</v>
      </c>
      <c r="UR242" s="191">
        <f t="shared" si="231"/>
        <v>0</v>
      </c>
      <c r="US242" s="191">
        <f t="shared" si="231"/>
        <v>0</v>
      </c>
      <c r="UT242" s="191">
        <f t="shared" si="231"/>
        <v>0</v>
      </c>
      <c r="UU242" s="191">
        <f t="shared" si="231"/>
        <v>0</v>
      </c>
      <c r="UV242" s="191">
        <f t="shared" si="231"/>
        <v>0</v>
      </c>
      <c r="UW242" s="191">
        <f t="shared" si="231"/>
        <v>0</v>
      </c>
      <c r="UX242" s="191">
        <f t="shared" si="231"/>
        <v>0</v>
      </c>
      <c r="UY242" s="191">
        <f t="shared" si="231"/>
        <v>0</v>
      </c>
      <c r="UZ242" s="191">
        <f t="shared" si="231"/>
        <v>0</v>
      </c>
      <c r="VA242" s="191">
        <f t="shared" si="231"/>
        <v>0</v>
      </c>
      <c r="VB242" s="191">
        <f t="shared" si="231"/>
        <v>0</v>
      </c>
      <c r="VC242" s="191">
        <f t="shared" si="231"/>
        <v>0</v>
      </c>
      <c r="VD242" s="191">
        <f t="shared" si="231"/>
        <v>0</v>
      </c>
      <c r="VE242" s="191">
        <f t="shared" si="231"/>
        <v>0</v>
      </c>
      <c r="VF242" s="191">
        <f t="shared" si="231"/>
        <v>0</v>
      </c>
      <c r="VG242" s="191">
        <f t="shared" si="231"/>
        <v>0</v>
      </c>
      <c r="VH242" s="191">
        <f t="shared" si="231"/>
        <v>0</v>
      </c>
      <c r="VI242" s="191">
        <f t="shared" si="231"/>
        <v>0</v>
      </c>
      <c r="VJ242" s="191">
        <f t="shared" si="231"/>
        <v>0</v>
      </c>
      <c r="VK242" s="191">
        <f t="shared" si="231"/>
        <v>0</v>
      </c>
      <c r="VL242" s="191">
        <f t="shared" si="231"/>
        <v>0</v>
      </c>
      <c r="VM242" s="191">
        <f t="shared" si="231"/>
        <v>0</v>
      </c>
      <c r="VN242" s="191">
        <f t="shared" si="231"/>
        <v>0</v>
      </c>
      <c r="VO242" s="191">
        <f t="shared" si="231"/>
        <v>0</v>
      </c>
      <c r="VP242" s="191">
        <f t="shared" si="231"/>
        <v>0</v>
      </c>
      <c r="VQ242" s="191">
        <f t="shared" si="231"/>
        <v>0</v>
      </c>
      <c r="VR242" s="191">
        <f t="shared" si="231"/>
        <v>0</v>
      </c>
      <c r="VS242" s="191">
        <f t="shared" si="231"/>
        <v>0</v>
      </c>
      <c r="VT242" s="191">
        <f t="shared" si="231"/>
        <v>0</v>
      </c>
      <c r="VU242" s="191">
        <f t="shared" si="231"/>
        <v>0</v>
      </c>
      <c r="VV242" s="191">
        <f t="shared" si="231"/>
        <v>0</v>
      </c>
      <c r="VW242" s="191">
        <f t="shared" si="231"/>
        <v>0</v>
      </c>
      <c r="VX242" s="191">
        <f t="shared" ref="VX242:YI242" si="232" xml:space="preserve"> IF($F210 = 0, VX218, IF($F210 = 1, VX226, VX234))+VX250</f>
        <v>0</v>
      </c>
      <c r="VY242" s="191">
        <f t="shared" si="232"/>
        <v>0</v>
      </c>
      <c r="VZ242" s="191">
        <f t="shared" si="232"/>
        <v>0</v>
      </c>
      <c r="WA242" s="191">
        <f t="shared" si="232"/>
        <v>0</v>
      </c>
      <c r="WB242" s="191">
        <f t="shared" si="232"/>
        <v>0</v>
      </c>
      <c r="WC242" s="191">
        <f t="shared" si="232"/>
        <v>0</v>
      </c>
      <c r="WD242" s="191">
        <f t="shared" si="232"/>
        <v>0</v>
      </c>
      <c r="WE242" s="191">
        <f t="shared" si="232"/>
        <v>0</v>
      </c>
      <c r="WF242" s="191">
        <f t="shared" si="232"/>
        <v>0</v>
      </c>
      <c r="WG242" s="191">
        <f t="shared" si="232"/>
        <v>0</v>
      </c>
      <c r="WH242" s="191">
        <f t="shared" si="232"/>
        <v>0</v>
      </c>
      <c r="WI242" s="191">
        <f t="shared" si="232"/>
        <v>0</v>
      </c>
      <c r="WJ242" s="191">
        <f t="shared" si="232"/>
        <v>0</v>
      </c>
      <c r="WK242" s="191">
        <f t="shared" si="232"/>
        <v>0</v>
      </c>
      <c r="WL242" s="191">
        <f t="shared" si="232"/>
        <v>0</v>
      </c>
      <c r="WM242" s="191">
        <f t="shared" si="232"/>
        <v>0</v>
      </c>
      <c r="WN242" s="191">
        <f t="shared" si="232"/>
        <v>0</v>
      </c>
      <c r="WO242" s="191">
        <f t="shared" si="232"/>
        <v>0</v>
      </c>
      <c r="WP242" s="191">
        <f t="shared" si="232"/>
        <v>0</v>
      </c>
      <c r="WQ242" s="191">
        <f t="shared" si="232"/>
        <v>0</v>
      </c>
      <c r="WR242" s="191">
        <f t="shared" si="232"/>
        <v>0</v>
      </c>
      <c r="WS242" s="191">
        <f t="shared" si="232"/>
        <v>0</v>
      </c>
      <c r="WT242" s="191">
        <f t="shared" si="232"/>
        <v>0</v>
      </c>
      <c r="WU242" s="191">
        <f t="shared" si="232"/>
        <v>0</v>
      </c>
      <c r="WV242" s="191">
        <f t="shared" si="232"/>
        <v>0</v>
      </c>
      <c r="WW242" s="191">
        <f t="shared" si="232"/>
        <v>0</v>
      </c>
      <c r="WX242" s="191">
        <f t="shared" si="232"/>
        <v>0</v>
      </c>
      <c r="WY242" s="191">
        <f t="shared" si="232"/>
        <v>0</v>
      </c>
      <c r="WZ242" s="191">
        <f t="shared" si="232"/>
        <v>0</v>
      </c>
      <c r="XA242" s="191">
        <f t="shared" si="232"/>
        <v>0</v>
      </c>
      <c r="XB242" s="191">
        <f t="shared" si="232"/>
        <v>0</v>
      </c>
      <c r="XC242" s="191">
        <f t="shared" si="232"/>
        <v>0</v>
      </c>
      <c r="XD242" s="191">
        <f t="shared" si="232"/>
        <v>0</v>
      </c>
      <c r="XE242" s="191">
        <f t="shared" si="232"/>
        <v>0</v>
      </c>
      <c r="XF242" s="191">
        <f t="shared" si="232"/>
        <v>0</v>
      </c>
      <c r="XG242" s="191">
        <f t="shared" si="232"/>
        <v>0</v>
      </c>
      <c r="XH242" s="191">
        <f t="shared" si="232"/>
        <v>0</v>
      </c>
      <c r="XI242" s="191">
        <f t="shared" si="232"/>
        <v>0</v>
      </c>
      <c r="XJ242" s="191">
        <f t="shared" si="232"/>
        <v>0</v>
      </c>
      <c r="XK242" s="191">
        <f t="shared" si="232"/>
        <v>0</v>
      </c>
      <c r="XL242" s="191">
        <f t="shared" si="232"/>
        <v>0</v>
      </c>
      <c r="XM242" s="191">
        <f t="shared" si="232"/>
        <v>0</v>
      </c>
      <c r="XN242" s="191">
        <f t="shared" si="232"/>
        <v>0</v>
      </c>
      <c r="XO242" s="191">
        <f t="shared" si="232"/>
        <v>0</v>
      </c>
      <c r="XP242" s="191">
        <f t="shared" si="232"/>
        <v>0</v>
      </c>
      <c r="XQ242" s="191">
        <f t="shared" si="232"/>
        <v>0</v>
      </c>
      <c r="XR242" s="191">
        <f t="shared" si="232"/>
        <v>0</v>
      </c>
      <c r="XS242" s="191">
        <f t="shared" si="232"/>
        <v>0</v>
      </c>
      <c r="XT242" s="191">
        <f t="shared" si="232"/>
        <v>0</v>
      </c>
      <c r="XU242" s="191">
        <f t="shared" si="232"/>
        <v>0</v>
      </c>
      <c r="XV242" s="191">
        <f t="shared" si="232"/>
        <v>0</v>
      </c>
      <c r="XW242" s="191">
        <f t="shared" si="232"/>
        <v>0</v>
      </c>
      <c r="XX242" s="191">
        <f t="shared" si="232"/>
        <v>0</v>
      </c>
      <c r="XY242" s="191">
        <f t="shared" si="232"/>
        <v>0</v>
      </c>
      <c r="XZ242" s="191">
        <f t="shared" si="232"/>
        <v>0</v>
      </c>
      <c r="YA242" s="191">
        <f t="shared" si="232"/>
        <v>0</v>
      </c>
      <c r="YB242" s="191">
        <f t="shared" si="232"/>
        <v>0</v>
      </c>
      <c r="YC242" s="191">
        <f t="shared" si="232"/>
        <v>0</v>
      </c>
      <c r="YD242" s="191">
        <f t="shared" si="232"/>
        <v>0</v>
      </c>
      <c r="YE242" s="191">
        <f t="shared" si="232"/>
        <v>0</v>
      </c>
      <c r="YF242" s="191">
        <f t="shared" si="232"/>
        <v>0</v>
      </c>
      <c r="YG242" s="191">
        <f t="shared" si="232"/>
        <v>0</v>
      </c>
      <c r="YH242" s="191">
        <f t="shared" si="232"/>
        <v>0</v>
      </c>
      <c r="YI242" s="191">
        <f t="shared" si="232"/>
        <v>0</v>
      </c>
      <c r="YJ242" s="191">
        <f t="shared" ref="YJ242:AAU242" si="233" xml:space="preserve"> IF($F210 = 0, YJ218, IF($F210 = 1, YJ226, YJ234))+YJ250</f>
        <v>0</v>
      </c>
      <c r="YK242" s="191">
        <f t="shared" si="233"/>
        <v>0</v>
      </c>
      <c r="YL242" s="191">
        <f t="shared" si="233"/>
        <v>0</v>
      </c>
      <c r="YM242" s="191">
        <f t="shared" si="233"/>
        <v>0</v>
      </c>
      <c r="YN242" s="191">
        <f t="shared" si="233"/>
        <v>0</v>
      </c>
      <c r="YO242" s="191">
        <f t="shared" si="233"/>
        <v>0</v>
      </c>
      <c r="YP242" s="191">
        <f t="shared" si="233"/>
        <v>0</v>
      </c>
      <c r="YQ242" s="191">
        <f t="shared" si="233"/>
        <v>0</v>
      </c>
      <c r="YR242" s="191">
        <f t="shared" si="233"/>
        <v>0</v>
      </c>
      <c r="YS242" s="191">
        <f t="shared" si="233"/>
        <v>0</v>
      </c>
      <c r="YT242" s="191">
        <f t="shared" si="233"/>
        <v>0</v>
      </c>
      <c r="YU242" s="191">
        <f t="shared" si="233"/>
        <v>0</v>
      </c>
      <c r="YV242" s="191">
        <f t="shared" si="233"/>
        <v>0</v>
      </c>
      <c r="YW242" s="191">
        <f t="shared" si="233"/>
        <v>0</v>
      </c>
      <c r="YX242" s="191">
        <f t="shared" si="233"/>
        <v>0</v>
      </c>
      <c r="YY242" s="191">
        <f t="shared" si="233"/>
        <v>0</v>
      </c>
      <c r="YZ242" s="191">
        <f t="shared" si="233"/>
        <v>0</v>
      </c>
      <c r="ZA242" s="191">
        <f t="shared" si="233"/>
        <v>0</v>
      </c>
      <c r="ZB242" s="191">
        <f t="shared" si="233"/>
        <v>0</v>
      </c>
      <c r="ZC242" s="191">
        <f t="shared" si="233"/>
        <v>0</v>
      </c>
      <c r="ZD242" s="191">
        <f t="shared" si="233"/>
        <v>0</v>
      </c>
      <c r="ZE242" s="191">
        <f t="shared" si="233"/>
        <v>0</v>
      </c>
      <c r="ZF242" s="191">
        <f t="shared" si="233"/>
        <v>0</v>
      </c>
      <c r="ZG242" s="191">
        <f t="shared" si="233"/>
        <v>0</v>
      </c>
      <c r="ZH242" s="191">
        <f t="shared" si="233"/>
        <v>0</v>
      </c>
      <c r="ZI242" s="191">
        <f t="shared" si="233"/>
        <v>0</v>
      </c>
      <c r="ZJ242" s="191">
        <f t="shared" si="233"/>
        <v>0</v>
      </c>
      <c r="ZK242" s="191">
        <f t="shared" si="233"/>
        <v>0</v>
      </c>
      <c r="ZL242" s="191">
        <f t="shared" si="233"/>
        <v>0</v>
      </c>
      <c r="ZM242" s="191">
        <f t="shared" si="233"/>
        <v>0</v>
      </c>
      <c r="ZN242" s="191">
        <f t="shared" si="233"/>
        <v>0</v>
      </c>
      <c r="ZO242" s="191">
        <f t="shared" si="233"/>
        <v>0</v>
      </c>
      <c r="ZP242" s="191">
        <f t="shared" si="233"/>
        <v>0</v>
      </c>
      <c r="ZQ242" s="191">
        <f t="shared" si="233"/>
        <v>0</v>
      </c>
      <c r="ZR242" s="191">
        <f t="shared" si="233"/>
        <v>0</v>
      </c>
      <c r="ZS242" s="191">
        <f t="shared" si="233"/>
        <v>0</v>
      </c>
      <c r="ZT242" s="191">
        <f t="shared" si="233"/>
        <v>0</v>
      </c>
      <c r="ZU242" s="191">
        <f t="shared" si="233"/>
        <v>0</v>
      </c>
      <c r="ZV242" s="191">
        <f t="shared" si="233"/>
        <v>0</v>
      </c>
      <c r="ZW242" s="191">
        <f t="shared" si="233"/>
        <v>0</v>
      </c>
      <c r="ZX242" s="191">
        <f t="shared" si="233"/>
        <v>0</v>
      </c>
      <c r="ZY242" s="191">
        <f t="shared" si="233"/>
        <v>0</v>
      </c>
      <c r="ZZ242" s="191">
        <f t="shared" si="233"/>
        <v>0</v>
      </c>
      <c r="AAA242" s="191">
        <f t="shared" si="233"/>
        <v>0</v>
      </c>
      <c r="AAB242" s="191">
        <f t="shared" si="233"/>
        <v>0</v>
      </c>
      <c r="AAC242" s="191">
        <f t="shared" si="233"/>
        <v>0</v>
      </c>
      <c r="AAD242" s="191">
        <f t="shared" si="233"/>
        <v>0</v>
      </c>
      <c r="AAE242" s="191">
        <f t="shared" si="233"/>
        <v>0</v>
      </c>
      <c r="AAF242" s="191">
        <f t="shared" si="233"/>
        <v>0</v>
      </c>
      <c r="AAG242" s="191">
        <f t="shared" si="233"/>
        <v>0</v>
      </c>
      <c r="AAH242" s="191">
        <f t="shared" si="233"/>
        <v>0</v>
      </c>
      <c r="AAI242" s="191">
        <f t="shared" si="233"/>
        <v>0</v>
      </c>
      <c r="AAJ242" s="191">
        <f t="shared" si="233"/>
        <v>0</v>
      </c>
      <c r="AAK242" s="191">
        <f t="shared" si="233"/>
        <v>0</v>
      </c>
      <c r="AAL242" s="191">
        <f t="shared" si="233"/>
        <v>0</v>
      </c>
      <c r="AAM242" s="191">
        <f t="shared" si="233"/>
        <v>0</v>
      </c>
      <c r="AAN242" s="191">
        <f t="shared" si="233"/>
        <v>0</v>
      </c>
      <c r="AAO242" s="191">
        <f t="shared" si="233"/>
        <v>0</v>
      </c>
      <c r="AAP242" s="191">
        <f t="shared" si="233"/>
        <v>0</v>
      </c>
      <c r="AAQ242" s="191">
        <f t="shared" si="233"/>
        <v>0</v>
      </c>
      <c r="AAR242" s="191">
        <f t="shared" si="233"/>
        <v>0</v>
      </c>
      <c r="AAS242" s="191">
        <f t="shared" si="233"/>
        <v>0</v>
      </c>
      <c r="AAT242" s="191">
        <f t="shared" si="233"/>
        <v>0</v>
      </c>
      <c r="AAU242" s="191">
        <f t="shared" si="233"/>
        <v>0</v>
      </c>
      <c r="AAV242" s="191">
        <f t="shared" ref="AAV242:ADG242" si="234" xml:space="preserve"> IF($F210 = 0, AAV218, IF($F210 = 1, AAV226, AAV234))+AAV250</f>
        <v>0</v>
      </c>
      <c r="AAW242" s="191">
        <f t="shared" si="234"/>
        <v>0</v>
      </c>
      <c r="AAX242" s="191">
        <f t="shared" si="234"/>
        <v>0</v>
      </c>
      <c r="AAY242" s="191">
        <f t="shared" si="234"/>
        <v>0</v>
      </c>
      <c r="AAZ242" s="191">
        <f t="shared" si="234"/>
        <v>0</v>
      </c>
      <c r="ABA242" s="191">
        <f t="shared" si="234"/>
        <v>0</v>
      </c>
      <c r="ABB242" s="191">
        <f t="shared" si="234"/>
        <v>0</v>
      </c>
      <c r="ABC242" s="191">
        <f t="shared" si="234"/>
        <v>0</v>
      </c>
      <c r="ABD242" s="191">
        <f t="shared" si="234"/>
        <v>0</v>
      </c>
      <c r="ABE242" s="191">
        <f t="shared" si="234"/>
        <v>0</v>
      </c>
      <c r="ABF242" s="191">
        <f t="shared" si="234"/>
        <v>0</v>
      </c>
      <c r="ABG242" s="191">
        <f t="shared" si="234"/>
        <v>0</v>
      </c>
      <c r="ABH242" s="191">
        <f t="shared" si="234"/>
        <v>0</v>
      </c>
      <c r="ABI242" s="191">
        <f t="shared" si="234"/>
        <v>0</v>
      </c>
      <c r="ABJ242" s="191">
        <f t="shared" si="234"/>
        <v>0</v>
      </c>
      <c r="ABK242" s="191">
        <f t="shared" si="234"/>
        <v>0</v>
      </c>
      <c r="ABL242" s="191">
        <f t="shared" si="234"/>
        <v>0</v>
      </c>
      <c r="ABM242" s="191">
        <f t="shared" si="234"/>
        <v>0</v>
      </c>
      <c r="ABN242" s="191">
        <f t="shared" si="234"/>
        <v>0</v>
      </c>
      <c r="ABO242" s="191">
        <f t="shared" si="234"/>
        <v>0</v>
      </c>
      <c r="ABP242" s="191">
        <f t="shared" si="234"/>
        <v>0</v>
      </c>
      <c r="ABQ242" s="191">
        <f t="shared" si="234"/>
        <v>0</v>
      </c>
      <c r="ABR242" s="191">
        <f t="shared" si="234"/>
        <v>0</v>
      </c>
      <c r="ABS242" s="191">
        <f t="shared" si="234"/>
        <v>0</v>
      </c>
      <c r="ABT242" s="191">
        <f t="shared" si="234"/>
        <v>0</v>
      </c>
      <c r="ABU242" s="191">
        <f t="shared" si="234"/>
        <v>0</v>
      </c>
      <c r="ABV242" s="191">
        <f t="shared" si="234"/>
        <v>0</v>
      </c>
      <c r="ABW242" s="191">
        <f t="shared" si="234"/>
        <v>0</v>
      </c>
      <c r="ABX242" s="191">
        <f t="shared" si="234"/>
        <v>0</v>
      </c>
      <c r="ABY242" s="191">
        <f t="shared" si="234"/>
        <v>0</v>
      </c>
      <c r="ABZ242" s="191">
        <f t="shared" si="234"/>
        <v>0</v>
      </c>
      <c r="ACA242" s="191">
        <f t="shared" si="234"/>
        <v>0</v>
      </c>
      <c r="ACB242" s="191">
        <f t="shared" si="234"/>
        <v>0</v>
      </c>
      <c r="ACC242" s="191">
        <f t="shared" si="234"/>
        <v>0</v>
      </c>
      <c r="ACD242" s="191">
        <f t="shared" si="234"/>
        <v>0</v>
      </c>
      <c r="ACE242" s="191">
        <f t="shared" si="234"/>
        <v>0</v>
      </c>
      <c r="ACF242" s="191">
        <f t="shared" si="234"/>
        <v>0</v>
      </c>
      <c r="ACG242" s="191">
        <f t="shared" si="234"/>
        <v>0</v>
      </c>
      <c r="ACH242" s="191">
        <f t="shared" si="234"/>
        <v>0</v>
      </c>
      <c r="ACI242" s="191">
        <f t="shared" si="234"/>
        <v>0</v>
      </c>
      <c r="ACJ242" s="191">
        <f t="shared" si="234"/>
        <v>0</v>
      </c>
      <c r="ACK242" s="191">
        <f t="shared" si="234"/>
        <v>0</v>
      </c>
      <c r="ACL242" s="191">
        <f t="shared" si="234"/>
        <v>0</v>
      </c>
      <c r="ACM242" s="191">
        <f t="shared" si="234"/>
        <v>0</v>
      </c>
      <c r="ACN242" s="191">
        <f t="shared" si="234"/>
        <v>0</v>
      </c>
      <c r="ACO242" s="191">
        <f t="shared" si="234"/>
        <v>0</v>
      </c>
      <c r="ACP242" s="191">
        <f t="shared" si="234"/>
        <v>0</v>
      </c>
      <c r="ACQ242" s="191">
        <f t="shared" si="234"/>
        <v>0</v>
      </c>
      <c r="ACR242" s="191">
        <f t="shared" si="234"/>
        <v>0</v>
      </c>
      <c r="ACS242" s="191">
        <f t="shared" si="234"/>
        <v>0</v>
      </c>
      <c r="ACT242" s="191">
        <f t="shared" si="234"/>
        <v>0</v>
      </c>
      <c r="ACU242" s="191">
        <f t="shared" si="234"/>
        <v>0</v>
      </c>
      <c r="ACV242" s="191">
        <f t="shared" si="234"/>
        <v>0</v>
      </c>
      <c r="ACW242" s="191">
        <f t="shared" si="234"/>
        <v>0</v>
      </c>
      <c r="ACX242" s="191">
        <f t="shared" si="234"/>
        <v>0</v>
      </c>
      <c r="ACY242" s="191">
        <f t="shared" si="234"/>
        <v>0</v>
      </c>
      <c r="ACZ242" s="191">
        <f t="shared" si="234"/>
        <v>0</v>
      </c>
      <c r="ADA242" s="191">
        <f t="shared" si="234"/>
        <v>0</v>
      </c>
      <c r="ADB242" s="191">
        <f t="shared" si="234"/>
        <v>0</v>
      </c>
      <c r="ADC242" s="191">
        <f t="shared" si="234"/>
        <v>0</v>
      </c>
      <c r="ADD242" s="191">
        <f t="shared" si="234"/>
        <v>0</v>
      </c>
      <c r="ADE242" s="191">
        <f t="shared" si="234"/>
        <v>0</v>
      </c>
      <c r="ADF242" s="191">
        <f t="shared" si="234"/>
        <v>0</v>
      </c>
      <c r="ADG242" s="191">
        <f t="shared" si="234"/>
        <v>0</v>
      </c>
      <c r="ADH242" s="191">
        <f t="shared" ref="ADH242:AFS242" si="235" xml:space="preserve"> IF($F210 = 0, ADH218, IF($F210 = 1, ADH226, ADH234))+ADH250</f>
        <v>0</v>
      </c>
      <c r="ADI242" s="191">
        <f t="shared" si="235"/>
        <v>0</v>
      </c>
      <c r="ADJ242" s="191">
        <f t="shared" si="235"/>
        <v>0</v>
      </c>
      <c r="ADK242" s="191">
        <f t="shared" si="235"/>
        <v>0</v>
      </c>
      <c r="ADL242" s="191">
        <f t="shared" si="235"/>
        <v>0</v>
      </c>
      <c r="ADM242" s="191">
        <f t="shared" si="235"/>
        <v>0</v>
      </c>
      <c r="ADN242" s="191">
        <f t="shared" si="235"/>
        <v>0</v>
      </c>
      <c r="ADO242" s="191">
        <f t="shared" si="235"/>
        <v>0</v>
      </c>
      <c r="ADP242" s="191">
        <f t="shared" si="235"/>
        <v>0</v>
      </c>
      <c r="ADQ242" s="191">
        <f t="shared" si="235"/>
        <v>0</v>
      </c>
      <c r="ADR242" s="191">
        <f t="shared" si="235"/>
        <v>0</v>
      </c>
      <c r="ADS242" s="191">
        <f t="shared" si="235"/>
        <v>0</v>
      </c>
      <c r="ADT242" s="191">
        <f t="shared" si="235"/>
        <v>0</v>
      </c>
      <c r="ADU242" s="191">
        <f t="shared" si="235"/>
        <v>0</v>
      </c>
      <c r="ADV242" s="191">
        <f t="shared" si="235"/>
        <v>0</v>
      </c>
      <c r="ADW242" s="191">
        <f t="shared" si="235"/>
        <v>0</v>
      </c>
      <c r="ADX242" s="191">
        <f t="shared" si="235"/>
        <v>0</v>
      </c>
      <c r="ADY242" s="191">
        <f t="shared" si="235"/>
        <v>0</v>
      </c>
      <c r="ADZ242" s="191">
        <f t="shared" si="235"/>
        <v>0</v>
      </c>
      <c r="AEA242" s="191">
        <f t="shared" si="235"/>
        <v>0</v>
      </c>
      <c r="AEB242" s="191">
        <f t="shared" si="235"/>
        <v>0</v>
      </c>
      <c r="AEC242" s="191">
        <f t="shared" si="235"/>
        <v>0</v>
      </c>
      <c r="AED242" s="191">
        <f t="shared" si="235"/>
        <v>0</v>
      </c>
      <c r="AEE242" s="191">
        <f t="shared" si="235"/>
        <v>0</v>
      </c>
      <c r="AEF242" s="191">
        <f t="shared" si="235"/>
        <v>0</v>
      </c>
      <c r="AEG242" s="191">
        <f t="shared" si="235"/>
        <v>0</v>
      </c>
      <c r="AEH242" s="191">
        <f t="shared" si="235"/>
        <v>0</v>
      </c>
      <c r="AEI242" s="191">
        <f t="shared" si="235"/>
        <v>0</v>
      </c>
      <c r="AEJ242" s="191">
        <f t="shared" si="235"/>
        <v>0</v>
      </c>
      <c r="AEK242" s="191">
        <f t="shared" si="235"/>
        <v>0</v>
      </c>
      <c r="AEL242" s="191">
        <f t="shared" si="235"/>
        <v>0</v>
      </c>
      <c r="AEM242" s="191">
        <f t="shared" si="235"/>
        <v>0</v>
      </c>
      <c r="AEN242" s="191">
        <f t="shared" si="235"/>
        <v>0</v>
      </c>
      <c r="AEO242" s="191">
        <f t="shared" si="235"/>
        <v>0</v>
      </c>
      <c r="AEP242" s="191">
        <f t="shared" si="235"/>
        <v>0</v>
      </c>
      <c r="AEQ242" s="191">
        <f t="shared" si="235"/>
        <v>0</v>
      </c>
      <c r="AER242" s="191">
        <f t="shared" si="235"/>
        <v>0</v>
      </c>
      <c r="AES242" s="191">
        <f t="shared" si="235"/>
        <v>0</v>
      </c>
      <c r="AET242" s="191">
        <f t="shared" si="235"/>
        <v>0</v>
      </c>
      <c r="AEU242" s="191">
        <f t="shared" si="235"/>
        <v>0</v>
      </c>
      <c r="AEV242" s="191">
        <f t="shared" si="235"/>
        <v>0</v>
      </c>
      <c r="AEW242" s="191">
        <f t="shared" si="235"/>
        <v>0</v>
      </c>
      <c r="AEX242" s="191">
        <f t="shared" si="235"/>
        <v>0</v>
      </c>
      <c r="AEY242" s="191">
        <f t="shared" si="235"/>
        <v>0</v>
      </c>
      <c r="AEZ242" s="191">
        <f t="shared" si="235"/>
        <v>0</v>
      </c>
      <c r="AFA242" s="191">
        <f t="shared" si="235"/>
        <v>0</v>
      </c>
      <c r="AFB242" s="191">
        <f t="shared" si="235"/>
        <v>0</v>
      </c>
      <c r="AFC242" s="191">
        <f t="shared" si="235"/>
        <v>0</v>
      </c>
      <c r="AFD242" s="191">
        <f t="shared" si="235"/>
        <v>0</v>
      </c>
      <c r="AFE242" s="191">
        <f t="shared" si="235"/>
        <v>0</v>
      </c>
      <c r="AFF242" s="191">
        <f t="shared" si="235"/>
        <v>0</v>
      </c>
      <c r="AFG242" s="191">
        <f t="shared" si="235"/>
        <v>0</v>
      </c>
      <c r="AFH242" s="191">
        <f t="shared" si="235"/>
        <v>0</v>
      </c>
      <c r="AFI242" s="191">
        <f t="shared" si="235"/>
        <v>0</v>
      </c>
      <c r="AFJ242" s="191">
        <f t="shared" si="235"/>
        <v>0</v>
      </c>
      <c r="AFK242" s="191">
        <f t="shared" si="235"/>
        <v>0</v>
      </c>
      <c r="AFL242" s="191">
        <f t="shared" si="235"/>
        <v>0</v>
      </c>
      <c r="AFM242" s="191">
        <f t="shared" si="235"/>
        <v>0</v>
      </c>
      <c r="AFN242" s="191">
        <f t="shared" si="235"/>
        <v>0</v>
      </c>
      <c r="AFO242" s="191">
        <f t="shared" si="235"/>
        <v>0</v>
      </c>
      <c r="AFP242" s="191">
        <f t="shared" si="235"/>
        <v>0</v>
      </c>
      <c r="AFQ242" s="191">
        <f t="shared" si="235"/>
        <v>0</v>
      </c>
      <c r="AFR242" s="191">
        <f t="shared" si="235"/>
        <v>0</v>
      </c>
      <c r="AFS242" s="191">
        <f t="shared" si="235"/>
        <v>0</v>
      </c>
      <c r="AFT242" s="191">
        <f t="shared" ref="AFT242:AIE242" si="236" xml:space="preserve"> IF($F210 = 0, AFT218, IF($F210 = 1, AFT226, AFT234))+AFT250</f>
        <v>0</v>
      </c>
      <c r="AFU242" s="191">
        <f t="shared" si="236"/>
        <v>0</v>
      </c>
      <c r="AFV242" s="191">
        <f t="shared" si="236"/>
        <v>0</v>
      </c>
      <c r="AFW242" s="191">
        <f t="shared" si="236"/>
        <v>0</v>
      </c>
      <c r="AFX242" s="191">
        <f t="shared" si="236"/>
        <v>0</v>
      </c>
      <c r="AFY242" s="191">
        <f t="shared" si="236"/>
        <v>0</v>
      </c>
      <c r="AFZ242" s="191">
        <f t="shared" si="236"/>
        <v>0</v>
      </c>
      <c r="AGA242" s="191">
        <f t="shared" si="236"/>
        <v>0</v>
      </c>
      <c r="AGB242" s="191">
        <f t="shared" si="236"/>
        <v>0</v>
      </c>
      <c r="AGC242" s="191">
        <f t="shared" si="236"/>
        <v>0</v>
      </c>
      <c r="AGD242" s="191">
        <f t="shared" si="236"/>
        <v>0</v>
      </c>
      <c r="AGE242" s="191">
        <f t="shared" si="236"/>
        <v>0</v>
      </c>
      <c r="AGF242" s="191">
        <f t="shared" si="236"/>
        <v>0</v>
      </c>
      <c r="AGG242" s="191">
        <f t="shared" si="236"/>
        <v>0</v>
      </c>
      <c r="AGH242" s="191">
        <f t="shared" si="236"/>
        <v>0</v>
      </c>
      <c r="AGI242" s="191">
        <f t="shared" si="236"/>
        <v>0</v>
      </c>
      <c r="AGJ242" s="191">
        <f t="shared" si="236"/>
        <v>0</v>
      </c>
      <c r="AGK242" s="191">
        <f t="shared" si="236"/>
        <v>0</v>
      </c>
      <c r="AGL242" s="191">
        <f t="shared" si="236"/>
        <v>0</v>
      </c>
      <c r="AGM242" s="191">
        <f t="shared" si="236"/>
        <v>0</v>
      </c>
      <c r="AGN242" s="191">
        <f t="shared" si="236"/>
        <v>0</v>
      </c>
      <c r="AGO242" s="191">
        <f t="shared" si="236"/>
        <v>0</v>
      </c>
      <c r="AGP242" s="191">
        <f t="shared" si="236"/>
        <v>0</v>
      </c>
      <c r="AGQ242" s="191">
        <f t="shared" si="236"/>
        <v>0</v>
      </c>
      <c r="AGR242" s="191">
        <f t="shared" si="236"/>
        <v>0</v>
      </c>
      <c r="AGS242" s="191">
        <f t="shared" si="236"/>
        <v>0</v>
      </c>
      <c r="AGT242" s="191">
        <f t="shared" si="236"/>
        <v>0</v>
      </c>
      <c r="AGU242" s="191">
        <f t="shared" si="236"/>
        <v>0</v>
      </c>
      <c r="AGV242" s="191">
        <f t="shared" si="236"/>
        <v>0</v>
      </c>
      <c r="AGW242" s="191">
        <f t="shared" si="236"/>
        <v>0</v>
      </c>
      <c r="AGX242" s="191">
        <f t="shared" si="236"/>
        <v>0</v>
      </c>
      <c r="AGY242" s="191">
        <f t="shared" si="236"/>
        <v>0</v>
      </c>
      <c r="AGZ242" s="191">
        <f t="shared" si="236"/>
        <v>0</v>
      </c>
      <c r="AHA242" s="191">
        <f t="shared" si="236"/>
        <v>0</v>
      </c>
      <c r="AHB242" s="191">
        <f t="shared" si="236"/>
        <v>0</v>
      </c>
      <c r="AHC242" s="191">
        <f t="shared" si="236"/>
        <v>0</v>
      </c>
      <c r="AHD242" s="191">
        <f t="shared" si="236"/>
        <v>0</v>
      </c>
      <c r="AHE242" s="191">
        <f t="shared" si="236"/>
        <v>0</v>
      </c>
      <c r="AHF242" s="191">
        <f t="shared" si="236"/>
        <v>0</v>
      </c>
      <c r="AHG242" s="191">
        <f t="shared" si="236"/>
        <v>0</v>
      </c>
      <c r="AHH242" s="191">
        <f t="shared" si="236"/>
        <v>0</v>
      </c>
      <c r="AHI242" s="191">
        <f t="shared" si="236"/>
        <v>0</v>
      </c>
      <c r="AHJ242" s="191">
        <f t="shared" si="236"/>
        <v>0</v>
      </c>
      <c r="AHK242" s="191">
        <f t="shared" si="236"/>
        <v>0</v>
      </c>
      <c r="AHL242" s="191">
        <f t="shared" si="236"/>
        <v>0</v>
      </c>
      <c r="AHM242" s="191">
        <f t="shared" si="236"/>
        <v>0</v>
      </c>
      <c r="AHN242" s="191">
        <f t="shared" si="236"/>
        <v>0</v>
      </c>
      <c r="AHO242" s="191">
        <f t="shared" si="236"/>
        <v>0</v>
      </c>
      <c r="AHP242" s="191">
        <f t="shared" si="236"/>
        <v>0</v>
      </c>
      <c r="AHQ242" s="191">
        <f t="shared" si="236"/>
        <v>0</v>
      </c>
      <c r="AHR242" s="191">
        <f t="shared" si="236"/>
        <v>0</v>
      </c>
      <c r="AHS242" s="191">
        <f t="shared" si="236"/>
        <v>0</v>
      </c>
      <c r="AHT242" s="191">
        <f t="shared" si="236"/>
        <v>0</v>
      </c>
      <c r="AHU242" s="191">
        <f t="shared" si="236"/>
        <v>0</v>
      </c>
      <c r="AHV242" s="191">
        <f t="shared" si="236"/>
        <v>0</v>
      </c>
      <c r="AHW242" s="191">
        <f t="shared" si="236"/>
        <v>0</v>
      </c>
      <c r="AHX242" s="191">
        <f t="shared" si="236"/>
        <v>0</v>
      </c>
      <c r="AHY242" s="191">
        <f t="shared" si="236"/>
        <v>0</v>
      </c>
      <c r="AHZ242" s="191">
        <f t="shared" si="236"/>
        <v>0</v>
      </c>
      <c r="AIA242" s="191">
        <f t="shared" si="236"/>
        <v>0</v>
      </c>
      <c r="AIB242" s="191">
        <f t="shared" si="236"/>
        <v>0</v>
      </c>
      <c r="AIC242" s="191">
        <f t="shared" si="236"/>
        <v>0</v>
      </c>
      <c r="AID242" s="191">
        <f t="shared" si="236"/>
        <v>0</v>
      </c>
      <c r="AIE242" s="191">
        <f t="shared" si="236"/>
        <v>0</v>
      </c>
      <c r="AIF242" s="191">
        <f t="shared" ref="AIF242:AKQ242" si="237" xml:space="preserve"> IF($F210 = 0, AIF218, IF($F210 = 1, AIF226, AIF234))+AIF250</f>
        <v>0</v>
      </c>
      <c r="AIG242" s="191">
        <f t="shared" si="237"/>
        <v>0</v>
      </c>
      <c r="AIH242" s="191">
        <f t="shared" si="237"/>
        <v>0</v>
      </c>
      <c r="AII242" s="191">
        <f t="shared" si="237"/>
        <v>0</v>
      </c>
      <c r="AIJ242" s="191">
        <f t="shared" si="237"/>
        <v>0</v>
      </c>
      <c r="AIK242" s="191">
        <f t="shared" si="237"/>
        <v>0</v>
      </c>
      <c r="AIL242" s="191">
        <f t="shared" si="237"/>
        <v>0</v>
      </c>
      <c r="AIM242" s="191">
        <f t="shared" si="237"/>
        <v>0</v>
      </c>
      <c r="AIN242" s="191">
        <f t="shared" si="237"/>
        <v>0</v>
      </c>
      <c r="AIO242" s="191">
        <f t="shared" si="237"/>
        <v>0</v>
      </c>
      <c r="AIP242" s="191">
        <f t="shared" si="237"/>
        <v>0</v>
      </c>
      <c r="AIQ242" s="191">
        <f t="shared" si="237"/>
        <v>0</v>
      </c>
      <c r="AIR242" s="191">
        <f t="shared" si="237"/>
        <v>0</v>
      </c>
      <c r="AIS242" s="191">
        <f t="shared" si="237"/>
        <v>0</v>
      </c>
      <c r="AIT242" s="191">
        <f t="shared" si="237"/>
        <v>0</v>
      </c>
      <c r="AIU242" s="191">
        <f t="shared" si="237"/>
        <v>0</v>
      </c>
      <c r="AIV242" s="191">
        <f t="shared" si="237"/>
        <v>0</v>
      </c>
      <c r="AIW242" s="191">
        <f t="shared" si="237"/>
        <v>0</v>
      </c>
      <c r="AIX242" s="191">
        <f t="shared" si="237"/>
        <v>0</v>
      </c>
      <c r="AIY242" s="191">
        <f t="shared" si="237"/>
        <v>0</v>
      </c>
      <c r="AIZ242" s="191">
        <f t="shared" si="237"/>
        <v>0</v>
      </c>
      <c r="AJA242" s="191">
        <f t="shared" si="237"/>
        <v>0</v>
      </c>
      <c r="AJB242" s="191">
        <f t="shared" si="237"/>
        <v>0</v>
      </c>
      <c r="AJC242" s="191">
        <f t="shared" si="237"/>
        <v>0</v>
      </c>
      <c r="AJD242" s="191">
        <f t="shared" si="237"/>
        <v>0</v>
      </c>
      <c r="AJE242" s="191">
        <f t="shared" si="237"/>
        <v>0</v>
      </c>
      <c r="AJF242" s="191">
        <f t="shared" si="237"/>
        <v>0</v>
      </c>
      <c r="AJG242" s="191">
        <f t="shared" si="237"/>
        <v>0</v>
      </c>
      <c r="AJH242" s="191">
        <f t="shared" si="237"/>
        <v>0</v>
      </c>
      <c r="AJI242" s="191">
        <f t="shared" si="237"/>
        <v>0</v>
      </c>
      <c r="AJJ242" s="191">
        <f t="shared" si="237"/>
        <v>0</v>
      </c>
      <c r="AJK242" s="191">
        <f t="shared" si="237"/>
        <v>0</v>
      </c>
      <c r="AJL242" s="191">
        <f t="shared" si="237"/>
        <v>0</v>
      </c>
      <c r="AJM242" s="191">
        <f t="shared" si="237"/>
        <v>0</v>
      </c>
      <c r="AJN242" s="191">
        <f t="shared" si="237"/>
        <v>0</v>
      </c>
      <c r="AJO242" s="191">
        <f t="shared" si="237"/>
        <v>0</v>
      </c>
      <c r="AJP242" s="191">
        <f t="shared" si="237"/>
        <v>0</v>
      </c>
      <c r="AJQ242" s="191">
        <f t="shared" si="237"/>
        <v>0</v>
      </c>
      <c r="AJR242" s="191">
        <f t="shared" si="237"/>
        <v>0</v>
      </c>
      <c r="AJS242" s="191">
        <f t="shared" si="237"/>
        <v>0</v>
      </c>
      <c r="AJT242" s="191">
        <f t="shared" si="237"/>
        <v>0</v>
      </c>
      <c r="AJU242" s="191">
        <f t="shared" si="237"/>
        <v>0</v>
      </c>
      <c r="AJV242" s="191">
        <f t="shared" si="237"/>
        <v>0</v>
      </c>
      <c r="AJW242" s="191">
        <f t="shared" si="237"/>
        <v>0</v>
      </c>
      <c r="AJX242" s="191">
        <f t="shared" si="237"/>
        <v>0</v>
      </c>
      <c r="AJY242" s="191">
        <f t="shared" si="237"/>
        <v>0</v>
      </c>
      <c r="AJZ242" s="191">
        <f t="shared" si="237"/>
        <v>0</v>
      </c>
      <c r="AKA242" s="191">
        <f t="shared" si="237"/>
        <v>0</v>
      </c>
      <c r="AKB242" s="191">
        <f t="shared" si="237"/>
        <v>0</v>
      </c>
      <c r="AKC242" s="191">
        <f t="shared" si="237"/>
        <v>0</v>
      </c>
      <c r="AKD242" s="191">
        <f t="shared" si="237"/>
        <v>0</v>
      </c>
      <c r="AKE242" s="191">
        <f t="shared" si="237"/>
        <v>0</v>
      </c>
      <c r="AKF242" s="191">
        <f t="shared" si="237"/>
        <v>0</v>
      </c>
      <c r="AKG242" s="191">
        <f t="shared" si="237"/>
        <v>0</v>
      </c>
      <c r="AKH242" s="191">
        <f t="shared" si="237"/>
        <v>0</v>
      </c>
      <c r="AKI242" s="191">
        <f t="shared" si="237"/>
        <v>0</v>
      </c>
      <c r="AKJ242" s="191">
        <f t="shared" si="237"/>
        <v>0</v>
      </c>
      <c r="AKK242" s="191">
        <f t="shared" si="237"/>
        <v>0</v>
      </c>
      <c r="AKL242" s="191">
        <f t="shared" si="237"/>
        <v>0</v>
      </c>
      <c r="AKM242" s="191">
        <f t="shared" si="237"/>
        <v>0</v>
      </c>
      <c r="AKN242" s="191">
        <f t="shared" si="237"/>
        <v>0</v>
      </c>
      <c r="AKO242" s="191">
        <f t="shared" si="237"/>
        <v>0</v>
      </c>
      <c r="AKP242" s="191">
        <f t="shared" si="237"/>
        <v>0</v>
      </c>
      <c r="AKQ242" s="191">
        <f t="shared" si="237"/>
        <v>0</v>
      </c>
      <c r="AKR242" s="191">
        <f t="shared" ref="AKR242:ANC242" si="238" xml:space="preserve"> IF($F210 = 0, AKR218, IF($F210 = 1, AKR226, AKR234))+AKR250</f>
        <v>0</v>
      </c>
      <c r="AKS242" s="191">
        <f t="shared" si="238"/>
        <v>0</v>
      </c>
      <c r="AKT242" s="191">
        <f t="shared" si="238"/>
        <v>0</v>
      </c>
      <c r="AKU242" s="191">
        <f t="shared" si="238"/>
        <v>0</v>
      </c>
      <c r="AKV242" s="191">
        <f t="shared" si="238"/>
        <v>0</v>
      </c>
      <c r="AKW242" s="191">
        <f t="shared" si="238"/>
        <v>0</v>
      </c>
      <c r="AKX242" s="191">
        <f t="shared" si="238"/>
        <v>0</v>
      </c>
      <c r="AKY242" s="191">
        <f t="shared" si="238"/>
        <v>0</v>
      </c>
      <c r="AKZ242" s="191">
        <f t="shared" si="238"/>
        <v>0</v>
      </c>
      <c r="ALA242" s="191">
        <f t="shared" si="238"/>
        <v>0</v>
      </c>
      <c r="ALB242" s="191">
        <f t="shared" si="238"/>
        <v>0</v>
      </c>
      <c r="ALC242" s="191">
        <f t="shared" si="238"/>
        <v>0</v>
      </c>
      <c r="ALD242" s="191">
        <f t="shared" si="238"/>
        <v>0</v>
      </c>
      <c r="ALE242" s="191">
        <f t="shared" si="238"/>
        <v>0</v>
      </c>
      <c r="ALF242" s="191">
        <f t="shared" si="238"/>
        <v>0</v>
      </c>
      <c r="ALG242" s="191">
        <f t="shared" si="238"/>
        <v>0</v>
      </c>
      <c r="ALH242" s="191">
        <f t="shared" si="238"/>
        <v>0</v>
      </c>
      <c r="ALI242" s="191">
        <f t="shared" si="238"/>
        <v>0</v>
      </c>
      <c r="ALJ242" s="191">
        <f t="shared" si="238"/>
        <v>0</v>
      </c>
      <c r="ALK242" s="191">
        <f t="shared" si="238"/>
        <v>0</v>
      </c>
      <c r="ALL242" s="191">
        <f t="shared" si="238"/>
        <v>0</v>
      </c>
      <c r="ALM242" s="191">
        <f t="shared" si="238"/>
        <v>0</v>
      </c>
      <c r="ALN242" s="191">
        <f t="shared" si="238"/>
        <v>0</v>
      </c>
      <c r="ALO242" s="191">
        <f t="shared" si="238"/>
        <v>0</v>
      </c>
      <c r="ALP242" s="191">
        <f t="shared" si="238"/>
        <v>0</v>
      </c>
      <c r="ALQ242" s="191">
        <f t="shared" si="238"/>
        <v>0</v>
      </c>
      <c r="ALR242" s="191">
        <f t="shared" si="238"/>
        <v>0</v>
      </c>
      <c r="ALS242" s="191">
        <f t="shared" si="238"/>
        <v>0</v>
      </c>
      <c r="ALT242" s="191">
        <f t="shared" si="238"/>
        <v>0</v>
      </c>
      <c r="ALU242" s="191">
        <f t="shared" si="238"/>
        <v>0</v>
      </c>
      <c r="ALV242" s="191">
        <f t="shared" si="238"/>
        <v>0</v>
      </c>
      <c r="ALW242" s="191">
        <f t="shared" si="238"/>
        <v>0</v>
      </c>
      <c r="ALX242" s="191">
        <f t="shared" si="238"/>
        <v>0</v>
      </c>
      <c r="ALY242" s="191">
        <f t="shared" si="238"/>
        <v>0</v>
      </c>
      <c r="ALZ242" s="191">
        <f t="shared" si="238"/>
        <v>0</v>
      </c>
      <c r="AMA242" s="191">
        <f t="shared" si="238"/>
        <v>0</v>
      </c>
      <c r="AMB242" s="191">
        <f t="shared" si="238"/>
        <v>0</v>
      </c>
      <c r="AMC242" s="191">
        <f t="shared" si="238"/>
        <v>0</v>
      </c>
      <c r="AMD242" s="191">
        <f t="shared" si="238"/>
        <v>0</v>
      </c>
      <c r="AME242" s="191">
        <f t="shared" si="238"/>
        <v>0</v>
      </c>
      <c r="AMF242" s="191">
        <f t="shared" si="238"/>
        <v>0</v>
      </c>
      <c r="AMG242" s="191">
        <f t="shared" si="238"/>
        <v>0</v>
      </c>
      <c r="AMH242" s="191">
        <f t="shared" si="238"/>
        <v>0</v>
      </c>
      <c r="AMI242" s="191">
        <f t="shared" si="238"/>
        <v>0</v>
      </c>
      <c r="AMJ242" s="191">
        <f t="shared" si="238"/>
        <v>0</v>
      </c>
      <c r="AMK242" s="191">
        <f t="shared" si="238"/>
        <v>0</v>
      </c>
      <c r="AML242" s="191">
        <f t="shared" si="238"/>
        <v>0</v>
      </c>
      <c r="AMM242" s="191">
        <f t="shared" si="238"/>
        <v>0</v>
      </c>
      <c r="AMN242" s="191">
        <f t="shared" si="238"/>
        <v>0</v>
      </c>
      <c r="AMO242" s="191">
        <f t="shared" si="238"/>
        <v>0</v>
      </c>
      <c r="AMP242" s="191">
        <f t="shared" si="238"/>
        <v>0</v>
      </c>
      <c r="AMQ242" s="191">
        <f t="shared" si="238"/>
        <v>0</v>
      </c>
      <c r="AMR242" s="191">
        <f t="shared" si="238"/>
        <v>0</v>
      </c>
      <c r="AMS242" s="191">
        <f t="shared" si="238"/>
        <v>0</v>
      </c>
      <c r="AMT242" s="191">
        <f t="shared" si="238"/>
        <v>0</v>
      </c>
      <c r="AMU242" s="191">
        <f t="shared" si="238"/>
        <v>0</v>
      </c>
      <c r="AMV242" s="191">
        <f t="shared" si="238"/>
        <v>0</v>
      </c>
      <c r="AMW242" s="191">
        <f t="shared" si="238"/>
        <v>0</v>
      </c>
      <c r="AMX242" s="191">
        <f t="shared" si="238"/>
        <v>0</v>
      </c>
      <c r="AMY242" s="191">
        <f t="shared" si="238"/>
        <v>0</v>
      </c>
      <c r="AMZ242" s="191">
        <f t="shared" si="238"/>
        <v>0</v>
      </c>
      <c r="ANA242" s="191">
        <f t="shared" si="238"/>
        <v>0</v>
      </c>
      <c r="ANB242" s="191">
        <f t="shared" si="238"/>
        <v>0</v>
      </c>
      <c r="ANC242" s="191">
        <f t="shared" si="238"/>
        <v>0</v>
      </c>
      <c r="AND242" s="191">
        <f t="shared" ref="AND242:APO242" si="239" xml:space="preserve"> IF($F210 = 0, AND218, IF($F210 = 1, AND226, AND234))+AND250</f>
        <v>0</v>
      </c>
      <c r="ANE242" s="191">
        <f t="shared" si="239"/>
        <v>0</v>
      </c>
      <c r="ANF242" s="191">
        <f t="shared" si="239"/>
        <v>0</v>
      </c>
      <c r="ANG242" s="191">
        <f t="shared" si="239"/>
        <v>0</v>
      </c>
      <c r="ANH242" s="191">
        <f t="shared" si="239"/>
        <v>0</v>
      </c>
      <c r="ANI242" s="191">
        <f t="shared" si="239"/>
        <v>0</v>
      </c>
      <c r="ANJ242" s="191">
        <f t="shared" si="239"/>
        <v>0</v>
      </c>
      <c r="ANK242" s="191">
        <f t="shared" si="239"/>
        <v>0</v>
      </c>
      <c r="ANL242" s="191">
        <f t="shared" si="239"/>
        <v>0</v>
      </c>
      <c r="ANM242" s="191">
        <f t="shared" si="239"/>
        <v>0</v>
      </c>
      <c r="ANN242" s="191">
        <f t="shared" si="239"/>
        <v>0</v>
      </c>
      <c r="ANO242" s="191">
        <f t="shared" si="239"/>
        <v>0</v>
      </c>
      <c r="ANP242" s="191">
        <f t="shared" si="239"/>
        <v>0</v>
      </c>
      <c r="ANQ242" s="191">
        <f t="shared" si="239"/>
        <v>0</v>
      </c>
      <c r="ANR242" s="191">
        <f t="shared" si="239"/>
        <v>0</v>
      </c>
      <c r="ANS242" s="191">
        <f t="shared" si="239"/>
        <v>0</v>
      </c>
      <c r="ANT242" s="191">
        <f t="shared" si="239"/>
        <v>0</v>
      </c>
      <c r="ANU242" s="191">
        <f t="shared" si="239"/>
        <v>0</v>
      </c>
      <c r="ANV242" s="191">
        <f t="shared" si="239"/>
        <v>0</v>
      </c>
      <c r="ANW242" s="191">
        <f t="shared" si="239"/>
        <v>0</v>
      </c>
      <c r="ANX242" s="191">
        <f t="shared" si="239"/>
        <v>0</v>
      </c>
      <c r="ANY242" s="191">
        <f t="shared" si="239"/>
        <v>0</v>
      </c>
      <c r="ANZ242" s="191">
        <f t="shared" si="239"/>
        <v>0</v>
      </c>
      <c r="AOA242" s="191">
        <f t="shared" si="239"/>
        <v>0</v>
      </c>
      <c r="AOB242" s="191">
        <f t="shared" si="239"/>
        <v>0</v>
      </c>
      <c r="AOC242" s="191">
        <f t="shared" si="239"/>
        <v>0</v>
      </c>
      <c r="AOD242" s="191">
        <f t="shared" si="239"/>
        <v>0</v>
      </c>
      <c r="AOE242" s="191">
        <f t="shared" si="239"/>
        <v>0</v>
      </c>
      <c r="AOF242" s="191">
        <f t="shared" si="239"/>
        <v>0</v>
      </c>
      <c r="AOG242" s="191">
        <f t="shared" si="239"/>
        <v>0</v>
      </c>
      <c r="AOH242" s="191">
        <f t="shared" si="239"/>
        <v>0</v>
      </c>
      <c r="AOI242" s="191">
        <f t="shared" si="239"/>
        <v>0</v>
      </c>
      <c r="AOJ242" s="191">
        <f t="shared" si="239"/>
        <v>0</v>
      </c>
      <c r="AOK242" s="191">
        <f t="shared" si="239"/>
        <v>0</v>
      </c>
      <c r="AOL242" s="191">
        <f t="shared" si="239"/>
        <v>0</v>
      </c>
      <c r="AOM242" s="191">
        <f t="shared" si="239"/>
        <v>0</v>
      </c>
      <c r="AON242" s="191">
        <f t="shared" si="239"/>
        <v>0</v>
      </c>
      <c r="AOO242" s="191">
        <f t="shared" si="239"/>
        <v>0</v>
      </c>
      <c r="AOP242" s="191">
        <f t="shared" si="239"/>
        <v>0</v>
      </c>
      <c r="AOQ242" s="191">
        <f t="shared" si="239"/>
        <v>0</v>
      </c>
      <c r="AOR242" s="191">
        <f t="shared" si="239"/>
        <v>0</v>
      </c>
      <c r="AOS242" s="191">
        <f t="shared" si="239"/>
        <v>0</v>
      </c>
      <c r="AOT242" s="191">
        <f t="shared" si="239"/>
        <v>0</v>
      </c>
      <c r="AOU242" s="191">
        <f t="shared" si="239"/>
        <v>0</v>
      </c>
      <c r="AOV242" s="191">
        <f t="shared" si="239"/>
        <v>0</v>
      </c>
      <c r="AOW242" s="191">
        <f t="shared" si="239"/>
        <v>0</v>
      </c>
      <c r="AOX242" s="191">
        <f t="shared" si="239"/>
        <v>0</v>
      </c>
      <c r="AOY242" s="191">
        <f t="shared" si="239"/>
        <v>0</v>
      </c>
      <c r="AOZ242" s="191">
        <f t="shared" si="239"/>
        <v>0</v>
      </c>
      <c r="APA242" s="191">
        <f t="shared" si="239"/>
        <v>0</v>
      </c>
      <c r="APB242" s="191">
        <f t="shared" si="239"/>
        <v>0</v>
      </c>
      <c r="APC242" s="191">
        <f t="shared" si="239"/>
        <v>0</v>
      </c>
      <c r="APD242" s="191">
        <f t="shared" si="239"/>
        <v>0</v>
      </c>
      <c r="APE242" s="191">
        <f t="shared" si="239"/>
        <v>0</v>
      </c>
      <c r="APF242" s="191">
        <f t="shared" si="239"/>
        <v>0</v>
      </c>
      <c r="APG242" s="191">
        <f t="shared" si="239"/>
        <v>0</v>
      </c>
      <c r="APH242" s="191">
        <f t="shared" si="239"/>
        <v>0</v>
      </c>
      <c r="API242" s="191">
        <f t="shared" si="239"/>
        <v>0</v>
      </c>
      <c r="APJ242" s="191">
        <f t="shared" si="239"/>
        <v>0</v>
      </c>
      <c r="APK242" s="191">
        <f t="shared" si="239"/>
        <v>0</v>
      </c>
      <c r="APL242" s="191">
        <f t="shared" si="239"/>
        <v>0</v>
      </c>
      <c r="APM242" s="191">
        <f t="shared" si="239"/>
        <v>0</v>
      </c>
      <c r="APN242" s="191">
        <f t="shared" si="239"/>
        <v>0</v>
      </c>
      <c r="APO242" s="191">
        <f t="shared" si="239"/>
        <v>0</v>
      </c>
      <c r="APP242" s="191">
        <f t="shared" ref="APP242:ASA242" si="240" xml:space="preserve"> IF($F210 = 0, APP218, IF($F210 = 1, APP226, APP234))+APP250</f>
        <v>0</v>
      </c>
      <c r="APQ242" s="191">
        <f t="shared" si="240"/>
        <v>0</v>
      </c>
      <c r="APR242" s="191">
        <f t="shared" si="240"/>
        <v>0</v>
      </c>
      <c r="APS242" s="191">
        <f t="shared" si="240"/>
        <v>0</v>
      </c>
      <c r="APT242" s="191">
        <f t="shared" si="240"/>
        <v>0</v>
      </c>
      <c r="APU242" s="191">
        <f t="shared" si="240"/>
        <v>0</v>
      </c>
      <c r="APV242" s="191">
        <f t="shared" si="240"/>
        <v>0</v>
      </c>
      <c r="APW242" s="191">
        <f t="shared" si="240"/>
        <v>0</v>
      </c>
      <c r="APX242" s="191">
        <f t="shared" si="240"/>
        <v>0</v>
      </c>
      <c r="APY242" s="191">
        <f t="shared" si="240"/>
        <v>0</v>
      </c>
      <c r="APZ242" s="191">
        <f t="shared" si="240"/>
        <v>0</v>
      </c>
      <c r="AQA242" s="191">
        <f t="shared" si="240"/>
        <v>0</v>
      </c>
      <c r="AQB242" s="191">
        <f t="shared" si="240"/>
        <v>0</v>
      </c>
      <c r="AQC242" s="191">
        <f t="shared" si="240"/>
        <v>0</v>
      </c>
      <c r="AQD242" s="191">
        <f t="shared" si="240"/>
        <v>0</v>
      </c>
      <c r="AQE242" s="191">
        <f t="shared" si="240"/>
        <v>0</v>
      </c>
      <c r="AQF242" s="191">
        <f t="shared" si="240"/>
        <v>0</v>
      </c>
      <c r="AQG242" s="191">
        <f t="shared" si="240"/>
        <v>0</v>
      </c>
      <c r="AQH242" s="191">
        <f t="shared" si="240"/>
        <v>0</v>
      </c>
      <c r="AQI242" s="191">
        <f t="shared" si="240"/>
        <v>0</v>
      </c>
      <c r="AQJ242" s="191">
        <f t="shared" si="240"/>
        <v>0</v>
      </c>
      <c r="AQK242" s="191">
        <f t="shared" si="240"/>
        <v>0</v>
      </c>
      <c r="AQL242" s="191">
        <f t="shared" si="240"/>
        <v>0</v>
      </c>
      <c r="AQM242" s="191">
        <f t="shared" si="240"/>
        <v>0</v>
      </c>
      <c r="AQN242" s="191">
        <f t="shared" si="240"/>
        <v>0</v>
      </c>
      <c r="AQO242" s="191">
        <f t="shared" si="240"/>
        <v>0</v>
      </c>
      <c r="AQP242" s="191">
        <f t="shared" si="240"/>
        <v>0</v>
      </c>
      <c r="AQQ242" s="191">
        <f t="shared" si="240"/>
        <v>0</v>
      </c>
      <c r="AQR242" s="191">
        <f t="shared" si="240"/>
        <v>0</v>
      </c>
      <c r="AQS242" s="191">
        <f t="shared" si="240"/>
        <v>0</v>
      </c>
      <c r="AQT242" s="191">
        <f t="shared" si="240"/>
        <v>0</v>
      </c>
      <c r="AQU242" s="191">
        <f t="shared" si="240"/>
        <v>0</v>
      </c>
      <c r="AQV242" s="191">
        <f t="shared" si="240"/>
        <v>0</v>
      </c>
      <c r="AQW242" s="191">
        <f t="shared" si="240"/>
        <v>0</v>
      </c>
      <c r="AQX242" s="191">
        <f t="shared" si="240"/>
        <v>0</v>
      </c>
      <c r="AQY242" s="191">
        <f t="shared" si="240"/>
        <v>0</v>
      </c>
      <c r="AQZ242" s="191">
        <f t="shared" si="240"/>
        <v>0</v>
      </c>
      <c r="ARA242" s="191">
        <f t="shared" si="240"/>
        <v>0</v>
      </c>
      <c r="ARB242" s="191">
        <f t="shared" si="240"/>
        <v>0</v>
      </c>
      <c r="ARC242" s="191">
        <f t="shared" si="240"/>
        <v>0</v>
      </c>
      <c r="ARD242" s="191">
        <f t="shared" si="240"/>
        <v>0</v>
      </c>
      <c r="ARE242" s="191">
        <f t="shared" si="240"/>
        <v>0</v>
      </c>
      <c r="ARF242" s="191">
        <f t="shared" si="240"/>
        <v>0</v>
      </c>
      <c r="ARG242" s="191">
        <f t="shared" si="240"/>
        <v>0</v>
      </c>
      <c r="ARH242" s="191">
        <f t="shared" si="240"/>
        <v>0</v>
      </c>
      <c r="ARI242" s="191">
        <f t="shared" si="240"/>
        <v>0</v>
      </c>
      <c r="ARJ242" s="191">
        <f t="shared" si="240"/>
        <v>0</v>
      </c>
      <c r="ARK242" s="191">
        <f t="shared" si="240"/>
        <v>0</v>
      </c>
      <c r="ARL242" s="191">
        <f t="shared" si="240"/>
        <v>0</v>
      </c>
      <c r="ARM242" s="191">
        <f t="shared" si="240"/>
        <v>0</v>
      </c>
      <c r="ARN242" s="191">
        <f t="shared" si="240"/>
        <v>0</v>
      </c>
      <c r="ARO242" s="191">
        <f t="shared" si="240"/>
        <v>0</v>
      </c>
      <c r="ARP242" s="191">
        <f t="shared" si="240"/>
        <v>0</v>
      </c>
      <c r="ARQ242" s="191">
        <f t="shared" si="240"/>
        <v>0</v>
      </c>
      <c r="ARR242" s="191">
        <f t="shared" si="240"/>
        <v>0</v>
      </c>
      <c r="ARS242" s="191">
        <f t="shared" si="240"/>
        <v>0</v>
      </c>
      <c r="ART242" s="191">
        <f t="shared" si="240"/>
        <v>0</v>
      </c>
      <c r="ARU242" s="191">
        <f t="shared" si="240"/>
        <v>0</v>
      </c>
      <c r="ARV242" s="191">
        <f t="shared" si="240"/>
        <v>0</v>
      </c>
      <c r="ARW242" s="191">
        <f t="shared" si="240"/>
        <v>0</v>
      </c>
      <c r="ARX242" s="191">
        <f t="shared" si="240"/>
        <v>0</v>
      </c>
      <c r="ARY242" s="191">
        <f t="shared" si="240"/>
        <v>0</v>
      </c>
      <c r="ARZ242" s="191">
        <f t="shared" si="240"/>
        <v>0</v>
      </c>
      <c r="ASA242" s="191">
        <f t="shared" si="240"/>
        <v>0</v>
      </c>
      <c r="ASB242" s="191">
        <f t="shared" ref="ASB242:AUM242" si="241" xml:space="preserve"> IF($F210 = 0, ASB218, IF($F210 = 1, ASB226, ASB234))+ASB250</f>
        <v>0</v>
      </c>
      <c r="ASC242" s="191">
        <f t="shared" si="241"/>
        <v>0</v>
      </c>
      <c r="ASD242" s="191">
        <f t="shared" si="241"/>
        <v>0</v>
      </c>
      <c r="ASE242" s="191">
        <f t="shared" si="241"/>
        <v>0</v>
      </c>
      <c r="ASF242" s="191">
        <f t="shared" si="241"/>
        <v>0</v>
      </c>
      <c r="ASG242" s="191">
        <f t="shared" si="241"/>
        <v>0</v>
      </c>
      <c r="ASH242" s="191">
        <f t="shared" si="241"/>
        <v>0</v>
      </c>
      <c r="ASI242" s="191">
        <f t="shared" si="241"/>
        <v>0</v>
      </c>
      <c r="ASJ242" s="191">
        <f t="shared" si="241"/>
        <v>0</v>
      </c>
      <c r="ASK242" s="191">
        <f t="shared" si="241"/>
        <v>0</v>
      </c>
      <c r="ASL242" s="191">
        <f t="shared" si="241"/>
        <v>0</v>
      </c>
      <c r="ASM242" s="191">
        <f t="shared" si="241"/>
        <v>0</v>
      </c>
      <c r="ASN242" s="191">
        <f t="shared" si="241"/>
        <v>0</v>
      </c>
      <c r="ASO242" s="191">
        <f t="shared" si="241"/>
        <v>0</v>
      </c>
      <c r="ASP242" s="191">
        <f t="shared" si="241"/>
        <v>0</v>
      </c>
      <c r="ASQ242" s="191">
        <f t="shared" si="241"/>
        <v>0</v>
      </c>
      <c r="ASR242" s="191">
        <f t="shared" si="241"/>
        <v>0</v>
      </c>
      <c r="ASS242" s="191">
        <f t="shared" si="241"/>
        <v>0</v>
      </c>
      <c r="AST242" s="191">
        <f t="shared" si="241"/>
        <v>0</v>
      </c>
      <c r="ASU242" s="191">
        <f t="shared" si="241"/>
        <v>0</v>
      </c>
      <c r="ASV242" s="191">
        <f t="shared" si="241"/>
        <v>0</v>
      </c>
      <c r="ASW242" s="191">
        <f t="shared" si="241"/>
        <v>0</v>
      </c>
      <c r="ASX242" s="191">
        <f t="shared" si="241"/>
        <v>0</v>
      </c>
      <c r="ASY242" s="191">
        <f t="shared" si="241"/>
        <v>0</v>
      </c>
      <c r="ASZ242" s="191">
        <f t="shared" si="241"/>
        <v>0</v>
      </c>
      <c r="ATA242" s="191">
        <f t="shared" si="241"/>
        <v>0</v>
      </c>
      <c r="ATB242" s="191">
        <f t="shared" si="241"/>
        <v>0</v>
      </c>
      <c r="ATC242" s="191">
        <f t="shared" si="241"/>
        <v>0</v>
      </c>
      <c r="ATD242" s="191">
        <f t="shared" si="241"/>
        <v>0</v>
      </c>
      <c r="ATE242" s="191">
        <f t="shared" si="241"/>
        <v>0</v>
      </c>
      <c r="ATF242" s="191">
        <f t="shared" si="241"/>
        <v>0</v>
      </c>
      <c r="ATG242" s="191">
        <f t="shared" si="241"/>
        <v>0</v>
      </c>
      <c r="ATH242" s="191">
        <f t="shared" si="241"/>
        <v>0</v>
      </c>
      <c r="ATI242" s="191">
        <f t="shared" si="241"/>
        <v>0</v>
      </c>
      <c r="ATJ242" s="191">
        <f t="shared" si="241"/>
        <v>0</v>
      </c>
      <c r="ATK242" s="191">
        <f t="shared" si="241"/>
        <v>0</v>
      </c>
      <c r="ATL242" s="191">
        <f t="shared" si="241"/>
        <v>0</v>
      </c>
      <c r="ATM242" s="191">
        <f t="shared" si="241"/>
        <v>0</v>
      </c>
      <c r="ATN242" s="191">
        <f t="shared" si="241"/>
        <v>0</v>
      </c>
      <c r="ATO242" s="191">
        <f t="shared" si="241"/>
        <v>0</v>
      </c>
      <c r="ATP242" s="191">
        <f t="shared" si="241"/>
        <v>0</v>
      </c>
      <c r="ATQ242" s="191">
        <f t="shared" si="241"/>
        <v>0</v>
      </c>
      <c r="ATR242" s="191">
        <f t="shared" si="241"/>
        <v>0</v>
      </c>
      <c r="ATS242" s="191">
        <f t="shared" si="241"/>
        <v>0</v>
      </c>
      <c r="ATT242" s="191">
        <f t="shared" si="241"/>
        <v>0</v>
      </c>
      <c r="ATU242" s="191">
        <f t="shared" si="241"/>
        <v>0</v>
      </c>
      <c r="ATV242" s="191">
        <f t="shared" si="241"/>
        <v>0</v>
      </c>
      <c r="ATW242" s="191">
        <f t="shared" si="241"/>
        <v>0</v>
      </c>
      <c r="ATX242" s="191">
        <f t="shared" si="241"/>
        <v>0</v>
      </c>
      <c r="ATY242" s="191">
        <f t="shared" si="241"/>
        <v>0</v>
      </c>
      <c r="ATZ242" s="191">
        <f t="shared" si="241"/>
        <v>0</v>
      </c>
      <c r="AUA242" s="191">
        <f t="shared" si="241"/>
        <v>0</v>
      </c>
      <c r="AUB242" s="191">
        <f t="shared" si="241"/>
        <v>0</v>
      </c>
      <c r="AUC242" s="191">
        <f t="shared" si="241"/>
        <v>0</v>
      </c>
      <c r="AUD242" s="191">
        <f t="shared" si="241"/>
        <v>0</v>
      </c>
      <c r="AUE242" s="191">
        <f t="shared" si="241"/>
        <v>0</v>
      </c>
      <c r="AUF242" s="191">
        <f t="shared" si="241"/>
        <v>0</v>
      </c>
      <c r="AUG242" s="191">
        <f t="shared" si="241"/>
        <v>0</v>
      </c>
      <c r="AUH242" s="191">
        <f t="shared" si="241"/>
        <v>0</v>
      </c>
      <c r="AUI242" s="191">
        <f t="shared" si="241"/>
        <v>0</v>
      </c>
      <c r="AUJ242" s="191">
        <f t="shared" si="241"/>
        <v>0</v>
      </c>
      <c r="AUK242" s="191">
        <f t="shared" si="241"/>
        <v>0</v>
      </c>
      <c r="AUL242" s="191">
        <f t="shared" si="241"/>
        <v>0</v>
      </c>
      <c r="AUM242" s="191">
        <f t="shared" si="241"/>
        <v>0</v>
      </c>
      <c r="AUN242" s="191">
        <f t="shared" ref="AUN242:AWY242" si="242" xml:space="preserve"> IF($F210 = 0, AUN218, IF($F210 = 1, AUN226, AUN234))+AUN250</f>
        <v>0</v>
      </c>
      <c r="AUO242" s="191">
        <f t="shared" si="242"/>
        <v>0</v>
      </c>
      <c r="AUP242" s="191">
        <f t="shared" si="242"/>
        <v>0</v>
      </c>
      <c r="AUQ242" s="191">
        <f t="shared" si="242"/>
        <v>0</v>
      </c>
      <c r="AUR242" s="191">
        <f t="shared" si="242"/>
        <v>0</v>
      </c>
      <c r="AUS242" s="191">
        <f t="shared" si="242"/>
        <v>0</v>
      </c>
      <c r="AUT242" s="191">
        <f t="shared" si="242"/>
        <v>0</v>
      </c>
      <c r="AUU242" s="191">
        <f t="shared" si="242"/>
        <v>0</v>
      </c>
      <c r="AUV242" s="191">
        <f t="shared" si="242"/>
        <v>0</v>
      </c>
      <c r="AUW242" s="191">
        <f t="shared" si="242"/>
        <v>0</v>
      </c>
      <c r="AUX242" s="191">
        <f t="shared" si="242"/>
        <v>0</v>
      </c>
      <c r="AUY242" s="191">
        <f t="shared" si="242"/>
        <v>0</v>
      </c>
      <c r="AUZ242" s="191">
        <f t="shared" si="242"/>
        <v>0</v>
      </c>
      <c r="AVA242" s="191">
        <f t="shared" si="242"/>
        <v>0</v>
      </c>
      <c r="AVB242" s="191">
        <f t="shared" si="242"/>
        <v>0</v>
      </c>
      <c r="AVC242" s="191">
        <f t="shared" si="242"/>
        <v>0</v>
      </c>
      <c r="AVD242" s="191">
        <f t="shared" si="242"/>
        <v>0</v>
      </c>
      <c r="AVE242" s="191">
        <f t="shared" si="242"/>
        <v>0</v>
      </c>
      <c r="AVF242" s="191">
        <f t="shared" si="242"/>
        <v>0</v>
      </c>
      <c r="AVG242" s="191">
        <f t="shared" si="242"/>
        <v>0</v>
      </c>
      <c r="AVH242" s="191">
        <f t="shared" si="242"/>
        <v>0</v>
      </c>
      <c r="AVI242" s="191">
        <f t="shared" si="242"/>
        <v>0</v>
      </c>
      <c r="AVJ242" s="191">
        <f t="shared" si="242"/>
        <v>0</v>
      </c>
      <c r="AVK242" s="191">
        <f t="shared" si="242"/>
        <v>0</v>
      </c>
      <c r="AVL242" s="191">
        <f t="shared" si="242"/>
        <v>0</v>
      </c>
      <c r="AVM242" s="191">
        <f t="shared" si="242"/>
        <v>0</v>
      </c>
      <c r="AVN242" s="191">
        <f t="shared" si="242"/>
        <v>0</v>
      </c>
      <c r="AVO242" s="191">
        <f t="shared" si="242"/>
        <v>0</v>
      </c>
      <c r="AVP242" s="191">
        <f t="shared" si="242"/>
        <v>0</v>
      </c>
      <c r="AVQ242" s="191">
        <f t="shared" si="242"/>
        <v>0</v>
      </c>
      <c r="AVR242" s="191">
        <f t="shared" si="242"/>
        <v>0</v>
      </c>
      <c r="AVS242" s="191">
        <f t="shared" si="242"/>
        <v>0</v>
      </c>
      <c r="AVT242" s="191">
        <f t="shared" si="242"/>
        <v>0</v>
      </c>
      <c r="AVU242" s="191">
        <f t="shared" si="242"/>
        <v>0</v>
      </c>
      <c r="AVV242" s="191">
        <f t="shared" si="242"/>
        <v>0</v>
      </c>
      <c r="AVW242" s="191">
        <f t="shared" si="242"/>
        <v>0</v>
      </c>
      <c r="AVX242" s="191">
        <f t="shared" si="242"/>
        <v>0</v>
      </c>
      <c r="AVY242" s="191">
        <f t="shared" si="242"/>
        <v>0</v>
      </c>
      <c r="AVZ242" s="191">
        <f t="shared" si="242"/>
        <v>0</v>
      </c>
      <c r="AWA242" s="191">
        <f t="shared" si="242"/>
        <v>0</v>
      </c>
      <c r="AWB242" s="191">
        <f t="shared" si="242"/>
        <v>0</v>
      </c>
      <c r="AWC242" s="191">
        <f t="shared" si="242"/>
        <v>0</v>
      </c>
      <c r="AWD242" s="191">
        <f t="shared" si="242"/>
        <v>0</v>
      </c>
      <c r="AWE242" s="191">
        <f t="shared" si="242"/>
        <v>0</v>
      </c>
      <c r="AWF242" s="191">
        <f t="shared" si="242"/>
        <v>0</v>
      </c>
      <c r="AWG242" s="191">
        <f t="shared" si="242"/>
        <v>0</v>
      </c>
      <c r="AWH242" s="191">
        <f t="shared" si="242"/>
        <v>0</v>
      </c>
      <c r="AWI242" s="191">
        <f t="shared" si="242"/>
        <v>0</v>
      </c>
      <c r="AWJ242" s="191">
        <f t="shared" si="242"/>
        <v>0</v>
      </c>
      <c r="AWK242" s="191">
        <f t="shared" si="242"/>
        <v>0</v>
      </c>
      <c r="AWL242" s="191">
        <f t="shared" si="242"/>
        <v>0</v>
      </c>
      <c r="AWM242" s="191">
        <f t="shared" si="242"/>
        <v>0</v>
      </c>
      <c r="AWN242" s="191">
        <f t="shared" si="242"/>
        <v>0</v>
      </c>
      <c r="AWO242" s="191">
        <f t="shared" si="242"/>
        <v>0</v>
      </c>
      <c r="AWP242" s="191">
        <f t="shared" si="242"/>
        <v>0</v>
      </c>
      <c r="AWQ242" s="191">
        <f t="shared" si="242"/>
        <v>0</v>
      </c>
      <c r="AWR242" s="191">
        <f t="shared" si="242"/>
        <v>0</v>
      </c>
      <c r="AWS242" s="191">
        <f t="shared" si="242"/>
        <v>0</v>
      </c>
      <c r="AWT242" s="191">
        <f t="shared" si="242"/>
        <v>0</v>
      </c>
      <c r="AWU242" s="191">
        <f t="shared" si="242"/>
        <v>0</v>
      </c>
      <c r="AWV242" s="191">
        <f t="shared" si="242"/>
        <v>0</v>
      </c>
      <c r="AWW242" s="191">
        <f t="shared" si="242"/>
        <v>0</v>
      </c>
      <c r="AWX242" s="191">
        <f t="shared" si="242"/>
        <v>0</v>
      </c>
      <c r="AWY242" s="191">
        <f t="shared" si="242"/>
        <v>0</v>
      </c>
      <c r="AWZ242" s="191">
        <f t="shared" ref="AWZ242:AZK242" si="243" xml:space="preserve"> IF($F210 = 0, AWZ218, IF($F210 = 1, AWZ226, AWZ234))+AWZ250</f>
        <v>0</v>
      </c>
      <c r="AXA242" s="191">
        <f t="shared" si="243"/>
        <v>0</v>
      </c>
      <c r="AXB242" s="191">
        <f t="shared" si="243"/>
        <v>0</v>
      </c>
      <c r="AXC242" s="191">
        <f t="shared" si="243"/>
        <v>0</v>
      </c>
      <c r="AXD242" s="191">
        <f t="shared" si="243"/>
        <v>0</v>
      </c>
      <c r="AXE242" s="191">
        <f t="shared" si="243"/>
        <v>0</v>
      </c>
      <c r="AXF242" s="191">
        <f t="shared" si="243"/>
        <v>0</v>
      </c>
      <c r="AXG242" s="191">
        <f t="shared" si="243"/>
        <v>0</v>
      </c>
      <c r="AXH242" s="191">
        <f t="shared" si="243"/>
        <v>0</v>
      </c>
      <c r="AXI242" s="191">
        <f t="shared" si="243"/>
        <v>0</v>
      </c>
      <c r="AXJ242" s="191">
        <f t="shared" si="243"/>
        <v>0</v>
      </c>
      <c r="AXK242" s="191">
        <f t="shared" si="243"/>
        <v>0</v>
      </c>
      <c r="AXL242" s="191">
        <f t="shared" si="243"/>
        <v>0</v>
      </c>
      <c r="AXM242" s="191">
        <f t="shared" si="243"/>
        <v>0</v>
      </c>
      <c r="AXN242" s="191">
        <f t="shared" si="243"/>
        <v>0</v>
      </c>
      <c r="AXO242" s="191">
        <f t="shared" si="243"/>
        <v>0</v>
      </c>
      <c r="AXP242" s="191">
        <f t="shared" si="243"/>
        <v>0</v>
      </c>
      <c r="AXQ242" s="191">
        <f t="shared" si="243"/>
        <v>0</v>
      </c>
      <c r="AXR242" s="191">
        <f t="shared" si="243"/>
        <v>0</v>
      </c>
      <c r="AXS242" s="191">
        <f t="shared" si="243"/>
        <v>0</v>
      </c>
      <c r="AXT242" s="191">
        <f t="shared" si="243"/>
        <v>0</v>
      </c>
      <c r="AXU242" s="191">
        <f t="shared" si="243"/>
        <v>0</v>
      </c>
      <c r="AXV242" s="191">
        <f t="shared" si="243"/>
        <v>0</v>
      </c>
      <c r="AXW242" s="191">
        <f t="shared" si="243"/>
        <v>0</v>
      </c>
      <c r="AXX242" s="191">
        <f t="shared" si="243"/>
        <v>0</v>
      </c>
      <c r="AXY242" s="191">
        <f t="shared" si="243"/>
        <v>0</v>
      </c>
      <c r="AXZ242" s="191">
        <f t="shared" si="243"/>
        <v>0</v>
      </c>
      <c r="AYA242" s="191">
        <f t="shared" si="243"/>
        <v>0</v>
      </c>
      <c r="AYB242" s="191">
        <f t="shared" si="243"/>
        <v>0</v>
      </c>
      <c r="AYC242" s="191">
        <f t="shared" si="243"/>
        <v>0</v>
      </c>
      <c r="AYD242" s="191">
        <f t="shared" si="243"/>
        <v>0</v>
      </c>
      <c r="AYE242" s="191">
        <f t="shared" si="243"/>
        <v>0</v>
      </c>
      <c r="AYF242" s="191">
        <f t="shared" si="243"/>
        <v>0</v>
      </c>
      <c r="AYG242" s="191">
        <f t="shared" si="243"/>
        <v>0</v>
      </c>
      <c r="AYH242" s="191">
        <f t="shared" si="243"/>
        <v>0</v>
      </c>
      <c r="AYI242" s="191">
        <f t="shared" si="243"/>
        <v>0</v>
      </c>
      <c r="AYJ242" s="191">
        <f t="shared" si="243"/>
        <v>0</v>
      </c>
      <c r="AYK242" s="191">
        <f t="shared" si="243"/>
        <v>0</v>
      </c>
      <c r="AYL242" s="191">
        <f t="shared" si="243"/>
        <v>0</v>
      </c>
      <c r="AYM242" s="191">
        <f t="shared" si="243"/>
        <v>0</v>
      </c>
      <c r="AYN242" s="191">
        <f t="shared" si="243"/>
        <v>0</v>
      </c>
      <c r="AYO242" s="191">
        <f t="shared" si="243"/>
        <v>0</v>
      </c>
      <c r="AYP242" s="191">
        <f t="shared" si="243"/>
        <v>0</v>
      </c>
      <c r="AYQ242" s="191">
        <f t="shared" si="243"/>
        <v>0</v>
      </c>
      <c r="AYR242" s="191">
        <f t="shared" si="243"/>
        <v>0</v>
      </c>
      <c r="AYS242" s="191">
        <f t="shared" si="243"/>
        <v>0</v>
      </c>
      <c r="AYT242" s="191">
        <f t="shared" si="243"/>
        <v>0</v>
      </c>
      <c r="AYU242" s="191">
        <f t="shared" si="243"/>
        <v>0</v>
      </c>
      <c r="AYV242" s="191">
        <f t="shared" si="243"/>
        <v>0</v>
      </c>
      <c r="AYW242" s="191">
        <f t="shared" si="243"/>
        <v>0</v>
      </c>
      <c r="AYX242" s="191">
        <f t="shared" si="243"/>
        <v>0</v>
      </c>
      <c r="AYY242" s="191">
        <f t="shared" si="243"/>
        <v>0</v>
      </c>
      <c r="AYZ242" s="191">
        <f t="shared" si="243"/>
        <v>0</v>
      </c>
      <c r="AZA242" s="191">
        <f t="shared" si="243"/>
        <v>0</v>
      </c>
      <c r="AZB242" s="191">
        <f t="shared" si="243"/>
        <v>0</v>
      </c>
      <c r="AZC242" s="191">
        <f t="shared" si="243"/>
        <v>0</v>
      </c>
      <c r="AZD242" s="191">
        <f t="shared" si="243"/>
        <v>0</v>
      </c>
      <c r="AZE242" s="191">
        <f t="shared" si="243"/>
        <v>0</v>
      </c>
      <c r="AZF242" s="191">
        <f t="shared" si="243"/>
        <v>0</v>
      </c>
      <c r="AZG242" s="191">
        <f t="shared" si="243"/>
        <v>0</v>
      </c>
      <c r="AZH242" s="191">
        <f t="shared" si="243"/>
        <v>0</v>
      </c>
      <c r="AZI242" s="191">
        <f t="shared" si="243"/>
        <v>0</v>
      </c>
      <c r="AZJ242" s="191">
        <f t="shared" si="243"/>
        <v>0</v>
      </c>
      <c r="AZK242" s="191">
        <f t="shared" si="243"/>
        <v>0</v>
      </c>
      <c r="AZL242" s="191">
        <f t="shared" ref="AZL242:BBW242" si="244" xml:space="preserve"> IF($F210 = 0, AZL218, IF($F210 = 1, AZL226, AZL234))+AZL250</f>
        <v>0</v>
      </c>
      <c r="AZM242" s="191">
        <f t="shared" si="244"/>
        <v>0</v>
      </c>
      <c r="AZN242" s="191">
        <f t="shared" si="244"/>
        <v>0</v>
      </c>
      <c r="AZO242" s="191">
        <f t="shared" si="244"/>
        <v>0</v>
      </c>
      <c r="AZP242" s="191">
        <f t="shared" si="244"/>
        <v>0</v>
      </c>
      <c r="AZQ242" s="191">
        <f t="shared" si="244"/>
        <v>0</v>
      </c>
      <c r="AZR242" s="191">
        <f t="shared" si="244"/>
        <v>0</v>
      </c>
      <c r="AZS242" s="191">
        <f t="shared" si="244"/>
        <v>0</v>
      </c>
      <c r="AZT242" s="191">
        <f t="shared" si="244"/>
        <v>0</v>
      </c>
      <c r="AZU242" s="191">
        <f t="shared" si="244"/>
        <v>0</v>
      </c>
      <c r="AZV242" s="191">
        <f t="shared" si="244"/>
        <v>0</v>
      </c>
      <c r="AZW242" s="191">
        <f t="shared" si="244"/>
        <v>0</v>
      </c>
      <c r="AZX242" s="191">
        <f t="shared" si="244"/>
        <v>0</v>
      </c>
      <c r="AZY242" s="191">
        <f t="shared" si="244"/>
        <v>0</v>
      </c>
      <c r="AZZ242" s="191">
        <f t="shared" si="244"/>
        <v>0</v>
      </c>
      <c r="BAA242" s="191">
        <f t="shared" si="244"/>
        <v>0</v>
      </c>
      <c r="BAB242" s="191">
        <f t="shared" si="244"/>
        <v>0</v>
      </c>
      <c r="BAC242" s="191">
        <f t="shared" si="244"/>
        <v>0</v>
      </c>
      <c r="BAD242" s="191">
        <f t="shared" si="244"/>
        <v>0</v>
      </c>
      <c r="BAE242" s="191">
        <f t="shared" si="244"/>
        <v>0</v>
      </c>
      <c r="BAF242" s="191">
        <f t="shared" si="244"/>
        <v>0</v>
      </c>
      <c r="BAG242" s="191">
        <f t="shared" si="244"/>
        <v>0</v>
      </c>
      <c r="BAH242" s="191">
        <f t="shared" si="244"/>
        <v>0</v>
      </c>
      <c r="BAI242" s="191">
        <f t="shared" si="244"/>
        <v>0</v>
      </c>
      <c r="BAJ242" s="191">
        <f t="shared" si="244"/>
        <v>0</v>
      </c>
      <c r="BAK242" s="191">
        <f t="shared" si="244"/>
        <v>0</v>
      </c>
      <c r="BAL242" s="191">
        <f t="shared" si="244"/>
        <v>0</v>
      </c>
      <c r="BAM242" s="191">
        <f t="shared" si="244"/>
        <v>0</v>
      </c>
      <c r="BAN242" s="191">
        <f t="shared" si="244"/>
        <v>0</v>
      </c>
      <c r="BAO242" s="191">
        <f t="shared" si="244"/>
        <v>0</v>
      </c>
      <c r="BAP242" s="191">
        <f t="shared" si="244"/>
        <v>0</v>
      </c>
      <c r="BAQ242" s="191">
        <f t="shared" si="244"/>
        <v>0</v>
      </c>
      <c r="BAR242" s="191">
        <f t="shared" si="244"/>
        <v>0</v>
      </c>
      <c r="BAS242" s="191">
        <f t="shared" si="244"/>
        <v>0</v>
      </c>
      <c r="BAT242" s="191">
        <f t="shared" si="244"/>
        <v>0</v>
      </c>
      <c r="BAU242" s="191">
        <f t="shared" si="244"/>
        <v>0</v>
      </c>
      <c r="BAV242" s="191">
        <f t="shared" si="244"/>
        <v>0</v>
      </c>
      <c r="BAW242" s="191">
        <f t="shared" si="244"/>
        <v>0</v>
      </c>
      <c r="BAX242" s="191">
        <f t="shared" si="244"/>
        <v>0</v>
      </c>
      <c r="BAY242" s="191">
        <f t="shared" si="244"/>
        <v>0</v>
      </c>
      <c r="BAZ242" s="191">
        <f t="shared" si="244"/>
        <v>0</v>
      </c>
      <c r="BBA242" s="191">
        <f t="shared" si="244"/>
        <v>0</v>
      </c>
      <c r="BBB242" s="191">
        <f t="shared" si="244"/>
        <v>0</v>
      </c>
      <c r="BBC242" s="191">
        <f t="shared" si="244"/>
        <v>0</v>
      </c>
      <c r="BBD242" s="191">
        <f t="shared" si="244"/>
        <v>0</v>
      </c>
      <c r="BBE242" s="191">
        <f t="shared" si="244"/>
        <v>0</v>
      </c>
      <c r="BBF242" s="191">
        <f t="shared" si="244"/>
        <v>0</v>
      </c>
      <c r="BBG242" s="191">
        <f t="shared" si="244"/>
        <v>0</v>
      </c>
      <c r="BBH242" s="191">
        <f t="shared" si="244"/>
        <v>0</v>
      </c>
      <c r="BBI242" s="191">
        <f t="shared" si="244"/>
        <v>0</v>
      </c>
      <c r="BBJ242" s="191">
        <f t="shared" si="244"/>
        <v>0</v>
      </c>
      <c r="BBK242" s="191">
        <f t="shared" si="244"/>
        <v>0</v>
      </c>
      <c r="BBL242" s="191">
        <f t="shared" si="244"/>
        <v>0</v>
      </c>
      <c r="BBM242" s="191">
        <f t="shared" si="244"/>
        <v>0</v>
      </c>
      <c r="BBN242" s="191">
        <f t="shared" si="244"/>
        <v>0</v>
      </c>
      <c r="BBO242" s="191">
        <f t="shared" si="244"/>
        <v>0</v>
      </c>
      <c r="BBP242" s="191">
        <f t="shared" si="244"/>
        <v>0</v>
      </c>
      <c r="BBQ242" s="191">
        <f t="shared" si="244"/>
        <v>0</v>
      </c>
      <c r="BBR242" s="191">
        <f t="shared" si="244"/>
        <v>0</v>
      </c>
      <c r="BBS242" s="191">
        <f t="shared" si="244"/>
        <v>0</v>
      </c>
      <c r="BBT242" s="191">
        <f t="shared" si="244"/>
        <v>0</v>
      </c>
      <c r="BBU242" s="191">
        <f t="shared" si="244"/>
        <v>0</v>
      </c>
      <c r="BBV242" s="191">
        <f t="shared" si="244"/>
        <v>0</v>
      </c>
      <c r="BBW242" s="191">
        <f t="shared" si="244"/>
        <v>0</v>
      </c>
      <c r="BBX242" s="191">
        <f t="shared" ref="BBX242:BEI242" si="245" xml:space="preserve"> IF($F210 = 0, BBX218, IF($F210 = 1, BBX226, BBX234))+BBX250</f>
        <v>0</v>
      </c>
      <c r="BBY242" s="191">
        <f t="shared" si="245"/>
        <v>0</v>
      </c>
      <c r="BBZ242" s="191">
        <f t="shared" si="245"/>
        <v>0</v>
      </c>
      <c r="BCA242" s="191">
        <f t="shared" si="245"/>
        <v>0</v>
      </c>
      <c r="BCB242" s="191">
        <f t="shared" si="245"/>
        <v>0</v>
      </c>
      <c r="BCC242" s="191">
        <f t="shared" si="245"/>
        <v>0</v>
      </c>
      <c r="BCD242" s="191">
        <f t="shared" si="245"/>
        <v>0</v>
      </c>
      <c r="BCE242" s="191">
        <f t="shared" si="245"/>
        <v>0</v>
      </c>
      <c r="BCF242" s="191">
        <f t="shared" si="245"/>
        <v>0</v>
      </c>
      <c r="BCG242" s="191">
        <f t="shared" si="245"/>
        <v>0</v>
      </c>
      <c r="BCH242" s="191">
        <f t="shared" si="245"/>
        <v>0</v>
      </c>
      <c r="BCI242" s="191">
        <f t="shared" si="245"/>
        <v>0</v>
      </c>
      <c r="BCJ242" s="191">
        <f t="shared" si="245"/>
        <v>0</v>
      </c>
      <c r="BCK242" s="191">
        <f t="shared" si="245"/>
        <v>0</v>
      </c>
      <c r="BCL242" s="191">
        <f t="shared" si="245"/>
        <v>0</v>
      </c>
      <c r="BCM242" s="191">
        <f t="shared" si="245"/>
        <v>0</v>
      </c>
      <c r="BCN242" s="191">
        <f t="shared" si="245"/>
        <v>0</v>
      </c>
      <c r="BCO242" s="191">
        <f t="shared" si="245"/>
        <v>0</v>
      </c>
      <c r="BCP242" s="191">
        <f t="shared" si="245"/>
        <v>0</v>
      </c>
      <c r="BCQ242" s="191">
        <f t="shared" si="245"/>
        <v>0</v>
      </c>
      <c r="BCR242" s="191">
        <f t="shared" si="245"/>
        <v>0</v>
      </c>
      <c r="BCS242" s="191">
        <f t="shared" si="245"/>
        <v>0</v>
      </c>
      <c r="BCT242" s="191">
        <f t="shared" si="245"/>
        <v>0</v>
      </c>
      <c r="BCU242" s="191">
        <f t="shared" si="245"/>
        <v>0</v>
      </c>
      <c r="BCV242" s="191">
        <f t="shared" si="245"/>
        <v>0</v>
      </c>
      <c r="BCW242" s="191">
        <f t="shared" si="245"/>
        <v>0</v>
      </c>
      <c r="BCX242" s="191">
        <f t="shared" si="245"/>
        <v>0</v>
      </c>
      <c r="BCY242" s="191">
        <f t="shared" si="245"/>
        <v>0</v>
      </c>
      <c r="BCZ242" s="191">
        <f t="shared" si="245"/>
        <v>0</v>
      </c>
      <c r="BDA242" s="191">
        <f t="shared" si="245"/>
        <v>0</v>
      </c>
      <c r="BDB242" s="191">
        <f t="shared" si="245"/>
        <v>0</v>
      </c>
      <c r="BDC242" s="191">
        <f t="shared" si="245"/>
        <v>0</v>
      </c>
      <c r="BDD242" s="191">
        <f t="shared" si="245"/>
        <v>0</v>
      </c>
      <c r="BDE242" s="191">
        <f t="shared" si="245"/>
        <v>0</v>
      </c>
      <c r="BDF242" s="191">
        <f t="shared" si="245"/>
        <v>0</v>
      </c>
      <c r="BDG242" s="191">
        <f t="shared" si="245"/>
        <v>0</v>
      </c>
      <c r="BDH242" s="191">
        <f t="shared" si="245"/>
        <v>0</v>
      </c>
      <c r="BDI242" s="191">
        <f t="shared" si="245"/>
        <v>0</v>
      </c>
      <c r="BDJ242" s="191">
        <f t="shared" si="245"/>
        <v>0</v>
      </c>
      <c r="BDK242" s="191">
        <f t="shared" si="245"/>
        <v>0</v>
      </c>
      <c r="BDL242" s="191">
        <f t="shared" si="245"/>
        <v>0</v>
      </c>
      <c r="BDM242" s="191">
        <f t="shared" si="245"/>
        <v>0</v>
      </c>
      <c r="BDN242" s="191">
        <f t="shared" si="245"/>
        <v>0</v>
      </c>
      <c r="BDO242" s="191">
        <f t="shared" si="245"/>
        <v>0</v>
      </c>
      <c r="BDP242" s="191">
        <f t="shared" si="245"/>
        <v>0</v>
      </c>
      <c r="BDQ242" s="191">
        <f t="shared" si="245"/>
        <v>0</v>
      </c>
      <c r="BDR242" s="191">
        <f t="shared" si="245"/>
        <v>0</v>
      </c>
      <c r="BDS242" s="191">
        <f t="shared" si="245"/>
        <v>0</v>
      </c>
      <c r="BDT242" s="191">
        <f t="shared" si="245"/>
        <v>0</v>
      </c>
      <c r="BDU242" s="191">
        <f t="shared" si="245"/>
        <v>0</v>
      </c>
      <c r="BDV242" s="191">
        <f t="shared" si="245"/>
        <v>0</v>
      </c>
      <c r="BDW242" s="191">
        <f t="shared" si="245"/>
        <v>0</v>
      </c>
      <c r="BDX242" s="191">
        <f t="shared" si="245"/>
        <v>0</v>
      </c>
      <c r="BDY242" s="191">
        <f t="shared" si="245"/>
        <v>0</v>
      </c>
      <c r="BDZ242" s="191">
        <f t="shared" si="245"/>
        <v>0</v>
      </c>
      <c r="BEA242" s="191">
        <f t="shared" si="245"/>
        <v>0</v>
      </c>
      <c r="BEB242" s="191">
        <f t="shared" si="245"/>
        <v>0</v>
      </c>
      <c r="BEC242" s="191">
        <f t="shared" si="245"/>
        <v>0</v>
      </c>
      <c r="BED242" s="191">
        <f t="shared" si="245"/>
        <v>0</v>
      </c>
      <c r="BEE242" s="191">
        <f t="shared" si="245"/>
        <v>0</v>
      </c>
      <c r="BEF242" s="191">
        <f t="shared" si="245"/>
        <v>0</v>
      </c>
      <c r="BEG242" s="191">
        <f t="shared" si="245"/>
        <v>0</v>
      </c>
      <c r="BEH242" s="191">
        <f t="shared" si="245"/>
        <v>0</v>
      </c>
      <c r="BEI242" s="191">
        <f t="shared" si="245"/>
        <v>0</v>
      </c>
      <c r="BEJ242" s="191">
        <f t="shared" ref="BEJ242:BGU242" si="246" xml:space="preserve"> IF($F210 = 0, BEJ218, IF($F210 = 1, BEJ226, BEJ234))+BEJ250</f>
        <v>0</v>
      </c>
      <c r="BEK242" s="191">
        <f t="shared" si="246"/>
        <v>0</v>
      </c>
      <c r="BEL242" s="191">
        <f t="shared" si="246"/>
        <v>0</v>
      </c>
      <c r="BEM242" s="191">
        <f t="shared" si="246"/>
        <v>0</v>
      </c>
      <c r="BEN242" s="191">
        <f t="shared" si="246"/>
        <v>0</v>
      </c>
      <c r="BEO242" s="191">
        <f t="shared" si="246"/>
        <v>0</v>
      </c>
      <c r="BEP242" s="191">
        <f t="shared" si="246"/>
        <v>0</v>
      </c>
      <c r="BEQ242" s="191">
        <f t="shared" si="246"/>
        <v>0</v>
      </c>
      <c r="BER242" s="191">
        <f t="shared" si="246"/>
        <v>0</v>
      </c>
      <c r="BES242" s="191">
        <f t="shared" si="246"/>
        <v>0</v>
      </c>
      <c r="BET242" s="191">
        <f t="shared" si="246"/>
        <v>0</v>
      </c>
      <c r="BEU242" s="191">
        <f t="shared" si="246"/>
        <v>0</v>
      </c>
      <c r="BEV242" s="191">
        <f t="shared" si="246"/>
        <v>0</v>
      </c>
      <c r="BEW242" s="191">
        <f t="shared" si="246"/>
        <v>0</v>
      </c>
      <c r="BEX242" s="191">
        <f t="shared" si="246"/>
        <v>0</v>
      </c>
      <c r="BEY242" s="191">
        <f t="shared" si="246"/>
        <v>0</v>
      </c>
      <c r="BEZ242" s="191">
        <f t="shared" si="246"/>
        <v>0</v>
      </c>
      <c r="BFA242" s="191">
        <f t="shared" si="246"/>
        <v>0</v>
      </c>
      <c r="BFB242" s="191">
        <f t="shared" si="246"/>
        <v>0</v>
      </c>
      <c r="BFC242" s="191">
        <f t="shared" si="246"/>
        <v>0</v>
      </c>
      <c r="BFD242" s="191">
        <f t="shared" si="246"/>
        <v>0</v>
      </c>
      <c r="BFE242" s="191">
        <f t="shared" si="246"/>
        <v>0</v>
      </c>
      <c r="BFF242" s="191">
        <f t="shared" si="246"/>
        <v>0</v>
      </c>
      <c r="BFG242" s="191">
        <f t="shared" si="246"/>
        <v>0</v>
      </c>
      <c r="BFH242" s="191">
        <f t="shared" si="246"/>
        <v>0</v>
      </c>
      <c r="BFI242" s="191">
        <f t="shared" si="246"/>
        <v>0</v>
      </c>
      <c r="BFJ242" s="191">
        <f t="shared" si="246"/>
        <v>0</v>
      </c>
      <c r="BFK242" s="191">
        <f t="shared" si="246"/>
        <v>0</v>
      </c>
      <c r="BFL242" s="191">
        <f t="shared" si="246"/>
        <v>0</v>
      </c>
      <c r="BFM242" s="191">
        <f t="shared" si="246"/>
        <v>0</v>
      </c>
      <c r="BFN242" s="191">
        <f t="shared" si="246"/>
        <v>0</v>
      </c>
      <c r="BFO242" s="191">
        <f t="shared" si="246"/>
        <v>0</v>
      </c>
      <c r="BFP242" s="191">
        <f t="shared" si="246"/>
        <v>0</v>
      </c>
      <c r="BFQ242" s="191">
        <f t="shared" si="246"/>
        <v>0</v>
      </c>
      <c r="BFR242" s="191">
        <f t="shared" si="246"/>
        <v>0</v>
      </c>
      <c r="BFS242" s="191">
        <f t="shared" si="246"/>
        <v>0</v>
      </c>
      <c r="BFT242" s="191">
        <f t="shared" si="246"/>
        <v>0</v>
      </c>
      <c r="BFU242" s="191">
        <f t="shared" si="246"/>
        <v>0</v>
      </c>
      <c r="BFV242" s="191">
        <f t="shared" si="246"/>
        <v>0</v>
      </c>
      <c r="BFW242" s="191">
        <f t="shared" si="246"/>
        <v>0</v>
      </c>
      <c r="BFX242" s="191">
        <f t="shared" si="246"/>
        <v>0</v>
      </c>
      <c r="BFY242" s="191">
        <f t="shared" si="246"/>
        <v>0</v>
      </c>
      <c r="BFZ242" s="191">
        <f t="shared" si="246"/>
        <v>0</v>
      </c>
      <c r="BGA242" s="191">
        <f t="shared" si="246"/>
        <v>0</v>
      </c>
      <c r="BGB242" s="191">
        <f t="shared" si="246"/>
        <v>0</v>
      </c>
      <c r="BGC242" s="191">
        <f t="shared" si="246"/>
        <v>0</v>
      </c>
      <c r="BGD242" s="191">
        <f t="shared" si="246"/>
        <v>0</v>
      </c>
      <c r="BGE242" s="191">
        <f t="shared" si="246"/>
        <v>0</v>
      </c>
      <c r="BGF242" s="191">
        <f t="shared" si="246"/>
        <v>0</v>
      </c>
      <c r="BGG242" s="191">
        <f t="shared" si="246"/>
        <v>0</v>
      </c>
      <c r="BGH242" s="191">
        <f t="shared" si="246"/>
        <v>0</v>
      </c>
      <c r="BGI242" s="191">
        <f t="shared" si="246"/>
        <v>0</v>
      </c>
      <c r="BGJ242" s="191">
        <f t="shared" si="246"/>
        <v>0</v>
      </c>
      <c r="BGK242" s="191">
        <f t="shared" si="246"/>
        <v>0</v>
      </c>
      <c r="BGL242" s="191">
        <f t="shared" si="246"/>
        <v>0</v>
      </c>
      <c r="BGM242" s="191">
        <f t="shared" si="246"/>
        <v>0</v>
      </c>
      <c r="BGN242" s="191">
        <f t="shared" si="246"/>
        <v>0</v>
      </c>
      <c r="BGO242" s="191">
        <f t="shared" si="246"/>
        <v>0</v>
      </c>
      <c r="BGP242" s="191">
        <f t="shared" si="246"/>
        <v>0</v>
      </c>
      <c r="BGQ242" s="191">
        <f t="shared" si="246"/>
        <v>0</v>
      </c>
      <c r="BGR242" s="191">
        <f t="shared" si="246"/>
        <v>0</v>
      </c>
      <c r="BGS242" s="191">
        <f t="shared" si="246"/>
        <v>0</v>
      </c>
      <c r="BGT242" s="191">
        <f t="shared" si="246"/>
        <v>0</v>
      </c>
      <c r="BGU242" s="191">
        <f t="shared" si="246"/>
        <v>0</v>
      </c>
      <c r="BGV242" s="191">
        <f t="shared" ref="BGV242:BJG242" si="247" xml:space="preserve"> IF($F210 = 0, BGV218, IF($F210 = 1, BGV226, BGV234))+BGV250</f>
        <v>0</v>
      </c>
      <c r="BGW242" s="191">
        <f t="shared" si="247"/>
        <v>0</v>
      </c>
      <c r="BGX242" s="191">
        <f t="shared" si="247"/>
        <v>0</v>
      </c>
      <c r="BGY242" s="191">
        <f t="shared" si="247"/>
        <v>0</v>
      </c>
      <c r="BGZ242" s="191">
        <f t="shared" si="247"/>
        <v>0</v>
      </c>
      <c r="BHA242" s="191">
        <f t="shared" si="247"/>
        <v>0</v>
      </c>
      <c r="BHB242" s="191">
        <f t="shared" si="247"/>
        <v>0</v>
      </c>
      <c r="BHC242" s="191">
        <f t="shared" si="247"/>
        <v>0</v>
      </c>
      <c r="BHD242" s="191">
        <f t="shared" si="247"/>
        <v>0</v>
      </c>
      <c r="BHE242" s="191">
        <f t="shared" si="247"/>
        <v>0</v>
      </c>
      <c r="BHF242" s="191">
        <f t="shared" si="247"/>
        <v>0</v>
      </c>
      <c r="BHG242" s="191">
        <f t="shared" si="247"/>
        <v>0</v>
      </c>
      <c r="BHH242" s="191">
        <f t="shared" si="247"/>
        <v>0</v>
      </c>
      <c r="BHI242" s="191">
        <f t="shared" si="247"/>
        <v>0</v>
      </c>
      <c r="BHJ242" s="191">
        <f t="shared" si="247"/>
        <v>0</v>
      </c>
      <c r="BHK242" s="191">
        <f t="shared" si="247"/>
        <v>0</v>
      </c>
      <c r="BHL242" s="191">
        <f t="shared" si="247"/>
        <v>0</v>
      </c>
      <c r="BHM242" s="191">
        <f t="shared" si="247"/>
        <v>0</v>
      </c>
      <c r="BHN242" s="191">
        <f t="shared" si="247"/>
        <v>0</v>
      </c>
      <c r="BHO242" s="191">
        <f t="shared" si="247"/>
        <v>0</v>
      </c>
      <c r="BHP242" s="191">
        <f t="shared" si="247"/>
        <v>0</v>
      </c>
      <c r="BHQ242" s="191">
        <f t="shared" si="247"/>
        <v>0</v>
      </c>
      <c r="BHR242" s="191">
        <f t="shared" si="247"/>
        <v>0</v>
      </c>
      <c r="BHS242" s="191">
        <f t="shared" si="247"/>
        <v>0</v>
      </c>
      <c r="BHT242" s="191">
        <f t="shared" si="247"/>
        <v>0</v>
      </c>
      <c r="BHU242" s="191">
        <f t="shared" si="247"/>
        <v>0</v>
      </c>
      <c r="BHV242" s="191">
        <f t="shared" si="247"/>
        <v>0</v>
      </c>
      <c r="BHW242" s="191">
        <f t="shared" si="247"/>
        <v>0</v>
      </c>
      <c r="BHX242" s="191">
        <f t="shared" si="247"/>
        <v>0</v>
      </c>
      <c r="BHY242" s="191">
        <f t="shared" si="247"/>
        <v>0</v>
      </c>
      <c r="BHZ242" s="191">
        <f t="shared" si="247"/>
        <v>0</v>
      </c>
      <c r="BIA242" s="191">
        <f t="shared" si="247"/>
        <v>0</v>
      </c>
      <c r="BIB242" s="191">
        <f t="shared" si="247"/>
        <v>0</v>
      </c>
      <c r="BIC242" s="191">
        <f t="shared" si="247"/>
        <v>0</v>
      </c>
      <c r="BID242" s="191">
        <f t="shared" si="247"/>
        <v>0</v>
      </c>
      <c r="BIE242" s="191">
        <f t="shared" si="247"/>
        <v>0</v>
      </c>
      <c r="BIF242" s="191">
        <f t="shared" si="247"/>
        <v>0</v>
      </c>
      <c r="BIG242" s="191">
        <f t="shared" si="247"/>
        <v>0</v>
      </c>
      <c r="BIH242" s="191">
        <f t="shared" si="247"/>
        <v>0</v>
      </c>
      <c r="BII242" s="191">
        <f t="shared" si="247"/>
        <v>0</v>
      </c>
      <c r="BIJ242" s="191">
        <f t="shared" si="247"/>
        <v>0</v>
      </c>
      <c r="BIK242" s="191">
        <f t="shared" si="247"/>
        <v>0</v>
      </c>
      <c r="BIL242" s="191">
        <f t="shared" si="247"/>
        <v>0</v>
      </c>
      <c r="BIM242" s="191">
        <f t="shared" si="247"/>
        <v>0</v>
      </c>
      <c r="BIN242" s="191">
        <f t="shared" si="247"/>
        <v>0</v>
      </c>
      <c r="BIO242" s="191">
        <f t="shared" si="247"/>
        <v>0</v>
      </c>
      <c r="BIP242" s="191">
        <f t="shared" si="247"/>
        <v>0</v>
      </c>
      <c r="BIQ242" s="191">
        <f t="shared" si="247"/>
        <v>0</v>
      </c>
      <c r="BIR242" s="191">
        <f t="shared" si="247"/>
        <v>0</v>
      </c>
      <c r="BIS242" s="191">
        <f t="shared" si="247"/>
        <v>0</v>
      </c>
      <c r="BIT242" s="191">
        <f t="shared" si="247"/>
        <v>0</v>
      </c>
      <c r="BIU242" s="191">
        <f t="shared" si="247"/>
        <v>0</v>
      </c>
      <c r="BIV242" s="191">
        <f t="shared" si="247"/>
        <v>0</v>
      </c>
      <c r="BIW242" s="191">
        <f t="shared" si="247"/>
        <v>0</v>
      </c>
      <c r="BIX242" s="191">
        <f t="shared" si="247"/>
        <v>0</v>
      </c>
      <c r="BIY242" s="191">
        <f t="shared" si="247"/>
        <v>0</v>
      </c>
      <c r="BIZ242" s="191">
        <f t="shared" si="247"/>
        <v>0</v>
      </c>
      <c r="BJA242" s="191">
        <f t="shared" si="247"/>
        <v>0</v>
      </c>
      <c r="BJB242" s="191">
        <f t="shared" si="247"/>
        <v>0</v>
      </c>
      <c r="BJC242" s="191">
        <f t="shared" si="247"/>
        <v>0</v>
      </c>
      <c r="BJD242" s="191">
        <f t="shared" si="247"/>
        <v>0</v>
      </c>
      <c r="BJE242" s="191">
        <f t="shared" si="247"/>
        <v>0</v>
      </c>
      <c r="BJF242" s="191">
        <f t="shared" si="247"/>
        <v>0</v>
      </c>
      <c r="BJG242" s="191">
        <f t="shared" si="247"/>
        <v>0</v>
      </c>
      <c r="BJH242" s="191">
        <f t="shared" ref="BJH242:BLS242" si="248" xml:space="preserve"> IF($F210 = 0, BJH218, IF($F210 = 1, BJH226, BJH234))+BJH250</f>
        <v>0</v>
      </c>
      <c r="BJI242" s="191">
        <f t="shared" si="248"/>
        <v>0</v>
      </c>
      <c r="BJJ242" s="191">
        <f t="shared" si="248"/>
        <v>0</v>
      </c>
      <c r="BJK242" s="191">
        <f t="shared" si="248"/>
        <v>0</v>
      </c>
      <c r="BJL242" s="191">
        <f t="shared" si="248"/>
        <v>0</v>
      </c>
      <c r="BJM242" s="191">
        <f t="shared" si="248"/>
        <v>0</v>
      </c>
      <c r="BJN242" s="191">
        <f t="shared" si="248"/>
        <v>0</v>
      </c>
      <c r="BJO242" s="191">
        <f t="shared" si="248"/>
        <v>0</v>
      </c>
      <c r="BJP242" s="191">
        <f t="shared" si="248"/>
        <v>0</v>
      </c>
      <c r="BJQ242" s="191">
        <f t="shared" si="248"/>
        <v>0</v>
      </c>
      <c r="BJR242" s="191">
        <f t="shared" si="248"/>
        <v>0</v>
      </c>
      <c r="BJS242" s="191">
        <f t="shared" si="248"/>
        <v>0</v>
      </c>
      <c r="BJT242" s="191">
        <f t="shared" si="248"/>
        <v>0</v>
      </c>
      <c r="BJU242" s="191">
        <f t="shared" si="248"/>
        <v>0</v>
      </c>
      <c r="BJV242" s="191">
        <f t="shared" si="248"/>
        <v>0</v>
      </c>
      <c r="BJW242" s="191">
        <f t="shared" si="248"/>
        <v>0</v>
      </c>
      <c r="BJX242" s="191">
        <f t="shared" si="248"/>
        <v>0</v>
      </c>
      <c r="BJY242" s="191">
        <f t="shared" si="248"/>
        <v>0</v>
      </c>
      <c r="BJZ242" s="191">
        <f t="shared" si="248"/>
        <v>0</v>
      </c>
      <c r="BKA242" s="191">
        <f t="shared" si="248"/>
        <v>0</v>
      </c>
      <c r="BKB242" s="191">
        <f t="shared" si="248"/>
        <v>0</v>
      </c>
      <c r="BKC242" s="191">
        <f t="shared" si="248"/>
        <v>0</v>
      </c>
      <c r="BKD242" s="191">
        <f t="shared" si="248"/>
        <v>0</v>
      </c>
      <c r="BKE242" s="191">
        <f t="shared" si="248"/>
        <v>0</v>
      </c>
      <c r="BKF242" s="191">
        <f t="shared" si="248"/>
        <v>0</v>
      </c>
      <c r="BKG242" s="191">
        <f t="shared" si="248"/>
        <v>0</v>
      </c>
      <c r="BKH242" s="191">
        <f t="shared" si="248"/>
        <v>0</v>
      </c>
      <c r="BKI242" s="191">
        <f t="shared" si="248"/>
        <v>0</v>
      </c>
      <c r="BKJ242" s="191">
        <f t="shared" si="248"/>
        <v>0</v>
      </c>
      <c r="BKK242" s="191">
        <f t="shared" si="248"/>
        <v>0</v>
      </c>
      <c r="BKL242" s="191">
        <f t="shared" si="248"/>
        <v>0</v>
      </c>
      <c r="BKM242" s="191">
        <f t="shared" si="248"/>
        <v>0</v>
      </c>
      <c r="BKN242" s="191">
        <f t="shared" si="248"/>
        <v>0</v>
      </c>
      <c r="BKO242" s="191">
        <f t="shared" si="248"/>
        <v>0</v>
      </c>
      <c r="BKP242" s="191">
        <f t="shared" si="248"/>
        <v>0</v>
      </c>
      <c r="BKQ242" s="191">
        <f t="shared" si="248"/>
        <v>0</v>
      </c>
      <c r="BKR242" s="191">
        <f t="shared" si="248"/>
        <v>0</v>
      </c>
      <c r="BKS242" s="191">
        <f t="shared" si="248"/>
        <v>0</v>
      </c>
      <c r="BKT242" s="191">
        <f t="shared" si="248"/>
        <v>0</v>
      </c>
      <c r="BKU242" s="191">
        <f t="shared" si="248"/>
        <v>0</v>
      </c>
      <c r="BKV242" s="191">
        <f t="shared" si="248"/>
        <v>0</v>
      </c>
      <c r="BKW242" s="191">
        <f t="shared" si="248"/>
        <v>0</v>
      </c>
      <c r="BKX242" s="191">
        <f t="shared" si="248"/>
        <v>0</v>
      </c>
      <c r="BKY242" s="191">
        <f t="shared" si="248"/>
        <v>0</v>
      </c>
      <c r="BKZ242" s="191">
        <f t="shared" si="248"/>
        <v>0</v>
      </c>
      <c r="BLA242" s="191">
        <f t="shared" si="248"/>
        <v>0</v>
      </c>
      <c r="BLB242" s="191">
        <f t="shared" si="248"/>
        <v>0</v>
      </c>
      <c r="BLC242" s="191">
        <f t="shared" si="248"/>
        <v>0</v>
      </c>
      <c r="BLD242" s="191">
        <f t="shared" si="248"/>
        <v>0</v>
      </c>
      <c r="BLE242" s="191">
        <f t="shared" si="248"/>
        <v>0</v>
      </c>
      <c r="BLF242" s="191">
        <f t="shared" si="248"/>
        <v>0</v>
      </c>
      <c r="BLG242" s="191">
        <f t="shared" si="248"/>
        <v>0</v>
      </c>
      <c r="BLH242" s="191">
        <f t="shared" si="248"/>
        <v>0</v>
      </c>
      <c r="BLI242" s="191">
        <f t="shared" si="248"/>
        <v>0</v>
      </c>
      <c r="BLJ242" s="191">
        <f t="shared" si="248"/>
        <v>0</v>
      </c>
      <c r="BLK242" s="191">
        <f t="shared" si="248"/>
        <v>0</v>
      </c>
      <c r="BLL242" s="191">
        <f t="shared" si="248"/>
        <v>0</v>
      </c>
      <c r="BLM242" s="191">
        <f t="shared" si="248"/>
        <v>0</v>
      </c>
      <c r="BLN242" s="191">
        <f t="shared" si="248"/>
        <v>0</v>
      </c>
      <c r="BLO242" s="191">
        <f t="shared" si="248"/>
        <v>0</v>
      </c>
      <c r="BLP242" s="191">
        <f t="shared" si="248"/>
        <v>0</v>
      </c>
      <c r="BLQ242" s="191">
        <f t="shared" si="248"/>
        <v>0</v>
      </c>
      <c r="BLR242" s="191">
        <f t="shared" si="248"/>
        <v>0</v>
      </c>
      <c r="BLS242" s="191">
        <f t="shared" si="248"/>
        <v>0</v>
      </c>
      <c r="BLT242" s="191">
        <f t="shared" ref="BLT242:BOE242" si="249" xml:space="preserve"> IF($F210 = 0, BLT218, IF($F210 = 1, BLT226, BLT234))+BLT250</f>
        <v>0</v>
      </c>
      <c r="BLU242" s="191">
        <f t="shared" si="249"/>
        <v>0</v>
      </c>
      <c r="BLV242" s="191">
        <f t="shared" si="249"/>
        <v>0</v>
      </c>
      <c r="BLW242" s="191">
        <f t="shared" si="249"/>
        <v>0</v>
      </c>
      <c r="BLX242" s="191">
        <f t="shared" si="249"/>
        <v>0</v>
      </c>
      <c r="BLY242" s="191">
        <f t="shared" si="249"/>
        <v>0</v>
      </c>
      <c r="BLZ242" s="191">
        <f t="shared" si="249"/>
        <v>0</v>
      </c>
      <c r="BMA242" s="191">
        <f t="shared" si="249"/>
        <v>0</v>
      </c>
      <c r="BMB242" s="191">
        <f t="shared" si="249"/>
        <v>0</v>
      </c>
      <c r="BMC242" s="191">
        <f t="shared" si="249"/>
        <v>0</v>
      </c>
      <c r="BMD242" s="191">
        <f t="shared" si="249"/>
        <v>0</v>
      </c>
      <c r="BME242" s="191">
        <f t="shared" si="249"/>
        <v>0</v>
      </c>
      <c r="BMF242" s="191">
        <f t="shared" si="249"/>
        <v>0</v>
      </c>
      <c r="BMG242" s="191">
        <f t="shared" si="249"/>
        <v>0</v>
      </c>
      <c r="BMH242" s="191">
        <f t="shared" si="249"/>
        <v>0</v>
      </c>
      <c r="BMI242" s="191">
        <f t="shared" si="249"/>
        <v>0</v>
      </c>
      <c r="BMJ242" s="191">
        <f t="shared" si="249"/>
        <v>0</v>
      </c>
      <c r="BMK242" s="191">
        <f t="shared" si="249"/>
        <v>0</v>
      </c>
      <c r="BML242" s="191">
        <f t="shared" si="249"/>
        <v>0</v>
      </c>
      <c r="BMM242" s="191">
        <f t="shared" si="249"/>
        <v>0</v>
      </c>
      <c r="BMN242" s="191">
        <f t="shared" si="249"/>
        <v>0</v>
      </c>
      <c r="BMO242" s="191">
        <f t="shared" si="249"/>
        <v>0</v>
      </c>
      <c r="BMP242" s="191">
        <f t="shared" si="249"/>
        <v>0</v>
      </c>
      <c r="BMQ242" s="191">
        <f t="shared" si="249"/>
        <v>0</v>
      </c>
      <c r="BMR242" s="191">
        <f t="shared" si="249"/>
        <v>0</v>
      </c>
      <c r="BMS242" s="191">
        <f t="shared" si="249"/>
        <v>0</v>
      </c>
      <c r="BMT242" s="191">
        <f t="shared" si="249"/>
        <v>0</v>
      </c>
      <c r="BMU242" s="191">
        <f t="shared" si="249"/>
        <v>0</v>
      </c>
      <c r="BMV242" s="191">
        <f t="shared" si="249"/>
        <v>0</v>
      </c>
      <c r="BMW242" s="191">
        <f t="shared" si="249"/>
        <v>0</v>
      </c>
      <c r="BMX242" s="191">
        <f t="shared" si="249"/>
        <v>0</v>
      </c>
      <c r="BMY242" s="191">
        <f t="shared" si="249"/>
        <v>0</v>
      </c>
      <c r="BMZ242" s="191">
        <f t="shared" si="249"/>
        <v>0</v>
      </c>
      <c r="BNA242" s="191">
        <f t="shared" si="249"/>
        <v>0</v>
      </c>
      <c r="BNB242" s="191">
        <f t="shared" si="249"/>
        <v>0</v>
      </c>
      <c r="BNC242" s="191">
        <f t="shared" si="249"/>
        <v>0</v>
      </c>
      <c r="BND242" s="191">
        <f t="shared" si="249"/>
        <v>0</v>
      </c>
      <c r="BNE242" s="191">
        <f t="shared" si="249"/>
        <v>0</v>
      </c>
      <c r="BNF242" s="191">
        <f t="shared" si="249"/>
        <v>0</v>
      </c>
      <c r="BNG242" s="191">
        <f t="shared" si="249"/>
        <v>0</v>
      </c>
      <c r="BNH242" s="191">
        <f t="shared" si="249"/>
        <v>0</v>
      </c>
      <c r="BNI242" s="191">
        <f t="shared" si="249"/>
        <v>0</v>
      </c>
      <c r="BNJ242" s="191">
        <f t="shared" si="249"/>
        <v>0</v>
      </c>
      <c r="BNK242" s="191">
        <f t="shared" si="249"/>
        <v>0</v>
      </c>
      <c r="BNL242" s="191">
        <f t="shared" si="249"/>
        <v>0</v>
      </c>
      <c r="BNM242" s="191">
        <f t="shared" si="249"/>
        <v>0</v>
      </c>
      <c r="BNN242" s="191">
        <f t="shared" si="249"/>
        <v>0</v>
      </c>
      <c r="BNO242" s="191">
        <f t="shared" si="249"/>
        <v>0</v>
      </c>
      <c r="BNP242" s="191">
        <f t="shared" si="249"/>
        <v>0</v>
      </c>
      <c r="BNQ242" s="191">
        <f t="shared" si="249"/>
        <v>0</v>
      </c>
      <c r="BNR242" s="191">
        <f t="shared" si="249"/>
        <v>0</v>
      </c>
      <c r="BNS242" s="191">
        <f t="shared" si="249"/>
        <v>0</v>
      </c>
      <c r="BNT242" s="191">
        <f t="shared" si="249"/>
        <v>0</v>
      </c>
      <c r="BNU242" s="191">
        <f t="shared" si="249"/>
        <v>0</v>
      </c>
      <c r="BNV242" s="191">
        <f t="shared" si="249"/>
        <v>0</v>
      </c>
      <c r="BNW242" s="191">
        <f t="shared" si="249"/>
        <v>0</v>
      </c>
      <c r="BNX242" s="191">
        <f t="shared" si="249"/>
        <v>0</v>
      </c>
      <c r="BNY242" s="191">
        <f t="shared" si="249"/>
        <v>0</v>
      </c>
      <c r="BNZ242" s="191">
        <f t="shared" si="249"/>
        <v>0</v>
      </c>
      <c r="BOA242" s="191">
        <f t="shared" si="249"/>
        <v>0</v>
      </c>
      <c r="BOB242" s="191">
        <f t="shared" si="249"/>
        <v>0</v>
      </c>
      <c r="BOC242" s="191">
        <f t="shared" si="249"/>
        <v>0</v>
      </c>
      <c r="BOD242" s="191">
        <f t="shared" si="249"/>
        <v>0</v>
      </c>
      <c r="BOE242" s="191">
        <f t="shared" si="249"/>
        <v>0</v>
      </c>
      <c r="BOF242" s="191">
        <f t="shared" ref="BOF242:BQQ242" si="250" xml:space="preserve"> IF($F210 = 0, BOF218, IF($F210 = 1, BOF226, BOF234))+BOF250</f>
        <v>0</v>
      </c>
      <c r="BOG242" s="191">
        <f t="shared" si="250"/>
        <v>0</v>
      </c>
      <c r="BOH242" s="191">
        <f t="shared" si="250"/>
        <v>0</v>
      </c>
      <c r="BOI242" s="191">
        <f t="shared" si="250"/>
        <v>0</v>
      </c>
      <c r="BOJ242" s="191">
        <f t="shared" si="250"/>
        <v>0</v>
      </c>
      <c r="BOK242" s="191">
        <f t="shared" si="250"/>
        <v>0</v>
      </c>
      <c r="BOL242" s="191">
        <f t="shared" si="250"/>
        <v>0</v>
      </c>
      <c r="BOM242" s="191">
        <f t="shared" si="250"/>
        <v>0</v>
      </c>
      <c r="BON242" s="191">
        <f t="shared" si="250"/>
        <v>0</v>
      </c>
      <c r="BOO242" s="191">
        <f t="shared" si="250"/>
        <v>0</v>
      </c>
      <c r="BOP242" s="191">
        <f t="shared" si="250"/>
        <v>0</v>
      </c>
      <c r="BOQ242" s="191">
        <f t="shared" si="250"/>
        <v>0</v>
      </c>
      <c r="BOR242" s="191">
        <f t="shared" si="250"/>
        <v>0</v>
      </c>
      <c r="BOS242" s="191">
        <f t="shared" si="250"/>
        <v>0</v>
      </c>
      <c r="BOT242" s="191">
        <f t="shared" si="250"/>
        <v>0</v>
      </c>
      <c r="BOU242" s="191">
        <f t="shared" si="250"/>
        <v>0</v>
      </c>
      <c r="BOV242" s="191">
        <f t="shared" si="250"/>
        <v>0</v>
      </c>
      <c r="BOW242" s="191">
        <f t="shared" si="250"/>
        <v>0</v>
      </c>
      <c r="BOX242" s="191">
        <f t="shared" si="250"/>
        <v>0</v>
      </c>
      <c r="BOY242" s="191">
        <f t="shared" si="250"/>
        <v>0</v>
      </c>
      <c r="BOZ242" s="191">
        <f t="shared" si="250"/>
        <v>0</v>
      </c>
      <c r="BPA242" s="191">
        <f t="shared" si="250"/>
        <v>0</v>
      </c>
      <c r="BPB242" s="191">
        <f t="shared" si="250"/>
        <v>0</v>
      </c>
      <c r="BPC242" s="191">
        <f t="shared" si="250"/>
        <v>0</v>
      </c>
      <c r="BPD242" s="191">
        <f t="shared" si="250"/>
        <v>0</v>
      </c>
      <c r="BPE242" s="191">
        <f t="shared" si="250"/>
        <v>0</v>
      </c>
      <c r="BPF242" s="191">
        <f t="shared" si="250"/>
        <v>0</v>
      </c>
      <c r="BPG242" s="191">
        <f t="shared" si="250"/>
        <v>0</v>
      </c>
      <c r="BPH242" s="191">
        <f t="shared" si="250"/>
        <v>0</v>
      </c>
      <c r="BPI242" s="191">
        <f t="shared" si="250"/>
        <v>0</v>
      </c>
      <c r="BPJ242" s="191">
        <f t="shared" si="250"/>
        <v>0</v>
      </c>
      <c r="BPK242" s="191">
        <f t="shared" si="250"/>
        <v>0</v>
      </c>
      <c r="BPL242" s="191">
        <f t="shared" si="250"/>
        <v>0</v>
      </c>
      <c r="BPM242" s="191">
        <f t="shared" si="250"/>
        <v>0</v>
      </c>
      <c r="BPN242" s="191">
        <f t="shared" si="250"/>
        <v>0</v>
      </c>
      <c r="BPO242" s="191">
        <f t="shared" si="250"/>
        <v>0</v>
      </c>
      <c r="BPP242" s="191">
        <f t="shared" si="250"/>
        <v>0</v>
      </c>
      <c r="BPQ242" s="191">
        <f t="shared" si="250"/>
        <v>0</v>
      </c>
      <c r="BPR242" s="191">
        <f t="shared" si="250"/>
        <v>0</v>
      </c>
      <c r="BPS242" s="191">
        <f t="shared" si="250"/>
        <v>0</v>
      </c>
      <c r="BPT242" s="191">
        <f t="shared" si="250"/>
        <v>0</v>
      </c>
      <c r="BPU242" s="191">
        <f t="shared" si="250"/>
        <v>0</v>
      </c>
      <c r="BPV242" s="191">
        <f t="shared" si="250"/>
        <v>0</v>
      </c>
      <c r="BPW242" s="191">
        <f t="shared" si="250"/>
        <v>0</v>
      </c>
      <c r="BPX242" s="191">
        <f t="shared" si="250"/>
        <v>0</v>
      </c>
      <c r="BPY242" s="191">
        <f t="shared" si="250"/>
        <v>0</v>
      </c>
      <c r="BPZ242" s="191">
        <f t="shared" si="250"/>
        <v>0</v>
      </c>
      <c r="BQA242" s="191">
        <f t="shared" si="250"/>
        <v>0</v>
      </c>
      <c r="BQB242" s="191">
        <f t="shared" si="250"/>
        <v>0</v>
      </c>
      <c r="BQC242" s="191">
        <f t="shared" si="250"/>
        <v>0</v>
      </c>
      <c r="BQD242" s="191">
        <f t="shared" si="250"/>
        <v>0</v>
      </c>
      <c r="BQE242" s="191">
        <f t="shared" si="250"/>
        <v>0</v>
      </c>
      <c r="BQF242" s="191">
        <f t="shared" si="250"/>
        <v>0</v>
      </c>
      <c r="BQG242" s="191">
        <f t="shared" si="250"/>
        <v>0</v>
      </c>
      <c r="BQH242" s="191">
        <f t="shared" si="250"/>
        <v>0</v>
      </c>
      <c r="BQI242" s="191">
        <f t="shared" si="250"/>
        <v>0</v>
      </c>
      <c r="BQJ242" s="191">
        <f t="shared" si="250"/>
        <v>0</v>
      </c>
      <c r="BQK242" s="191">
        <f t="shared" si="250"/>
        <v>0</v>
      </c>
      <c r="BQL242" s="191">
        <f t="shared" si="250"/>
        <v>0</v>
      </c>
      <c r="BQM242" s="191">
        <f t="shared" si="250"/>
        <v>0</v>
      </c>
      <c r="BQN242" s="191">
        <f t="shared" si="250"/>
        <v>0</v>
      </c>
      <c r="BQO242" s="191">
        <f t="shared" si="250"/>
        <v>0</v>
      </c>
      <c r="BQP242" s="191">
        <f t="shared" si="250"/>
        <v>0</v>
      </c>
      <c r="BQQ242" s="191">
        <f t="shared" si="250"/>
        <v>0</v>
      </c>
      <c r="BQR242" s="191">
        <f t="shared" ref="BQR242:BTC242" si="251" xml:space="preserve"> IF($F210 = 0, BQR218, IF($F210 = 1, BQR226, BQR234))+BQR250</f>
        <v>0</v>
      </c>
      <c r="BQS242" s="191">
        <f t="shared" si="251"/>
        <v>0</v>
      </c>
      <c r="BQT242" s="191">
        <f t="shared" si="251"/>
        <v>0</v>
      </c>
      <c r="BQU242" s="191">
        <f t="shared" si="251"/>
        <v>0</v>
      </c>
      <c r="BQV242" s="191">
        <f t="shared" si="251"/>
        <v>0</v>
      </c>
      <c r="BQW242" s="191">
        <f t="shared" si="251"/>
        <v>0</v>
      </c>
      <c r="BQX242" s="191">
        <f t="shared" si="251"/>
        <v>0</v>
      </c>
      <c r="BQY242" s="191">
        <f t="shared" si="251"/>
        <v>0</v>
      </c>
      <c r="BQZ242" s="191">
        <f t="shared" si="251"/>
        <v>0</v>
      </c>
      <c r="BRA242" s="191">
        <f t="shared" si="251"/>
        <v>0</v>
      </c>
      <c r="BRB242" s="191">
        <f t="shared" si="251"/>
        <v>0</v>
      </c>
      <c r="BRC242" s="191">
        <f t="shared" si="251"/>
        <v>0</v>
      </c>
      <c r="BRD242" s="191">
        <f t="shared" si="251"/>
        <v>0</v>
      </c>
      <c r="BRE242" s="191">
        <f t="shared" si="251"/>
        <v>0</v>
      </c>
      <c r="BRF242" s="191">
        <f t="shared" si="251"/>
        <v>0</v>
      </c>
      <c r="BRG242" s="191">
        <f t="shared" si="251"/>
        <v>0</v>
      </c>
      <c r="BRH242" s="191">
        <f t="shared" si="251"/>
        <v>0</v>
      </c>
      <c r="BRI242" s="191">
        <f t="shared" si="251"/>
        <v>0</v>
      </c>
      <c r="BRJ242" s="191">
        <f t="shared" si="251"/>
        <v>0</v>
      </c>
      <c r="BRK242" s="191">
        <f t="shared" si="251"/>
        <v>0</v>
      </c>
      <c r="BRL242" s="191">
        <f t="shared" si="251"/>
        <v>0</v>
      </c>
      <c r="BRM242" s="191">
        <f t="shared" si="251"/>
        <v>0</v>
      </c>
      <c r="BRN242" s="191">
        <f t="shared" si="251"/>
        <v>0</v>
      </c>
      <c r="BRO242" s="191">
        <f t="shared" si="251"/>
        <v>0</v>
      </c>
      <c r="BRP242" s="191">
        <f t="shared" si="251"/>
        <v>0</v>
      </c>
      <c r="BRQ242" s="191">
        <f t="shared" si="251"/>
        <v>0</v>
      </c>
      <c r="BRR242" s="191">
        <f t="shared" si="251"/>
        <v>0</v>
      </c>
      <c r="BRS242" s="191">
        <f t="shared" si="251"/>
        <v>0</v>
      </c>
      <c r="BRT242" s="191">
        <f t="shared" si="251"/>
        <v>0</v>
      </c>
      <c r="BRU242" s="191">
        <f t="shared" si="251"/>
        <v>0</v>
      </c>
      <c r="BRV242" s="191">
        <f t="shared" si="251"/>
        <v>0</v>
      </c>
      <c r="BRW242" s="191">
        <f t="shared" si="251"/>
        <v>0</v>
      </c>
      <c r="BRX242" s="191">
        <f t="shared" si="251"/>
        <v>0</v>
      </c>
      <c r="BRY242" s="191">
        <f t="shared" si="251"/>
        <v>0</v>
      </c>
      <c r="BRZ242" s="191">
        <f t="shared" si="251"/>
        <v>0</v>
      </c>
      <c r="BSA242" s="191">
        <f t="shared" si="251"/>
        <v>0</v>
      </c>
      <c r="BSB242" s="191">
        <f t="shared" si="251"/>
        <v>0</v>
      </c>
      <c r="BSC242" s="191">
        <f t="shared" si="251"/>
        <v>0</v>
      </c>
      <c r="BSD242" s="191">
        <f t="shared" si="251"/>
        <v>0</v>
      </c>
      <c r="BSE242" s="191">
        <f t="shared" si="251"/>
        <v>0</v>
      </c>
      <c r="BSF242" s="191">
        <f t="shared" si="251"/>
        <v>0</v>
      </c>
      <c r="BSG242" s="191">
        <f t="shared" si="251"/>
        <v>0</v>
      </c>
      <c r="BSH242" s="191">
        <f t="shared" si="251"/>
        <v>0</v>
      </c>
      <c r="BSI242" s="191">
        <f t="shared" si="251"/>
        <v>0</v>
      </c>
      <c r="BSJ242" s="191">
        <f t="shared" si="251"/>
        <v>0</v>
      </c>
      <c r="BSK242" s="191">
        <f t="shared" si="251"/>
        <v>0</v>
      </c>
      <c r="BSL242" s="191">
        <f t="shared" si="251"/>
        <v>0</v>
      </c>
      <c r="BSM242" s="191">
        <f t="shared" si="251"/>
        <v>0</v>
      </c>
      <c r="BSN242" s="191">
        <f t="shared" si="251"/>
        <v>0</v>
      </c>
      <c r="BSO242" s="191">
        <f t="shared" si="251"/>
        <v>0</v>
      </c>
      <c r="BSP242" s="191">
        <f t="shared" si="251"/>
        <v>0</v>
      </c>
      <c r="BSQ242" s="191">
        <f t="shared" si="251"/>
        <v>0</v>
      </c>
      <c r="BSR242" s="191">
        <f t="shared" si="251"/>
        <v>0</v>
      </c>
      <c r="BSS242" s="191">
        <f t="shared" si="251"/>
        <v>0</v>
      </c>
      <c r="BST242" s="191">
        <f t="shared" si="251"/>
        <v>0</v>
      </c>
      <c r="BSU242" s="191">
        <f t="shared" si="251"/>
        <v>0</v>
      </c>
      <c r="BSV242" s="191">
        <f t="shared" si="251"/>
        <v>0</v>
      </c>
      <c r="BSW242" s="191">
        <f t="shared" si="251"/>
        <v>0</v>
      </c>
      <c r="BSX242" s="191">
        <f t="shared" si="251"/>
        <v>0</v>
      </c>
      <c r="BSY242" s="191">
        <f t="shared" si="251"/>
        <v>0</v>
      </c>
      <c r="BSZ242" s="191">
        <f t="shared" si="251"/>
        <v>0</v>
      </c>
      <c r="BTA242" s="191">
        <f t="shared" si="251"/>
        <v>0</v>
      </c>
      <c r="BTB242" s="191">
        <f t="shared" si="251"/>
        <v>0</v>
      </c>
      <c r="BTC242" s="191">
        <f t="shared" si="251"/>
        <v>0</v>
      </c>
      <c r="BTD242" s="191">
        <f t="shared" ref="BTD242:BVO242" si="252" xml:space="preserve"> IF($F210 = 0, BTD218, IF($F210 = 1, BTD226, BTD234))+BTD250</f>
        <v>0</v>
      </c>
      <c r="BTE242" s="191">
        <f t="shared" si="252"/>
        <v>0</v>
      </c>
      <c r="BTF242" s="191">
        <f t="shared" si="252"/>
        <v>0</v>
      </c>
      <c r="BTG242" s="191">
        <f t="shared" si="252"/>
        <v>0</v>
      </c>
      <c r="BTH242" s="191">
        <f t="shared" si="252"/>
        <v>0</v>
      </c>
      <c r="BTI242" s="191">
        <f t="shared" si="252"/>
        <v>0</v>
      </c>
      <c r="BTJ242" s="191">
        <f t="shared" si="252"/>
        <v>0</v>
      </c>
      <c r="BTK242" s="191">
        <f t="shared" si="252"/>
        <v>0</v>
      </c>
      <c r="BTL242" s="191">
        <f t="shared" si="252"/>
        <v>0</v>
      </c>
      <c r="BTM242" s="191">
        <f t="shared" si="252"/>
        <v>0</v>
      </c>
      <c r="BTN242" s="191">
        <f t="shared" si="252"/>
        <v>0</v>
      </c>
      <c r="BTO242" s="191">
        <f t="shared" si="252"/>
        <v>0</v>
      </c>
      <c r="BTP242" s="191">
        <f t="shared" si="252"/>
        <v>0</v>
      </c>
      <c r="BTQ242" s="191">
        <f t="shared" si="252"/>
        <v>0</v>
      </c>
      <c r="BTR242" s="191">
        <f t="shared" si="252"/>
        <v>0</v>
      </c>
      <c r="BTS242" s="191">
        <f t="shared" si="252"/>
        <v>0</v>
      </c>
      <c r="BTT242" s="191">
        <f t="shared" si="252"/>
        <v>0</v>
      </c>
      <c r="BTU242" s="191">
        <f t="shared" si="252"/>
        <v>0</v>
      </c>
      <c r="BTV242" s="191">
        <f t="shared" si="252"/>
        <v>0</v>
      </c>
      <c r="BTW242" s="191">
        <f t="shared" si="252"/>
        <v>0</v>
      </c>
      <c r="BTX242" s="191">
        <f t="shared" si="252"/>
        <v>0</v>
      </c>
      <c r="BTY242" s="191">
        <f t="shared" si="252"/>
        <v>0</v>
      </c>
      <c r="BTZ242" s="191">
        <f t="shared" si="252"/>
        <v>0</v>
      </c>
      <c r="BUA242" s="191">
        <f t="shared" si="252"/>
        <v>0</v>
      </c>
      <c r="BUB242" s="191">
        <f t="shared" si="252"/>
        <v>0</v>
      </c>
      <c r="BUC242" s="191">
        <f t="shared" si="252"/>
        <v>0</v>
      </c>
      <c r="BUD242" s="191">
        <f t="shared" si="252"/>
        <v>0</v>
      </c>
      <c r="BUE242" s="191">
        <f t="shared" si="252"/>
        <v>0</v>
      </c>
      <c r="BUF242" s="191">
        <f t="shared" si="252"/>
        <v>0</v>
      </c>
      <c r="BUG242" s="191">
        <f t="shared" si="252"/>
        <v>0</v>
      </c>
      <c r="BUH242" s="191">
        <f t="shared" si="252"/>
        <v>0</v>
      </c>
      <c r="BUI242" s="191">
        <f t="shared" si="252"/>
        <v>0</v>
      </c>
      <c r="BUJ242" s="191">
        <f t="shared" si="252"/>
        <v>0</v>
      </c>
      <c r="BUK242" s="191">
        <f t="shared" si="252"/>
        <v>0</v>
      </c>
      <c r="BUL242" s="191">
        <f t="shared" si="252"/>
        <v>0</v>
      </c>
      <c r="BUM242" s="191">
        <f t="shared" si="252"/>
        <v>0</v>
      </c>
      <c r="BUN242" s="191">
        <f t="shared" si="252"/>
        <v>0</v>
      </c>
      <c r="BUO242" s="191">
        <f t="shared" si="252"/>
        <v>0</v>
      </c>
      <c r="BUP242" s="191">
        <f t="shared" si="252"/>
        <v>0</v>
      </c>
      <c r="BUQ242" s="191">
        <f t="shared" si="252"/>
        <v>0</v>
      </c>
      <c r="BUR242" s="191">
        <f t="shared" si="252"/>
        <v>0</v>
      </c>
      <c r="BUS242" s="191">
        <f t="shared" si="252"/>
        <v>0</v>
      </c>
      <c r="BUT242" s="191">
        <f t="shared" si="252"/>
        <v>0</v>
      </c>
      <c r="BUU242" s="191">
        <f t="shared" si="252"/>
        <v>0</v>
      </c>
      <c r="BUV242" s="191">
        <f t="shared" si="252"/>
        <v>0</v>
      </c>
      <c r="BUW242" s="191">
        <f t="shared" si="252"/>
        <v>0</v>
      </c>
      <c r="BUX242" s="191">
        <f t="shared" si="252"/>
        <v>0</v>
      </c>
      <c r="BUY242" s="191">
        <f t="shared" si="252"/>
        <v>0</v>
      </c>
      <c r="BUZ242" s="191">
        <f t="shared" si="252"/>
        <v>0</v>
      </c>
      <c r="BVA242" s="191">
        <f t="shared" si="252"/>
        <v>0</v>
      </c>
      <c r="BVB242" s="191">
        <f t="shared" si="252"/>
        <v>0</v>
      </c>
      <c r="BVC242" s="191">
        <f t="shared" si="252"/>
        <v>0</v>
      </c>
      <c r="BVD242" s="191">
        <f t="shared" si="252"/>
        <v>0</v>
      </c>
      <c r="BVE242" s="191">
        <f t="shared" si="252"/>
        <v>0</v>
      </c>
      <c r="BVF242" s="191">
        <f t="shared" si="252"/>
        <v>0</v>
      </c>
      <c r="BVG242" s="191">
        <f t="shared" si="252"/>
        <v>0</v>
      </c>
      <c r="BVH242" s="191">
        <f t="shared" si="252"/>
        <v>0</v>
      </c>
      <c r="BVI242" s="191">
        <f t="shared" si="252"/>
        <v>0</v>
      </c>
      <c r="BVJ242" s="191">
        <f t="shared" si="252"/>
        <v>0</v>
      </c>
      <c r="BVK242" s="191">
        <f t="shared" si="252"/>
        <v>0</v>
      </c>
      <c r="BVL242" s="191">
        <f t="shared" si="252"/>
        <v>0</v>
      </c>
      <c r="BVM242" s="191">
        <f t="shared" si="252"/>
        <v>0</v>
      </c>
      <c r="BVN242" s="191">
        <f t="shared" si="252"/>
        <v>0</v>
      </c>
      <c r="BVO242" s="191">
        <f t="shared" si="252"/>
        <v>0</v>
      </c>
      <c r="BVP242" s="191">
        <f t="shared" ref="BVP242:BYA242" si="253" xml:space="preserve"> IF($F210 = 0, BVP218, IF($F210 = 1, BVP226, BVP234))+BVP250</f>
        <v>0</v>
      </c>
      <c r="BVQ242" s="191">
        <f t="shared" si="253"/>
        <v>0</v>
      </c>
      <c r="BVR242" s="191">
        <f t="shared" si="253"/>
        <v>0</v>
      </c>
      <c r="BVS242" s="191">
        <f t="shared" si="253"/>
        <v>0</v>
      </c>
      <c r="BVT242" s="191">
        <f t="shared" si="253"/>
        <v>0</v>
      </c>
      <c r="BVU242" s="191">
        <f t="shared" si="253"/>
        <v>0</v>
      </c>
      <c r="BVV242" s="191">
        <f t="shared" si="253"/>
        <v>0</v>
      </c>
      <c r="BVW242" s="191">
        <f t="shared" si="253"/>
        <v>0</v>
      </c>
      <c r="BVX242" s="191">
        <f t="shared" si="253"/>
        <v>0</v>
      </c>
      <c r="BVY242" s="191">
        <f t="shared" si="253"/>
        <v>0</v>
      </c>
      <c r="BVZ242" s="191">
        <f t="shared" si="253"/>
        <v>0</v>
      </c>
      <c r="BWA242" s="191">
        <f t="shared" si="253"/>
        <v>0</v>
      </c>
      <c r="BWB242" s="191">
        <f t="shared" si="253"/>
        <v>0</v>
      </c>
      <c r="BWC242" s="191">
        <f t="shared" si="253"/>
        <v>0</v>
      </c>
      <c r="BWD242" s="191">
        <f t="shared" si="253"/>
        <v>0</v>
      </c>
      <c r="BWE242" s="191">
        <f t="shared" si="253"/>
        <v>0</v>
      </c>
      <c r="BWF242" s="191">
        <f t="shared" si="253"/>
        <v>0</v>
      </c>
      <c r="BWG242" s="191">
        <f t="shared" si="253"/>
        <v>0</v>
      </c>
      <c r="BWH242" s="191">
        <f t="shared" si="253"/>
        <v>0</v>
      </c>
      <c r="BWI242" s="191">
        <f t="shared" si="253"/>
        <v>0</v>
      </c>
      <c r="BWJ242" s="191">
        <f t="shared" si="253"/>
        <v>0</v>
      </c>
      <c r="BWK242" s="191">
        <f t="shared" si="253"/>
        <v>0</v>
      </c>
      <c r="BWL242" s="191">
        <f t="shared" si="253"/>
        <v>0</v>
      </c>
      <c r="BWM242" s="191">
        <f t="shared" si="253"/>
        <v>0</v>
      </c>
      <c r="BWN242" s="191">
        <f t="shared" si="253"/>
        <v>0</v>
      </c>
      <c r="BWO242" s="191">
        <f t="shared" si="253"/>
        <v>0</v>
      </c>
      <c r="BWP242" s="191">
        <f t="shared" si="253"/>
        <v>0</v>
      </c>
      <c r="BWQ242" s="191">
        <f t="shared" si="253"/>
        <v>0</v>
      </c>
      <c r="BWR242" s="191">
        <f t="shared" si="253"/>
        <v>0</v>
      </c>
      <c r="BWS242" s="191">
        <f t="shared" si="253"/>
        <v>0</v>
      </c>
      <c r="BWT242" s="191">
        <f t="shared" si="253"/>
        <v>0</v>
      </c>
      <c r="BWU242" s="191">
        <f t="shared" si="253"/>
        <v>0</v>
      </c>
      <c r="BWV242" s="191">
        <f t="shared" si="253"/>
        <v>0</v>
      </c>
      <c r="BWW242" s="191">
        <f t="shared" si="253"/>
        <v>0</v>
      </c>
      <c r="BWX242" s="191">
        <f t="shared" si="253"/>
        <v>0</v>
      </c>
      <c r="BWY242" s="191">
        <f t="shared" si="253"/>
        <v>0</v>
      </c>
      <c r="BWZ242" s="191">
        <f t="shared" si="253"/>
        <v>0</v>
      </c>
      <c r="BXA242" s="191">
        <f t="shared" si="253"/>
        <v>0</v>
      </c>
      <c r="BXB242" s="191">
        <f t="shared" si="253"/>
        <v>0</v>
      </c>
      <c r="BXC242" s="191">
        <f t="shared" si="253"/>
        <v>0</v>
      </c>
      <c r="BXD242" s="191">
        <f t="shared" si="253"/>
        <v>0</v>
      </c>
      <c r="BXE242" s="191">
        <f t="shared" si="253"/>
        <v>0</v>
      </c>
      <c r="BXF242" s="191">
        <f t="shared" si="253"/>
        <v>0</v>
      </c>
      <c r="BXG242" s="191">
        <f t="shared" si="253"/>
        <v>0</v>
      </c>
      <c r="BXH242" s="191">
        <f t="shared" si="253"/>
        <v>0</v>
      </c>
      <c r="BXI242" s="191">
        <f t="shared" si="253"/>
        <v>0</v>
      </c>
      <c r="BXJ242" s="191">
        <f t="shared" si="253"/>
        <v>0</v>
      </c>
      <c r="BXK242" s="191">
        <f t="shared" si="253"/>
        <v>0</v>
      </c>
      <c r="BXL242" s="191">
        <f t="shared" si="253"/>
        <v>0</v>
      </c>
      <c r="BXM242" s="191">
        <f t="shared" si="253"/>
        <v>0</v>
      </c>
      <c r="BXN242" s="191">
        <f t="shared" si="253"/>
        <v>0</v>
      </c>
      <c r="BXO242" s="191">
        <f t="shared" si="253"/>
        <v>0</v>
      </c>
      <c r="BXP242" s="191">
        <f t="shared" si="253"/>
        <v>0</v>
      </c>
      <c r="BXQ242" s="191">
        <f t="shared" si="253"/>
        <v>0</v>
      </c>
      <c r="BXR242" s="191">
        <f t="shared" si="253"/>
        <v>0</v>
      </c>
      <c r="BXS242" s="191">
        <f t="shared" si="253"/>
        <v>0</v>
      </c>
      <c r="BXT242" s="191">
        <f t="shared" si="253"/>
        <v>0</v>
      </c>
      <c r="BXU242" s="191">
        <f t="shared" si="253"/>
        <v>0</v>
      </c>
      <c r="BXV242" s="191">
        <f t="shared" si="253"/>
        <v>0</v>
      </c>
      <c r="BXW242" s="191">
        <f t="shared" si="253"/>
        <v>0</v>
      </c>
      <c r="BXX242" s="191">
        <f t="shared" si="253"/>
        <v>0</v>
      </c>
      <c r="BXY242" s="191">
        <f t="shared" si="253"/>
        <v>0</v>
      </c>
      <c r="BXZ242" s="191">
        <f t="shared" si="253"/>
        <v>0</v>
      </c>
      <c r="BYA242" s="191">
        <f t="shared" si="253"/>
        <v>0</v>
      </c>
      <c r="BYB242" s="191">
        <f t="shared" ref="BYB242:CAM242" si="254" xml:space="preserve"> IF($F210 = 0, BYB218, IF($F210 = 1, BYB226, BYB234))+BYB250</f>
        <v>0</v>
      </c>
      <c r="BYC242" s="191">
        <f t="shared" si="254"/>
        <v>0</v>
      </c>
      <c r="BYD242" s="191">
        <f t="shared" si="254"/>
        <v>0</v>
      </c>
      <c r="BYE242" s="191">
        <f t="shared" si="254"/>
        <v>0</v>
      </c>
      <c r="BYF242" s="191">
        <f t="shared" si="254"/>
        <v>0</v>
      </c>
      <c r="BYG242" s="191">
        <f t="shared" si="254"/>
        <v>0</v>
      </c>
      <c r="BYH242" s="191">
        <f t="shared" si="254"/>
        <v>0</v>
      </c>
      <c r="BYI242" s="191">
        <f t="shared" si="254"/>
        <v>0</v>
      </c>
      <c r="BYJ242" s="191">
        <f t="shared" si="254"/>
        <v>0</v>
      </c>
      <c r="BYK242" s="191">
        <f t="shared" si="254"/>
        <v>0</v>
      </c>
      <c r="BYL242" s="191">
        <f t="shared" si="254"/>
        <v>0</v>
      </c>
      <c r="BYM242" s="191">
        <f t="shared" si="254"/>
        <v>0</v>
      </c>
      <c r="BYN242" s="191">
        <f t="shared" si="254"/>
        <v>0</v>
      </c>
      <c r="BYO242" s="191">
        <f t="shared" si="254"/>
        <v>0</v>
      </c>
      <c r="BYP242" s="191">
        <f t="shared" si="254"/>
        <v>0</v>
      </c>
      <c r="BYQ242" s="191">
        <f t="shared" si="254"/>
        <v>0</v>
      </c>
      <c r="BYR242" s="191">
        <f t="shared" si="254"/>
        <v>0</v>
      </c>
      <c r="BYS242" s="191">
        <f t="shared" si="254"/>
        <v>0</v>
      </c>
      <c r="BYT242" s="191">
        <f t="shared" si="254"/>
        <v>0</v>
      </c>
      <c r="BYU242" s="191">
        <f t="shared" si="254"/>
        <v>0</v>
      </c>
      <c r="BYV242" s="191">
        <f t="shared" si="254"/>
        <v>0</v>
      </c>
      <c r="BYW242" s="191">
        <f t="shared" si="254"/>
        <v>0</v>
      </c>
      <c r="BYX242" s="191">
        <f t="shared" si="254"/>
        <v>0</v>
      </c>
      <c r="BYY242" s="191">
        <f t="shared" si="254"/>
        <v>0</v>
      </c>
      <c r="BYZ242" s="191">
        <f t="shared" si="254"/>
        <v>0</v>
      </c>
      <c r="BZA242" s="191">
        <f t="shared" si="254"/>
        <v>0</v>
      </c>
      <c r="BZB242" s="191">
        <f t="shared" si="254"/>
        <v>0</v>
      </c>
      <c r="BZC242" s="191">
        <f t="shared" si="254"/>
        <v>0</v>
      </c>
      <c r="BZD242" s="191">
        <f t="shared" si="254"/>
        <v>0</v>
      </c>
      <c r="BZE242" s="191">
        <f t="shared" si="254"/>
        <v>0</v>
      </c>
      <c r="BZF242" s="191">
        <f t="shared" si="254"/>
        <v>0</v>
      </c>
      <c r="BZG242" s="191">
        <f t="shared" si="254"/>
        <v>0</v>
      </c>
      <c r="BZH242" s="191">
        <f t="shared" si="254"/>
        <v>0</v>
      </c>
      <c r="BZI242" s="191">
        <f t="shared" si="254"/>
        <v>0</v>
      </c>
      <c r="BZJ242" s="191">
        <f t="shared" si="254"/>
        <v>0</v>
      </c>
      <c r="BZK242" s="191">
        <f t="shared" si="254"/>
        <v>0</v>
      </c>
      <c r="BZL242" s="191">
        <f t="shared" si="254"/>
        <v>0</v>
      </c>
      <c r="BZM242" s="191">
        <f t="shared" si="254"/>
        <v>0</v>
      </c>
      <c r="BZN242" s="191">
        <f t="shared" si="254"/>
        <v>0</v>
      </c>
      <c r="BZO242" s="191">
        <f t="shared" si="254"/>
        <v>0</v>
      </c>
      <c r="BZP242" s="191">
        <f t="shared" si="254"/>
        <v>0</v>
      </c>
      <c r="BZQ242" s="191">
        <f t="shared" si="254"/>
        <v>0</v>
      </c>
      <c r="BZR242" s="191">
        <f t="shared" si="254"/>
        <v>0</v>
      </c>
      <c r="BZS242" s="191">
        <f t="shared" si="254"/>
        <v>0</v>
      </c>
      <c r="BZT242" s="191">
        <f t="shared" si="254"/>
        <v>0</v>
      </c>
      <c r="BZU242" s="191">
        <f t="shared" si="254"/>
        <v>0</v>
      </c>
      <c r="BZV242" s="191">
        <f t="shared" si="254"/>
        <v>0</v>
      </c>
      <c r="BZW242" s="191">
        <f t="shared" si="254"/>
        <v>0</v>
      </c>
      <c r="BZX242" s="191">
        <f t="shared" si="254"/>
        <v>0</v>
      </c>
      <c r="BZY242" s="191">
        <f t="shared" si="254"/>
        <v>0</v>
      </c>
      <c r="BZZ242" s="191">
        <f t="shared" si="254"/>
        <v>0</v>
      </c>
      <c r="CAA242" s="191">
        <f t="shared" si="254"/>
        <v>0</v>
      </c>
      <c r="CAB242" s="191">
        <f t="shared" si="254"/>
        <v>0</v>
      </c>
      <c r="CAC242" s="191">
        <f t="shared" si="254"/>
        <v>0</v>
      </c>
      <c r="CAD242" s="191">
        <f t="shared" si="254"/>
        <v>0</v>
      </c>
      <c r="CAE242" s="191">
        <f t="shared" si="254"/>
        <v>0</v>
      </c>
      <c r="CAF242" s="191">
        <f t="shared" si="254"/>
        <v>0</v>
      </c>
      <c r="CAG242" s="191">
        <f t="shared" si="254"/>
        <v>0</v>
      </c>
      <c r="CAH242" s="191">
        <f t="shared" si="254"/>
        <v>0</v>
      </c>
      <c r="CAI242" s="191">
        <f t="shared" si="254"/>
        <v>0</v>
      </c>
      <c r="CAJ242" s="191">
        <f t="shared" si="254"/>
        <v>0</v>
      </c>
      <c r="CAK242" s="191">
        <f t="shared" si="254"/>
        <v>0</v>
      </c>
      <c r="CAL242" s="191">
        <f t="shared" si="254"/>
        <v>0</v>
      </c>
      <c r="CAM242" s="191">
        <f t="shared" si="254"/>
        <v>0</v>
      </c>
      <c r="CAN242" s="191">
        <f t="shared" ref="CAN242:CCY242" si="255" xml:space="preserve"> IF($F210 = 0, CAN218, IF($F210 = 1, CAN226, CAN234))+CAN250</f>
        <v>0</v>
      </c>
      <c r="CAO242" s="191">
        <f t="shared" si="255"/>
        <v>0</v>
      </c>
      <c r="CAP242" s="191">
        <f t="shared" si="255"/>
        <v>0</v>
      </c>
      <c r="CAQ242" s="191">
        <f t="shared" si="255"/>
        <v>0</v>
      </c>
      <c r="CAR242" s="191">
        <f t="shared" si="255"/>
        <v>0</v>
      </c>
      <c r="CAS242" s="191">
        <f t="shared" si="255"/>
        <v>0</v>
      </c>
      <c r="CAT242" s="191">
        <f t="shared" si="255"/>
        <v>0</v>
      </c>
      <c r="CAU242" s="191">
        <f t="shared" si="255"/>
        <v>0</v>
      </c>
      <c r="CAV242" s="191">
        <f t="shared" si="255"/>
        <v>0</v>
      </c>
      <c r="CAW242" s="191">
        <f t="shared" si="255"/>
        <v>0</v>
      </c>
      <c r="CAX242" s="191">
        <f t="shared" si="255"/>
        <v>0</v>
      </c>
      <c r="CAY242" s="191">
        <f t="shared" si="255"/>
        <v>0</v>
      </c>
      <c r="CAZ242" s="191">
        <f t="shared" si="255"/>
        <v>0</v>
      </c>
      <c r="CBA242" s="191">
        <f t="shared" si="255"/>
        <v>0</v>
      </c>
      <c r="CBB242" s="191">
        <f t="shared" si="255"/>
        <v>0</v>
      </c>
      <c r="CBC242" s="191">
        <f t="shared" si="255"/>
        <v>0</v>
      </c>
      <c r="CBD242" s="191">
        <f t="shared" si="255"/>
        <v>0</v>
      </c>
      <c r="CBE242" s="191">
        <f t="shared" si="255"/>
        <v>0</v>
      </c>
      <c r="CBF242" s="191">
        <f t="shared" si="255"/>
        <v>0</v>
      </c>
      <c r="CBG242" s="191">
        <f t="shared" si="255"/>
        <v>0</v>
      </c>
      <c r="CBH242" s="191">
        <f t="shared" si="255"/>
        <v>0</v>
      </c>
      <c r="CBI242" s="191">
        <f t="shared" si="255"/>
        <v>0</v>
      </c>
      <c r="CBJ242" s="191">
        <f t="shared" si="255"/>
        <v>0</v>
      </c>
      <c r="CBK242" s="191">
        <f t="shared" si="255"/>
        <v>0</v>
      </c>
      <c r="CBL242" s="191">
        <f t="shared" si="255"/>
        <v>0</v>
      </c>
      <c r="CBM242" s="191">
        <f t="shared" si="255"/>
        <v>0</v>
      </c>
      <c r="CBN242" s="191">
        <f t="shared" si="255"/>
        <v>0</v>
      </c>
      <c r="CBO242" s="191">
        <f t="shared" si="255"/>
        <v>0</v>
      </c>
      <c r="CBP242" s="191">
        <f t="shared" si="255"/>
        <v>0</v>
      </c>
      <c r="CBQ242" s="191">
        <f t="shared" si="255"/>
        <v>0</v>
      </c>
      <c r="CBR242" s="191">
        <f t="shared" si="255"/>
        <v>0</v>
      </c>
      <c r="CBS242" s="191">
        <f t="shared" si="255"/>
        <v>0</v>
      </c>
      <c r="CBT242" s="191">
        <f t="shared" si="255"/>
        <v>0</v>
      </c>
      <c r="CBU242" s="191">
        <f t="shared" si="255"/>
        <v>0</v>
      </c>
      <c r="CBV242" s="191">
        <f t="shared" si="255"/>
        <v>0</v>
      </c>
      <c r="CBW242" s="191">
        <f t="shared" si="255"/>
        <v>0</v>
      </c>
      <c r="CBX242" s="191">
        <f t="shared" si="255"/>
        <v>0</v>
      </c>
      <c r="CBY242" s="191">
        <f t="shared" si="255"/>
        <v>0</v>
      </c>
      <c r="CBZ242" s="191">
        <f t="shared" si="255"/>
        <v>0</v>
      </c>
      <c r="CCA242" s="191">
        <f t="shared" si="255"/>
        <v>0</v>
      </c>
      <c r="CCB242" s="191">
        <f t="shared" si="255"/>
        <v>0</v>
      </c>
      <c r="CCC242" s="191">
        <f t="shared" si="255"/>
        <v>0</v>
      </c>
      <c r="CCD242" s="191">
        <f t="shared" si="255"/>
        <v>0</v>
      </c>
      <c r="CCE242" s="191">
        <f t="shared" si="255"/>
        <v>0</v>
      </c>
      <c r="CCF242" s="191">
        <f t="shared" si="255"/>
        <v>0</v>
      </c>
      <c r="CCG242" s="191">
        <f t="shared" si="255"/>
        <v>0</v>
      </c>
      <c r="CCH242" s="191">
        <f t="shared" si="255"/>
        <v>0</v>
      </c>
      <c r="CCI242" s="191">
        <f t="shared" si="255"/>
        <v>0</v>
      </c>
      <c r="CCJ242" s="191">
        <f t="shared" si="255"/>
        <v>0</v>
      </c>
      <c r="CCK242" s="191">
        <f t="shared" si="255"/>
        <v>0</v>
      </c>
      <c r="CCL242" s="191">
        <f t="shared" si="255"/>
        <v>0</v>
      </c>
      <c r="CCM242" s="191">
        <f t="shared" si="255"/>
        <v>0</v>
      </c>
      <c r="CCN242" s="191">
        <f t="shared" si="255"/>
        <v>0</v>
      </c>
      <c r="CCO242" s="191">
        <f t="shared" si="255"/>
        <v>0</v>
      </c>
      <c r="CCP242" s="191">
        <f t="shared" si="255"/>
        <v>0</v>
      </c>
      <c r="CCQ242" s="191">
        <f t="shared" si="255"/>
        <v>0</v>
      </c>
      <c r="CCR242" s="191">
        <f t="shared" si="255"/>
        <v>0</v>
      </c>
      <c r="CCS242" s="191">
        <f t="shared" si="255"/>
        <v>0</v>
      </c>
      <c r="CCT242" s="191">
        <f t="shared" si="255"/>
        <v>0</v>
      </c>
      <c r="CCU242" s="191">
        <f t="shared" si="255"/>
        <v>0</v>
      </c>
      <c r="CCV242" s="191">
        <f t="shared" si="255"/>
        <v>0</v>
      </c>
      <c r="CCW242" s="191">
        <f t="shared" si="255"/>
        <v>0</v>
      </c>
      <c r="CCX242" s="191">
        <f t="shared" si="255"/>
        <v>0</v>
      </c>
      <c r="CCY242" s="191">
        <f t="shared" si="255"/>
        <v>0</v>
      </c>
      <c r="CCZ242" s="191">
        <f t="shared" ref="CCZ242:CFK242" si="256" xml:space="preserve"> IF($F210 = 0, CCZ218, IF($F210 = 1, CCZ226, CCZ234))+CCZ250</f>
        <v>0</v>
      </c>
      <c r="CDA242" s="191">
        <f t="shared" si="256"/>
        <v>0</v>
      </c>
      <c r="CDB242" s="191">
        <f t="shared" si="256"/>
        <v>0</v>
      </c>
      <c r="CDC242" s="191">
        <f t="shared" si="256"/>
        <v>0</v>
      </c>
      <c r="CDD242" s="191">
        <f t="shared" si="256"/>
        <v>0</v>
      </c>
      <c r="CDE242" s="191">
        <f t="shared" si="256"/>
        <v>0</v>
      </c>
      <c r="CDF242" s="191">
        <f t="shared" si="256"/>
        <v>0</v>
      </c>
      <c r="CDG242" s="191">
        <f t="shared" si="256"/>
        <v>0</v>
      </c>
      <c r="CDH242" s="191">
        <f t="shared" si="256"/>
        <v>0</v>
      </c>
      <c r="CDI242" s="191">
        <f t="shared" si="256"/>
        <v>0</v>
      </c>
      <c r="CDJ242" s="191">
        <f t="shared" si="256"/>
        <v>0</v>
      </c>
      <c r="CDK242" s="191">
        <f t="shared" si="256"/>
        <v>0</v>
      </c>
      <c r="CDL242" s="191">
        <f t="shared" si="256"/>
        <v>0</v>
      </c>
      <c r="CDM242" s="191">
        <f t="shared" si="256"/>
        <v>0</v>
      </c>
      <c r="CDN242" s="191">
        <f t="shared" si="256"/>
        <v>0</v>
      </c>
      <c r="CDO242" s="191">
        <f t="shared" si="256"/>
        <v>0</v>
      </c>
      <c r="CDP242" s="191">
        <f t="shared" si="256"/>
        <v>0</v>
      </c>
      <c r="CDQ242" s="191">
        <f t="shared" si="256"/>
        <v>0</v>
      </c>
      <c r="CDR242" s="191">
        <f t="shared" si="256"/>
        <v>0</v>
      </c>
      <c r="CDS242" s="191">
        <f t="shared" si="256"/>
        <v>0</v>
      </c>
      <c r="CDT242" s="191">
        <f t="shared" si="256"/>
        <v>0</v>
      </c>
      <c r="CDU242" s="191">
        <f t="shared" si="256"/>
        <v>0</v>
      </c>
      <c r="CDV242" s="191">
        <f t="shared" si="256"/>
        <v>0</v>
      </c>
      <c r="CDW242" s="191">
        <f t="shared" si="256"/>
        <v>0</v>
      </c>
      <c r="CDX242" s="191">
        <f t="shared" si="256"/>
        <v>0</v>
      </c>
      <c r="CDY242" s="191">
        <f t="shared" si="256"/>
        <v>0</v>
      </c>
      <c r="CDZ242" s="191">
        <f t="shared" si="256"/>
        <v>0</v>
      </c>
      <c r="CEA242" s="191">
        <f t="shared" si="256"/>
        <v>0</v>
      </c>
      <c r="CEB242" s="191">
        <f t="shared" si="256"/>
        <v>0</v>
      </c>
      <c r="CEC242" s="191">
        <f t="shared" si="256"/>
        <v>0</v>
      </c>
      <c r="CED242" s="191">
        <f t="shared" si="256"/>
        <v>0</v>
      </c>
      <c r="CEE242" s="191">
        <f t="shared" si="256"/>
        <v>0</v>
      </c>
      <c r="CEF242" s="191">
        <f t="shared" si="256"/>
        <v>0</v>
      </c>
      <c r="CEG242" s="191">
        <f t="shared" si="256"/>
        <v>0</v>
      </c>
      <c r="CEH242" s="191">
        <f t="shared" si="256"/>
        <v>0</v>
      </c>
      <c r="CEI242" s="191">
        <f t="shared" si="256"/>
        <v>0</v>
      </c>
      <c r="CEJ242" s="191">
        <f t="shared" si="256"/>
        <v>0</v>
      </c>
      <c r="CEK242" s="191">
        <f t="shared" si="256"/>
        <v>0</v>
      </c>
      <c r="CEL242" s="191">
        <f t="shared" si="256"/>
        <v>0</v>
      </c>
      <c r="CEM242" s="191">
        <f t="shared" si="256"/>
        <v>0</v>
      </c>
      <c r="CEN242" s="191">
        <f t="shared" si="256"/>
        <v>0</v>
      </c>
      <c r="CEO242" s="191">
        <f t="shared" si="256"/>
        <v>0</v>
      </c>
      <c r="CEP242" s="191">
        <f t="shared" si="256"/>
        <v>0</v>
      </c>
      <c r="CEQ242" s="191">
        <f t="shared" si="256"/>
        <v>0</v>
      </c>
      <c r="CER242" s="191">
        <f t="shared" si="256"/>
        <v>0</v>
      </c>
      <c r="CES242" s="191">
        <f t="shared" si="256"/>
        <v>0</v>
      </c>
      <c r="CET242" s="191">
        <f t="shared" si="256"/>
        <v>0</v>
      </c>
      <c r="CEU242" s="191">
        <f t="shared" si="256"/>
        <v>0</v>
      </c>
      <c r="CEV242" s="191">
        <f t="shared" si="256"/>
        <v>0</v>
      </c>
      <c r="CEW242" s="191">
        <f t="shared" si="256"/>
        <v>0</v>
      </c>
      <c r="CEX242" s="191">
        <f t="shared" si="256"/>
        <v>0</v>
      </c>
      <c r="CEY242" s="191">
        <f t="shared" si="256"/>
        <v>0</v>
      </c>
      <c r="CEZ242" s="191">
        <f t="shared" si="256"/>
        <v>0</v>
      </c>
      <c r="CFA242" s="191">
        <f t="shared" si="256"/>
        <v>0</v>
      </c>
      <c r="CFB242" s="191">
        <f t="shared" si="256"/>
        <v>0</v>
      </c>
      <c r="CFC242" s="191">
        <f t="shared" si="256"/>
        <v>0</v>
      </c>
      <c r="CFD242" s="191">
        <f t="shared" si="256"/>
        <v>0</v>
      </c>
      <c r="CFE242" s="191">
        <f t="shared" si="256"/>
        <v>0</v>
      </c>
      <c r="CFF242" s="191">
        <f t="shared" si="256"/>
        <v>0</v>
      </c>
      <c r="CFG242" s="191">
        <f t="shared" si="256"/>
        <v>0</v>
      </c>
      <c r="CFH242" s="191">
        <f t="shared" si="256"/>
        <v>0</v>
      </c>
      <c r="CFI242" s="191">
        <f t="shared" si="256"/>
        <v>0</v>
      </c>
      <c r="CFJ242" s="191">
        <f t="shared" si="256"/>
        <v>0</v>
      </c>
      <c r="CFK242" s="191">
        <f t="shared" si="256"/>
        <v>0</v>
      </c>
      <c r="CFL242" s="191">
        <f t="shared" ref="CFL242:CHW242" si="257" xml:space="preserve"> IF($F210 = 0, CFL218, IF($F210 = 1, CFL226, CFL234))+CFL250</f>
        <v>0</v>
      </c>
      <c r="CFM242" s="191">
        <f t="shared" si="257"/>
        <v>0</v>
      </c>
      <c r="CFN242" s="191">
        <f t="shared" si="257"/>
        <v>0</v>
      </c>
      <c r="CFO242" s="191">
        <f t="shared" si="257"/>
        <v>0</v>
      </c>
      <c r="CFP242" s="191">
        <f t="shared" si="257"/>
        <v>0</v>
      </c>
      <c r="CFQ242" s="191">
        <f t="shared" si="257"/>
        <v>0</v>
      </c>
      <c r="CFR242" s="191">
        <f t="shared" si="257"/>
        <v>0</v>
      </c>
      <c r="CFS242" s="191">
        <f t="shared" si="257"/>
        <v>0</v>
      </c>
      <c r="CFT242" s="191">
        <f t="shared" si="257"/>
        <v>0</v>
      </c>
      <c r="CFU242" s="191">
        <f t="shared" si="257"/>
        <v>0</v>
      </c>
      <c r="CFV242" s="191">
        <f t="shared" si="257"/>
        <v>0</v>
      </c>
      <c r="CFW242" s="191">
        <f t="shared" si="257"/>
        <v>0</v>
      </c>
      <c r="CFX242" s="191">
        <f t="shared" si="257"/>
        <v>0</v>
      </c>
      <c r="CFY242" s="191">
        <f t="shared" si="257"/>
        <v>0</v>
      </c>
      <c r="CFZ242" s="191">
        <f t="shared" si="257"/>
        <v>0</v>
      </c>
      <c r="CGA242" s="191">
        <f t="shared" si="257"/>
        <v>0</v>
      </c>
      <c r="CGB242" s="191">
        <f t="shared" si="257"/>
        <v>0</v>
      </c>
      <c r="CGC242" s="191">
        <f t="shared" si="257"/>
        <v>0</v>
      </c>
      <c r="CGD242" s="191">
        <f t="shared" si="257"/>
        <v>0</v>
      </c>
      <c r="CGE242" s="191">
        <f t="shared" si="257"/>
        <v>0</v>
      </c>
      <c r="CGF242" s="191">
        <f t="shared" si="257"/>
        <v>0</v>
      </c>
      <c r="CGG242" s="191">
        <f t="shared" si="257"/>
        <v>0</v>
      </c>
      <c r="CGH242" s="191">
        <f t="shared" si="257"/>
        <v>0</v>
      </c>
      <c r="CGI242" s="191">
        <f t="shared" si="257"/>
        <v>0</v>
      </c>
      <c r="CGJ242" s="191">
        <f t="shared" si="257"/>
        <v>0</v>
      </c>
      <c r="CGK242" s="191">
        <f t="shared" si="257"/>
        <v>0</v>
      </c>
      <c r="CGL242" s="191">
        <f t="shared" si="257"/>
        <v>0</v>
      </c>
      <c r="CGM242" s="191">
        <f t="shared" si="257"/>
        <v>0</v>
      </c>
      <c r="CGN242" s="191">
        <f t="shared" si="257"/>
        <v>0</v>
      </c>
      <c r="CGO242" s="191">
        <f t="shared" si="257"/>
        <v>0</v>
      </c>
      <c r="CGP242" s="191">
        <f t="shared" si="257"/>
        <v>0</v>
      </c>
      <c r="CGQ242" s="191">
        <f t="shared" si="257"/>
        <v>0</v>
      </c>
      <c r="CGR242" s="191">
        <f t="shared" si="257"/>
        <v>0</v>
      </c>
      <c r="CGS242" s="191">
        <f t="shared" si="257"/>
        <v>0</v>
      </c>
      <c r="CGT242" s="191">
        <f t="shared" si="257"/>
        <v>0</v>
      </c>
      <c r="CGU242" s="191">
        <f t="shared" si="257"/>
        <v>0</v>
      </c>
      <c r="CGV242" s="191">
        <f t="shared" si="257"/>
        <v>0</v>
      </c>
      <c r="CGW242" s="191">
        <f t="shared" si="257"/>
        <v>0</v>
      </c>
      <c r="CGX242" s="191">
        <f t="shared" si="257"/>
        <v>0</v>
      </c>
      <c r="CGY242" s="191">
        <f t="shared" si="257"/>
        <v>0</v>
      </c>
      <c r="CGZ242" s="191">
        <f t="shared" si="257"/>
        <v>0</v>
      </c>
      <c r="CHA242" s="191">
        <f t="shared" si="257"/>
        <v>0</v>
      </c>
      <c r="CHB242" s="191">
        <f t="shared" si="257"/>
        <v>0</v>
      </c>
      <c r="CHC242" s="191">
        <f t="shared" si="257"/>
        <v>0</v>
      </c>
      <c r="CHD242" s="191">
        <f t="shared" si="257"/>
        <v>0</v>
      </c>
      <c r="CHE242" s="191">
        <f t="shared" si="257"/>
        <v>0</v>
      </c>
      <c r="CHF242" s="191">
        <f t="shared" si="257"/>
        <v>0</v>
      </c>
      <c r="CHG242" s="191">
        <f t="shared" si="257"/>
        <v>0</v>
      </c>
      <c r="CHH242" s="191">
        <f t="shared" si="257"/>
        <v>0</v>
      </c>
      <c r="CHI242" s="191">
        <f t="shared" si="257"/>
        <v>0</v>
      </c>
      <c r="CHJ242" s="191">
        <f t="shared" si="257"/>
        <v>0</v>
      </c>
      <c r="CHK242" s="191">
        <f t="shared" si="257"/>
        <v>0</v>
      </c>
      <c r="CHL242" s="191">
        <f t="shared" si="257"/>
        <v>0</v>
      </c>
      <c r="CHM242" s="191">
        <f t="shared" si="257"/>
        <v>0</v>
      </c>
      <c r="CHN242" s="191">
        <f t="shared" si="257"/>
        <v>0</v>
      </c>
      <c r="CHO242" s="191">
        <f t="shared" si="257"/>
        <v>0</v>
      </c>
      <c r="CHP242" s="191">
        <f t="shared" si="257"/>
        <v>0</v>
      </c>
      <c r="CHQ242" s="191">
        <f t="shared" si="257"/>
        <v>0</v>
      </c>
      <c r="CHR242" s="191">
        <f t="shared" si="257"/>
        <v>0</v>
      </c>
      <c r="CHS242" s="191">
        <f t="shared" si="257"/>
        <v>0</v>
      </c>
      <c r="CHT242" s="191">
        <f t="shared" si="257"/>
        <v>0</v>
      </c>
      <c r="CHU242" s="191">
        <f t="shared" si="257"/>
        <v>0</v>
      </c>
      <c r="CHV242" s="191">
        <f t="shared" si="257"/>
        <v>0</v>
      </c>
      <c r="CHW242" s="191">
        <f t="shared" si="257"/>
        <v>0</v>
      </c>
      <c r="CHX242" s="191">
        <f t="shared" ref="CHX242:CKI242" si="258" xml:space="preserve"> IF($F210 = 0, CHX218, IF($F210 = 1, CHX226, CHX234))+CHX250</f>
        <v>0</v>
      </c>
      <c r="CHY242" s="191">
        <f t="shared" si="258"/>
        <v>0</v>
      </c>
      <c r="CHZ242" s="191">
        <f t="shared" si="258"/>
        <v>0</v>
      </c>
      <c r="CIA242" s="191">
        <f t="shared" si="258"/>
        <v>0</v>
      </c>
      <c r="CIB242" s="191">
        <f t="shared" si="258"/>
        <v>0</v>
      </c>
      <c r="CIC242" s="191">
        <f t="shared" si="258"/>
        <v>0</v>
      </c>
      <c r="CID242" s="191">
        <f t="shared" si="258"/>
        <v>0</v>
      </c>
      <c r="CIE242" s="191">
        <f t="shared" si="258"/>
        <v>0</v>
      </c>
      <c r="CIF242" s="191">
        <f t="shared" si="258"/>
        <v>0</v>
      </c>
      <c r="CIG242" s="191">
        <f t="shared" si="258"/>
        <v>0</v>
      </c>
      <c r="CIH242" s="191">
        <f t="shared" si="258"/>
        <v>0</v>
      </c>
      <c r="CII242" s="191">
        <f t="shared" si="258"/>
        <v>0</v>
      </c>
      <c r="CIJ242" s="191">
        <f t="shared" si="258"/>
        <v>0</v>
      </c>
      <c r="CIK242" s="191">
        <f t="shared" si="258"/>
        <v>0</v>
      </c>
      <c r="CIL242" s="191">
        <f t="shared" si="258"/>
        <v>0</v>
      </c>
      <c r="CIM242" s="191">
        <f t="shared" si="258"/>
        <v>0</v>
      </c>
      <c r="CIN242" s="191">
        <f t="shared" si="258"/>
        <v>0</v>
      </c>
      <c r="CIO242" s="191">
        <f t="shared" si="258"/>
        <v>0</v>
      </c>
      <c r="CIP242" s="191">
        <f t="shared" si="258"/>
        <v>0</v>
      </c>
      <c r="CIQ242" s="191">
        <f t="shared" si="258"/>
        <v>0</v>
      </c>
      <c r="CIR242" s="191">
        <f t="shared" si="258"/>
        <v>0</v>
      </c>
      <c r="CIS242" s="191">
        <f t="shared" si="258"/>
        <v>0</v>
      </c>
      <c r="CIT242" s="191">
        <f t="shared" si="258"/>
        <v>0</v>
      </c>
      <c r="CIU242" s="191">
        <f t="shared" si="258"/>
        <v>0</v>
      </c>
      <c r="CIV242" s="191">
        <f t="shared" si="258"/>
        <v>0</v>
      </c>
      <c r="CIW242" s="191">
        <f t="shared" si="258"/>
        <v>0</v>
      </c>
      <c r="CIX242" s="191">
        <f t="shared" si="258"/>
        <v>0</v>
      </c>
      <c r="CIY242" s="191">
        <f t="shared" si="258"/>
        <v>0</v>
      </c>
      <c r="CIZ242" s="191">
        <f t="shared" si="258"/>
        <v>0</v>
      </c>
      <c r="CJA242" s="191">
        <f t="shared" si="258"/>
        <v>0</v>
      </c>
      <c r="CJB242" s="191">
        <f t="shared" si="258"/>
        <v>0</v>
      </c>
      <c r="CJC242" s="191">
        <f t="shared" si="258"/>
        <v>0</v>
      </c>
      <c r="CJD242" s="191">
        <f t="shared" si="258"/>
        <v>0</v>
      </c>
      <c r="CJE242" s="191">
        <f t="shared" si="258"/>
        <v>0</v>
      </c>
      <c r="CJF242" s="191">
        <f t="shared" si="258"/>
        <v>0</v>
      </c>
      <c r="CJG242" s="191">
        <f t="shared" si="258"/>
        <v>0</v>
      </c>
      <c r="CJH242" s="191">
        <f t="shared" si="258"/>
        <v>0</v>
      </c>
      <c r="CJI242" s="191">
        <f t="shared" si="258"/>
        <v>0</v>
      </c>
      <c r="CJJ242" s="191">
        <f t="shared" si="258"/>
        <v>0</v>
      </c>
      <c r="CJK242" s="191">
        <f t="shared" si="258"/>
        <v>0</v>
      </c>
      <c r="CJL242" s="191">
        <f t="shared" si="258"/>
        <v>0</v>
      </c>
      <c r="CJM242" s="191">
        <f t="shared" si="258"/>
        <v>0</v>
      </c>
      <c r="CJN242" s="191">
        <f t="shared" si="258"/>
        <v>0</v>
      </c>
      <c r="CJO242" s="191">
        <f t="shared" si="258"/>
        <v>0</v>
      </c>
      <c r="CJP242" s="191">
        <f t="shared" si="258"/>
        <v>0</v>
      </c>
      <c r="CJQ242" s="191">
        <f t="shared" si="258"/>
        <v>0</v>
      </c>
      <c r="CJR242" s="191">
        <f t="shared" si="258"/>
        <v>0</v>
      </c>
      <c r="CJS242" s="191">
        <f t="shared" si="258"/>
        <v>0</v>
      </c>
      <c r="CJT242" s="191">
        <f t="shared" si="258"/>
        <v>0</v>
      </c>
      <c r="CJU242" s="191">
        <f t="shared" si="258"/>
        <v>0</v>
      </c>
      <c r="CJV242" s="191">
        <f t="shared" si="258"/>
        <v>0</v>
      </c>
      <c r="CJW242" s="191">
        <f t="shared" si="258"/>
        <v>0</v>
      </c>
      <c r="CJX242" s="191">
        <f t="shared" si="258"/>
        <v>0</v>
      </c>
      <c r="CJY242" s="191">
        <f t="shared" si="258"/>
        <v>0</v>
      </c>
      <c r="CJZ242" s="191">
        <f t="shared" si="258"/>
        <v>0</v>
      </c>
      <c r="CKA242" s="191">
        <f t="shared" si="258"/>
        <v>0</v>
      </c>
      <c r="CKB242" s="191">
        <f t="shared" si="258"/>
        <v>0</v>
      </c>
      <c r="CKC242" s="191">
        <f t="shared" si="258"/>
        <v>0</v>
      </c>
      <c r="CKD242" s="191">
        <f t="shared" si="258"/>
        <v>0</v>
      </c>
      <c r="CKE242" s="191">
        <f t="shared" si="258"/>
        <v>0</v>
      </c>
      <c r="CKF242" s="191">
        <f t="shared" si="258"/>
        <v>0</v>
      </c>
      <c r="CKG242" s="191">
        <f t="shared" si="258"/>
        <v>0</v>
      </c>
      <c r="CKH242" s="191">
        <f t="shared" si="258"/>
        <v>0</v>
      </c>
      <c r="CKI242" s="191">
        <f t="shared" si="258"/>
        <v>0</v>
      </c>
      <c r="CKJ242" s="191">
        <f t="shared" ref="CKJ242:CMU242" si="259" xml:space="preserve"> IF($F210 = 0, CKJ218, IF($F210 = 1, CKJ226, CKJ234))+CKJ250</f>
        <v>0</v>
      </c>
      <c r="CKK242" s="191">
        <f t="shared" si="259"/>
        <v>0</v>
      </c>
      <c r="CKL242" s="191">
        <f t="shared" si="259"/>
        <v>0</v>
      </c>
      <c r="CKM242" s="191">
        <f t="shared" si="259"/>
        <v>0</v>
      </c>
      <c r="CKN242" s="191">
        <f t="shared" si="259"/>
        <v>0</v>
      </c>
      <c r="CKO242" s="191">
        <f t="shared" si="259"/>
        <v>0</v>
      </c>
      <c r="CKP242" s="191">
        <f t="shared" si="259"/>
        <v>0</v>
      </c>
      <c r="CKQ242" s="191">
        <f t="shared" si="259"/>
        <v>0</v>
      </c>
      <c r="CKR242" s="191">
        <f t="shared" si="259"/>
        <v>0</v>
      </c>
      <c r="CKS242" s="191">
        <f t="shared" si="259"/>
        <v>0</v>
      </c>
      <c r="CKT242" s="191">
        <f t="shared" si="259"/>
        <v>0</v>
      </c>
      <c r="CKU242" s="191">
        <f t="shared" si="259"/>
        <v>0</v>
      </c>
      <c r="CKV242" s="191">
        <f t="shared" si="259"/>
        <v>0</v>
      </c>
      <c r="CKW242" s="191">
        <f t="shared" si="259"/>
        <v>0</v>
      </c>
      <c r="CKX242" s="191">
        <f t="shared" si="259"/>
        <v>0</v>
      </c>
      <c r="CKY242" s="191">
        <f t="shared" si="259"/>
        <v>0</v>
      </c>
      <c r="CKZ242" s="191">
        <f t="shared" si="259"/>
        <v>0</v>
      </c>
      <c r="CLA242" s="191">
        <f t="shared" si="259"/>
        <v>0</v>
      </c>
      <c r="CLB242" s="191">
        <f t="shared" si="259"/>
        <v>0</v>
      </c>
      <c r="CLC242" s="191">
        <f t="shared" si="259"/>
        <v>0</v>
      </c>
      <c r="CLD242" s="191">
        <f t="shared" si="259"/>
        <v>0</v>
      </c>
      <c r="CLE242" s="191">
        <f t="shared" si="259"/>
        <v>0</v>
      </c>
      <c r="CLF242" s="191">
        <f t="shared" si="259"/>
        <v>0</v>
      </c>
      <c r="CLG242" s="191">
        <f t="shared" si="259"/>
        <v>0</v>
      </c>
      <c r="CLH242" s="191">
        <f t="shared" si="259"/>
        <v>0</v>
      </c>
      <c r="CLI242" s="191">
        <f t="shared" si="259"/>
        <v>0</v>
      </c>
      <c r="CLJ242" s="191">
        <f t="shared" si="259"/>
        <v>0</v>
      </c>
      <c r="CLK242" s="191">
        <f t="shared" si="259"/>
        <v>0</v>
      </c>
      <c r="CLL242" s="191">
        <f t="shared" si="259"/>
        <v>0</v>
      </c>
      <c r="CLM242" s="191">
        <f t="shared" si="259"/>
        <v>0</v>
      </c>
      <c r="CLN242" s="191">
        <f t="shared" si="259"/>
        <v>0</v>
      </c>
      <c r="CLO242" s="191">
        <f t="shared" si="259"/>
        <v>0</v>
      </c>
      <c r="CLP242" s="191">
        <f t="shared" si="259"/>
        <v>0</v>
      </c>
      <c r="CLQ242" s="191">
        <f t="shared" si="259"/>
        <v>0</v>
      </c>
      <c r="CLR242" s="191">
        <f t="shared" si="259"/>
        <v>0</v>
      </c>
      <c r="CLS242" s="191">
        <f t="shared" si="259"/>
        <v>0</v>
      </c>
      <c r="CLT242" s="191">
        <f t="shared" si="259"/>
        <v>0</v>
      </c>
      <c r="CLU242" s="191">
        <f t="shared" si="259"/>
        <v>0</v>
      </c>
      <c r="CLV242" s="191">
        <f t="shared" si="259"/>
        <v>0</v>
      </c>
      <c r="CLW242" s="191">
        <f t="shared" si="259"/>
        <v>0</v>
      </c>
      <c r="CLX242" s="191">
        <f t="shared" si="259"/>
        <v>0</v>
      </c>
      <c r="CLY242" s="191">
        <f t="shared" si="259"/>
        <v>0</v>
      </c>
      <c r="CLZ242" s="191">
        <f t="shared" si="259"/>
        <v>0</v>
      </c>
      <c r="CMA242" s="191">
        <f t="shared" si="259"/>
        <v>0</v>
      </c>
      <c r="CMB242" s="191">
        <f t="shared" si="259"/>
        <v>0</v>
      </c>
      <c r="CMC242" s="191">
        <f t="shared" si="259"/>
        <v>0</v>
      </c>
      <c r="CMD242" s="191">
        <f t="shared" si="259"/>
        <v>0</v>
      </c>
      <c r="CME242" s="191">
        <f t="shared" si="259"/>
        <v>0</v>
      </c>
      <c r="CMF242" s="191">
        <f t="shared" si="259"/>
        <v>0</v>
      </c>
      <c r="CMG242" s="191">
        <f t="shared" si="259"/>
        <v>0</v>
      </c>
      <c r="CMH242" s="191">
        <f t="shared" si="259"/>
        <v>0</v>
      </c>
      <c r="CMI242" s="191">
        <f t="shared" si="259"/>
        <v>0</v>
      </c>
      <c r="CMJ242" s="191">
        <f t="shared" si="259"/>
        <v>0</v>
      </c>
      <c r="CMK242" s="191">
        <f t="shared" si="259"/>
        <v>0</v>
      </c>
      <c r="CML242" s="191">
        <f t="shared" si="259"/>
        <v>0</v>
      </c>
      <c r="CMM242" s="191">
        <f t="shared" si="259"/>
        <v>0</v>
      </c>
      <c r="CMN242" s="191">
        <f t="shared" si="259"/>
        <v>0</v>
      </c>
      <c r="CMO242" s="191">
        <f t="shared" si="259"/>
        <v>0</v>
      </c>
      <c r="CMP242" s="191">
        <f t="shared" si="259"/>
        <v>0</v>
      </c>
      <c r="CMQ242" s="191">
        <f t="shared" si="259"/>
        <v>0</v>
      </c>
      <c r="CMR242" s="191">
        <f t="shared" si="259"/>
        <v>0</v>
      </c>
      <c r="CMS242" s="191">
        <f t="shared" si="259"/>
        <v>0</v>
      </c>
      <c r="CMT242" s="191">
        <f t="shared" si="259"/>
        <v>0</v>
      </c>
      <c r="CMU242" s="191">
        <f t="shared" si="259"/>
        <v>0</v>
      </c>
      <c r="CMV242" s="191">
        <f t="shared" ref="CMV242:CPG242" si="260" xml:space="preserve"> IF($F210 = 0, CMV218, IF($F210 = 1, CMV226, CMV234))+CMV250</f>
        <v>0</v>
      </c>
      <c r="CMW242" s="191">
        <f t="shared" si="260"/>
        <v>0</v>
      </c>
      <c r="CMX242" s="191">
        <f t="shared" si="260"/>
        <v>0</v>
      </c>
      <c r="CMY242" s="191">
        <f t="shared" si="260"/>
        <v>0</v>
      </c>
      <c r="CMZ242" s="191">
        <f t="shared" si="260"/>
        <v>0</v>
      </c>
      <c r="CNA242" s="191">
        <f t="shared" si="260"/>
        <v>0</v>
      </c>
      <c r="CNB242" s="191">
        <f t="shared" si="260"/>
        <v>0</v>
      </c>
      <c r="CNC242" s="191">
        <f t="shared" si="260"/>
        <v>0</v>
      </c>
      <c r="CND242" s="191">
        <f t="shared" si="260"/>
        <v>0</v>
      </c>
      <c r="CNE242" s="191">
        <f t="shared" si="260"/>
        <v>0</v>
      </c>
      <c r="CNF242" s="191">
        <f t="shared" si="260"/>
        <v>0</v>
      </c>
      <c r="CNG242" s="191">
        <f t="shared" si="260"/>
        <v>0</v>
      </c>
      <c r="CNH242" s="191">
        <f t="shared" si="260"/>
        <v>0</v>
      </c>
      <c r="CNI242" s="191">
        <f t="shared" si="260"/>
        <v>0</v>
      </c>
      <c r="CNJ242" s="191">
        <f t="shared" si="260"/>
        <v>0</v>
      </c>
      <c r="CNK242" s="191">
        <f t="shared" si="260"/>
        <v>0</v>
      </c>
      <c r="CNL242" s="191">
        <f t="shared" si="260"/>
        <v>0</v>
      </c>
      <c r="CNM242" s="191">
        <f t="shared" si="260"/>
        <v>0</v>
      </c>
      <c r="CNN242" s="191">
        <f t="shared" si="260"/>
        <v>0</v>
      </c>
      <c r="CNO242" s="191">
        <f t="shared" si="260"/>
        <v>0</v>
      </c>
      <c r="CNP242" s="191">
        <f t="shared" si="260"/>
        <v>0</v>
      </c>
      <c r="CNQ242" s="191">
        <f t="shared" si="260"/>
        <v>0</v>
      </c>
      <c r="CNR242" s="191">
        <f t="shared" si="260"/>
        <v>0</v>
      </c>
      <c r="CNS242" s="191">
        <f t="shared" si="260"/>
        <v>0</v>
      </c>
      <c r="CNT242" s="191">
        <f t="shared" si="260"/>
        <v>0</v>
      </c>
      <c r="CNU242" s="191">
        <f t="shared" si="260"/>
        <v>0</v>
      </c>
      <c r="CNV242" s="191">
        <f t="shared" si="260"/>
        <v>0</v>
      </c>
      <c r="CNW242" s="191">
        <f t="shared" si="260"/>
        <v>0</v>
      </c>
      <c r="CNX242" s="191">
        <f t="shared" si="260"/>
        <v>0</v>
      </c>
      <c r="CNY242" s="191">
        <f t="shared" si="260"/>
        <v>0</v>
      </c>
      <c r="CNZ242" s="191">
        <f t="shared" si="260"/>
        <v>0</v>
      </c>
      <c r="COA242" s="191">
        <f t="shared" si="260"/>
        <v>0</v>
      </c>
      <c r="COB242" s="191">
        <f t="shared" si="260"/>
        <v>0</v>
      </c>
      <c r="COC242" s="191">
        <f t="shared" si="260"/>
        <v>0</v>
      </c>
      <c r="COD242" s="191">
        <f t="shared" si="260"/>
        <v>0</v>
      </c>
      <c r="COE242" s="191">
        <f t="shared" si="260"/>
        <v>0</v>
      </c>
      <c r="COF242" s="191">
        <f t="shared" si="260"/>
        <v>0</v>
      </c>
      <c r="COG242" s="191">
        <f t="shared" si="260"/>
        <v>0</v>
      </c>
      <c r="COH242" s="191">
        <f t="shared" si="260"/>
        <v>0</v>
      </c>
      <c r="COI242" s="191">
        <f t="shared" si="260"/>
        <v>0</v>
      </c>
      <c r="COJ242" s="191">
        <f t="shared" si="260"/>
        <v>0</v>
      </c>
      <c r="COK242" s="191">
        <f t="shared" si="260"/>
        <v>0</v>
      </c>
      <c r="COL242" s="191">
        <f t="shared" si="260"/>
        <v>0</v>
      </c>
      <c r="COM242" s="191">
        <f t="shared" si="260"/>
        <v>0</v>
      </c>
      <c r="CON242" s="191">
        <f t="shared" si="260"/>
        <v>0</v>
      </c>
      <c r="COO242" s="191">
        <f t="shared" si="260"/>
        <v>0</v>
      </c>
      <c r="COP242" s="191">
        <f t="shared" si="260"/>
        <v>0</v>
      </c>
      <c r="COQ242" s="191">
        <f t="shared" si="260"/>
        <v>0</v>
      </c>
      <c r="COR242" s="191">
        <f t="shared" si="260"/>
        <v>0</v>
      </c>
      <c r="COS242" s="191">
        <f t="shared" si="260"/>
        <v>0</v>
      </c>
      <c r="COT242" s="191">
        <f t="shared" si="260"/>
        <v>0</v>
      </c>
      <c r="COU242" s="191">
        <f t="shared" si="260"/>
        <v>0</v>
      </c>
      <c r="COV242" s="191">
        <f t="shared" si="260"/>
        <v>0</v>
      </c>
      <c r="COW242" s="191">
        <f t="shared" si="260"/>
        <v>0</v>
      </c>
      <c r="COX242" s="191">
        <f t="shared" si="260"/>
        <v>0</v>
      </c>
      <c r="COY242" s="191">
        <f t="shared" si="260"/>
        <v>0</v>
      </c>
      <c r="COZ242" s="191">
        <f t="shared" si="260"/>
        <v>0</v>
      </c>
      <c r="CPA242" s="191">
        <f t="shared" si="260"/>
        <v>0</v>
      </c>
      <c r="CPB242" s="191">
        <f t="shared" si="260"/>
        <v>0</v>
      </c>
      <c r="CPC242" s="191">
        <f t="shared" si="260"/>
        <v>0</v>
      </c>
      <c r="CPD242" s="191">
        <f t="shared" si="260"/>
        <v>0</v>
      </c>
      <c r="CPE242" s="191">
        <f t="shared" si="260"/>
        <v>0</v>
      </c>
      <c r="CPF242" s="191">
        <f t="shared" si="260"/>
        <v>0</v>
      </c>
      <c r="CPG242" s="191">
        <f t="shared" si="260"/>
        <v>0</v>
      </c>
      <c r="CPH242" s="191">
        <f t="shared" ref="CPH242:CRS242" si="261" xml:space="preserve"> IF($F210 = 0, CPH218, IF($F210 = 1, CPH226, CPH234))+CPH250</f>
        <v>0</v>
      </c>
      <c r="CPI242" s="191">
        <f t="shared" si="261"/>
        <v>0</v>
      </c>
      <c r="CPJ242" s="191">
        <f t="shared" si="261"/>
        <v>0</v>
      </c>
      <c r="CPK242" s="191">
        <f t="shared" si="261"/>
        <v>0</v>
      </c>
      <c r="CPL242" s="191">
        <f t="shared" si="261"/>
        <v>0</v>
      </c>
      <c r="CPM242" s="191">
        <f t="shared" si="261"/>
        <v>0</v>
      </c>
      <c r="CPN242" s="191">
        <f t="shared" si="261"/>
        <v>0</v>
      </c>
      <c r="CPO242" s="191">
        <f t="shared" si="261"/>
        <v>0</v>
      </c>
      <c r="CPP242" s="191">
        <f t="shared" si="261"/>
        <v>0</v>
      </c>
      <c r="CPQ242" s="191">
        <f t="shared" si="261"/>
        <v>0</v>
      </c>
      <c r="CPR242" s="191">
        <f t="shared" si="261"/>
        <v>0</v>
      </c>
      <c r="CPS242" s="191">
        <f t="shared" si="261"/>
        <v>0</v>
      </c>
      <c r="CPT242" s="191">
        <f t="shared" si="261"/>
        <v>0</v>
      </c>
      <c r="CPU242" s="191">
        <f t="shared" si="261"/>
        <v>0</v>
      </c>
      <c r="CPV242" s="191">
        <f t="shared" si="261"/>
        <v>0</v>
      </c>
      <c r="CPW242" s="191">
        <f t="shared" si="261"/>
        <v>0</v>
      </c>
      <c r="CPX242" s="191">
        <f t="shared" si="261"/>
        <v>0</v>
      </c>
      <c r="CPY242" s="191">
        <f t="shared" si="261"/>
        <v>0</v>
      </c>
      <c r="CPZ242" s="191">
        <f t="shared" si="261"/>
        <v>0</v>
      </c>
      <c r="CQA242" s="191">
        <f t="shared" si="261"/>
        <v>0</v>
      </c>
      <c r="CQB242" s="191">
        <f t="shared" si="261"/>
        <v>0</v>
      </c>
      <c r="CQC242" s="191">
        <f t="shared" si="261"/>
        <v>0</v>
      </c>
      <c r="CQD242" s="191">
        <f t="shared" si="261"/>
        <v>0</v>
      </c>
      <c r="CQE242" s="191">
        <f t="shared" si="261"/>
        <v>0</v>
      </c>
      <c r="CQF242" s="191">
        <f t="shared" si="261"/>
        <v>0</v>
      </c>
      <c r="CQG242" s="191">
        <f t="shared" si="261"/>
        <v>0</v>
      </c>
      <c r="CQH242" s="191">
        <f t="shared" si="261"/>
        <v>0</v>
      </c>
      <c r="CQI242" s="191">
        <f t="shared" si="261"/>
        <v>0</v>
      </c>
      <c r="CQJ242" s="191">
        <f t="shared" si="261"/>
        <v>0</v>
      </c>
      <c r="CQK242" s="191">
        <f t="shared" si="261"/>
        <v>0</v>
      </c>
      <c r="CQL242" s="191">
        <f t="shared" si="261"/>
        <v>0</v>
      </c>
      <c r="CQM242" s="191">
        <f t="shared" si="261"/>
        <v>0</v>
      </c>
      <c r="CQN242" s="191">
        <f t="shared" si="261"/>
        <v>0</v>
      </c>
      <c r="CQO242" s="191">
        <f t="shared" si="261"/>
        <v>0</v>
      </c>
      <c r="CQP242" s="191">
        <f t="shared" si="261"/>
        <v>0</v>
      </c>
      <c r="CQQ242" s="191">
        <f t="shared" si="261"/>
        <v>0</v>
      </c>
      <c r="CQR242" s="191">
        <f t="shared" si="261"/>
        <v>0</v>
      </c>
      <c r="CQS242" s="191">
        <f t="shared" si="261"/>
        <v>0</v>
      </c>
      <c r="CQT242" s="191">
        <f t="shared" si="261"/>
        <v>0</v>
      </c>
      <c r="CQU242" s="191">
        <f t="shared" si="261"/>
        <v>0</v>
      </c>
      <c r="CQV242" s="191">
        <f t="shared" si="261"/>
        <v>0</v>
      </c>
      <c r="CQW242" s="191">
        <f t="shared" si="261"/>
        <v>0</v>
      </c>
      <c r="CQX242" s="191">
        <f t="shared" si="261"/>
        <v>0</v>
      </c>
      <c r="CQY242" s="191">
        <f t="shared" si="261"/>
        <v>0</v>
      </c>
      <c r="CQZ242" s="191">
        <f t="shared" si="261"/>
        <v>0</v>
      </c>
      <c r="CRA242" s="191">
        <f t="shared" si="261"/>
        <v>0</v>
      </c>
      <c r="CRB242" s="191">
        <f t="shared" si="261"/>
        <v>0</v>
      </c>
      <c r="CRC242" s="191">
        <f t="shared" si="261"/>
        <v>0</v>
      </c>
      <c r="CRD242" s="191">
        <f t="shared" si="261"/>
        <v>0</v>
      </c>
      <c r="CRE242" s="191">
        <f t="shared" si="261"/>
        <v>0</v>
      </c>
      <c r="CRF242" s="191">
        <f t="shared" si="261"/>
        <v>0</v>
      </c>
      <c r="CRG242" s="191">
        <f t="shared" si="261"/>
        <v>0</v>
      </c>
      <c r="CRH242" s="191">
        <f t="shared" si="261"/>
        <v>0</v>
      </c>
      <c r="CRI242" s="191">
        <f t="shared" si="261"/>
        <v>0</v>
      </c>
      <c r="CRJ242" s="191">
        <f t="shared" si="261"/>
        <v>0</v>
      </c>
      <c r="CRK242" s="191">
        <f t="shared" si="261"/>
        <v>0</v>
      </c>
      <c r="CRL242" s="191">
        <f t="shared" si="261"/>
        <v>0</v>
      </c>
      <c r="CRM242" s="191">
        <f t="shared" si="261"/>
        <v>0</v>
      </c>
      <c r="CRN242" s="191">
        <f t="shared" si="261"/>
        <v>0</v>
      </c>
      <c r="CRO242" s="191">
        <f t="shared" si="261"/>
        <v>0</v>
      </c>
      <c r="CRP242" s="191">
        <f t="shared" si="261"/>
        <v>0</v>
      </c>
      <c r="CRQ242" s="191">
        <f t="shared" si="261"/>
        <v>0</v>
      </c>
      <c r="CRR242" s="191">
        <f t="shared" si="261"/>
        <v>0</v>
      </c>
      <c r="CRS242" s="191">
        <f t="shared" si="261"/>
        <v>0</v>
      </c>
      <c r="CRT242" s="191">
        <f t="shared" ref="CRT242:CUE242" si="262" xml:space="preserve"> IF($F210 = 0, CRT218, IF($F210 = 1, CRT226, CRT234))+CRT250</f>
        <v>0</v>
      </c>
      <c r="CRU242" s="191">
        <f t="shared" si="262"/>
        <v>0</v>
      </c>
      <c r="CRV242" s="191">
        <f t="shared" si="262"/>
        <v>0</v>
      </c>
      <c r="CRW242" s="191">
        <f t="shared" si="262"/>
        <v>0</v>
      </c>
      <c r="CRX242" s="191">
        <f t="shared" si="262"/>
        <v>0</v>
      </c>
      <c r="CRY242" s="191">
        <f t="shared" si="262"/>
        <v>0</v>
      </c>
      <c r="CRZ242" s="191">
        <f t="shared" si="262"/>
        <v>0</v>
      </c>
      <c r="CSA242" s="191">
        <f t="shared" si="262"/>
        <v>0</v>
      </c>
      <c r="CSB242" s="191">
        <f t="shared" si="262"/>
        <v>0</v>
      </c>
      <c r="CSC242" s="191">
        <f t="shared" si="262"/>
        <v>0</v>
      </c>
      <c r="CSD242" s="191">
        <f t="shared" si="262"/>
        <v>0</v>
      </c>
      <c r="CSE242" s="191">
        <f t="shared" si="262"/>
        <v>0</v>
      </c>
      <c r="CSF242" s="191">
        <f t="shared" si="262"/>
        <v>0</v>
      </c>
      <c r="CSG242" s="191">
        <f t="shared" si="262"/>
        <v>0</v>
      </c>
      <c r="CSH242" s="191">
        <f t="shared" si="262"/>
        <v>0</v>
      </c>
      <c r="CSI242" s="191">
        <f t="shared" si="262"/>
        <v>0</v>
      </c>
      <c r="CSJ242" s="191">
        <f t="shared" si="262"/>
        <v>0</v>
      </c>
      <c r="CSK242" s="191">
        <f t="shared" si="262"/>
        <v>0</v>
      </c>
      <c r="CSL242" s="191">
        <f t="shared" si="262"/>
        <v>0</v>
      </c>
      <c r="CSM242" s="191">
        <f t="shared" si="262"/>
        <v>0</v>
      </c>
      <c r="CSN242" s="191">
        <f t="shared" si="262"/>
        <v>0</v>
      </c>
      <c r="CSO242" s="191">
        <f t="shared" si="262"/>
        <v>0</v>
      </c>
      <c r="CSP242" s="191">
        <f t="shared" si="262"/>
        <v>0</v>
      </c>
      <c r="CSQ242" s="191">
        <f t="shared" si="262"/>
        <v>0</v>
      </c>
      <c r="CSR242" s="191">
        <f t="shared" si="262"/>
        <v>0</v>
      </c>
      <c r="CSS242" s="191">
        <f t="shared" si="262"/>
        <v>0</v>
      </c>
      <c r="CST242" s="191">
        <f t="shared" si="262"/>
        <v>0</v>
      </c>
      <c r="CSU242" s="191">
        <f t="shared" si="262"/>
        <v>0</v>
      </c>
      <c r="CSV242" s="191">
        <f t="shared" si="262"/>
        <v>0</v>
      </c>
      <c r="CSW242" s="191">
        <f t="shared" si="262"/>
        <v>0</v>
      </c>
      <c r="CSX242" s="191">
        <f t="shared" si="262"/>
        <v>0</v>
      </c>
      <c r="CSY242" s="191">
        <f t="shared" si="262"/>
        <v>0</v>
      </c>
      <c r="CSZ242" s="191">
        <f t="shared" si="262"/>
        <v>0</v>
      </c>
      <c r="CTA242" s="191">
        <f t="shared" si="262"/>
        <v>0</v>
      </c>
      <c r="CTB242" s="191">
        <f t="shared" si="262"/>
        <v>0</v>
      </c>
      <c r="CTC242" s="191">
        <f t="shared" si="262"/>
        <v>0</v>
      </c>
      <c r="CTD242" s="191">
        <f t="shared" si="262"/>
        <v>0</v>
      </c>
      <c r="CTE242" s="191">
        <f t="shared" si="262"/>
        <v>0</v>
      </c>
      <c r="CTF242" s="191">
        <f t="shared" si="262"/>
        <v>0</v>
      </c>
      <c r="CTG242" s="191">
        <f t="shared" si="262"/>
        <v>0</v>
      </c>
      <c r="CTH242" s="191">
        <f t="shared" si="262"/>
        <v>0</v>
      </c>
      <c r="CTI242" s="191">
        <f t="shared" si="262"/>
        <v>0</v>
      </c>
      <c r="CTJ242" s="191">
        <f t="shared" si="262"/>
        <v>0</v>
      </c>
      <c r="CTK242" s="191">
        <f t="shared" si="262"/>
        <v>0</v>
      </c>
      <c r="CTL242" s="191">
        <f t="shared" si="262"/>
        <v>0</v>
      </c>
      <c r="CTM242" s="191">
        <f t="shared" si="262"/>
        <v>0</v>
      </c>
      <c r="CTN242" s="191">
        <f t="shared" si="262"/>
        <v>0</v>
      </c>
      <c r="CTO242" s="191">
        <f t="shared" si="262"/>
        <v>0</v>
      </c>
      <c r="CTP242" s="191">
        <f t="shared" si="262"/>
        <v>0</v>
      </c>
      <c r="CTQ242" s="191">
        <f t="shared" si="262"/>
        <v>0</v>
      </c>
      <c r="CTR242" s="191">
        <f t="shared" si="262"/>
        <v>0</v>
      </c>
      <c r="CTS242" s="191">
        <f t="shared" si="262"/>
        <v>0</v>
      </c>
      <c r="CTT242" s="191">
        <f t="shared" si="262"/>
        <v>0</v>
      </c>
      <c r="CTU242" s="191">
        <f t="shared" si="262"/>
        <v>0</v>
      </c>
      <c r="CTV242" s="191">
        <f t="shared" si="262"/>
        <v>0</v>
      </c>
      <c r="CTW242" s="191">
        <f t="shared" si="262"/>
        <v>0</v>
      </c>
      <c r="CTX242" s="191">
        <f t="shared" si="262"/>
        <v>0</v>
      </c>
      <c r="CTY242" s="191">
        <f t="shared" si="262"/>
        <v>0</v>
      </c>
      <c r="CTZ242" s="191">
        <f t="shared" si="262"/>
        <v>0</v>
      </c>
      <c r="CUA242" s="191">
        <f t="shared" si="262"/>
        <v>0</v>
      </c>
      <c r="CUB242" s="191">
        <f t="shared" si="262"/>
        <v>0</v>
      </c>
      <c r="CUC242" s="191">
        <f t="shared" si="262"/>
        <v>0</v>
      </c>
      <c r="CUD242" s="191">
        <f t="shared" si="262"/>
        <v>0</v>
      </c>
      <c r="CUE242" s="191">
        <f t="shared" si="262"/>
        <v>0</v>
      </c>
      <c r="CUF242" s="191">
        <f t="shared" ref="CUF242:CWQ242" si="263" xml:space="preserve"> IF($F210 = 0, CUF218, IF($F210 = 1, CUF226, CUF234))+CUF250</f>
        <v>0</v>
      </c>
      <c r="CUG242" s="191">
        <f t="shared" si="263"/>
        <v>0</v>
      </c>
      <c r="CUH242" s="191">
        <f t="shared" si="263"/>
        <v>0</v>
      </c>
      <c r="CUI242" s="191">
        <f t="shared" si="263"/>
        <v>0</v>
      </c>
      <c r="CUJ242" s="191">
        <f t="shared" si="263"/>
        <v>0</v>
      </c>
      <c r="CUK242" s="191">
        <f t="shared" si="263"/>
        <v>0</v>
      </c>
      <c r="CUL242" s="191">
        <f t="shared" si="263"/>
        <v>0</v>
      </c>
      <c r="CUM242" s="191">
        <f t="shared" si="263"/>
        <v>0</v>
      </c>
      <c r="CUN242" s="191">
        <f t="shared" si="263"/>
        <v>0</v>
      </c>
      <c r="CUO242" s="191">
        <f t="shared" si="263"/>
        <v>0</v>
      </c>
      <c r="CUP242" s="191">
        <f t="shared" si="263"/>
        <v>0</v>
      </c>
      <c r="CUQ242" s="191">
        <f t="shared" si="263"/>
        <v>0</v>
      </c>
      <c r="CUR242" s="191">
        <f t="shared" si="263"/>
        <v>0</v>
      </c>
      <c r="CUS242" s="191">
        <f t="shared" si="263"/>
        <v>0</v>
      </c>
      <c r="CUT242" s="191">
        <f t="shared" si="263"/>
        <v>0</v>
      </c>
      <c r="CUU242" s="191">
        <f t="shared" si="263"/>
        <v>0</v>
      </c>
      <c r="CUV242" s="191">
        <f t="shared" si="263"/>
        <v>0</v>
      </c>
      <c r="CUW242" s="191">
        <f t="shared" si="263"/>
        <v>0</v>
      </c>
      <c r="CUX242" s="191">
        <f t="shared" si="263"/>
        <v>0</v>
      </c>
      <c r="CUY242" s="191">
        <f t="shared" si="263"/>
        <v>0</v>
      </c>
      <c r="CUZ242" s="191">
        <f t="shared" si="263"/>
        <v>0</v>
      </c>
      <c r="CVA242" s="191">
        <f t="shared" si="263"/>
        <v>0</v>
      </c>
      <c r="CVB242" s="191">
        <f t="shared" si="263"/>
        <v>0</v>
      </c>
      <c r="CVC242" s="191">
        <f t="shared" si="263"/>
        <v>0</v>
      </c>
      <c r="CVD242" s="191">
        <f t="shared" si="263"/>
        <v>0</v>
      </c>
      <c r="CVE242" s="191">
        <f t="shared" si="263"/>
        <v>0</v>
      </c>
      <c r="CVF242" s="191">
        <f t="shared" si="263"/>
        <v>0</v>
      </c>
      <c r="CVG242" s="191">
        <f t="shared" si="263"/>
        <v>0</v>
      </c>
      <c r="CVH242" s="191">
        <f t="shared" si="263"/>
        <v>0</v>
      </c>
      <c r="CVI242" s="191">
        <f t="shared" si="263"/>
        <v>0</v>
      </c>
      <c r="CVJ242" s="191">
        <f t="shared" si="263"/>
        <v>0</v>
      </c>
      <c r="CVK242" s="191">
        <f t="shared" si="263"/>
        <v>0</v>
      </c>
      <c r="CVL242" s="191">
        <f t="shared" si="263"/>
        <v>0</v>
      </c>
      <c r="CVM242" s="191">
        <f t="shared" si="263"/>
        <v>0</v>
      </c>
      <c r="CVN242" s="191">
        <f t="shared" si="263"/>
        <v>0</v>
      </c>
      <c r="CVO242" s="191">
        <f t="shared" si="263"/>
        <v>0</v>
      </c>
      <c r="CVP242" s="191">
        <f t="shared" si="263"/>
        <v>0</v>
      </c>
      <c r="CVQ242" s="191">
        <f t="shared" si="263"/>
        <v>0</v>
      </c>
      <c r="CVR242" s="191">
        <f t="shared" si="263"/>
        <v>0</v>
      </c>
      <c r="CVS242" s="191">
        <f t="shared" si="263"/>
        <v>0</v>
      </c>
      <c r="CVT242" s="191">
        <f t="shared" si="263"/>
        <v>0</v>
      </c>
      <c r="CVU242" s="191">
        <f t="shared" si="263"/>
        <v>0</v>
      </c>
      <c r="CVV242" s="191">
        <f t="shared" si="263"/>
        <v>0</v>
      </c>
      <c r="CVW242" s="191">
        <f t="shared" si="263"/>
        <v>0</v>
      </c>
      <c r="CVX242" s="191">
        <f t="shared" si="263"/>
        <v>0</v>
      </c>
      <c r="CVY242" s="191">
        <f t="shared" si="263"/>
        <v>0</v>
      </c>
      <c r="CVZ242" s="191">
        <f t="shared" si="263"/>
        <v>0</v>
      </c>
      <c r="CWA242" s="191">
        <f t="shared" si="263"/>
        <v>0</v>
      </c>
      <c r="CWB242" s="191">
        <f t="shared" si="263"/>
        <v>0</v>
      </c>
      <c r="CWC242" s="191">
        <f t="shared" si="263"/>
        <v>0</v>
      </c>
      <c r="CWD242" s="191">
        <f t="shared" si="263"/>
        <v>0</v>
      </c>
      <c r="CWE242" s="191">
        <f t="shared" si="263"/>
        <v>0</v>
      </c>
      <c r="CWF242" s="191">
        <f t="shared" si="263"/>
        <v>0</v>
      </c>
      <c r="CWG242" s="191">
        <f t="shared" si="263"/>
        <v>0</v>
      </c>
      <c r="CWH242" s="191">
        <f t="shared" si="263"/>
        <v>0</v>
      </c>
      <c r="CWI242" s="191">
        <f t="shared" si="263"/>
        <v>0</v>
      </c>
      <c r="CWJ242" s="191">
        <f t="shared" si="263"/>
        <v>0</v>
      </c>
      <c r="CWK242" s="191">
        <f t="shared" si="263"/>
        <v>0</v>
      </c>
      <c r="CWL242" s="191">
        <f t="shared" si="263"/>
        <v>0</v>
      </c>
      <c r="CWM242" s="191">
        <f t="shared" si="263"/>
        <v>0</v>
      </c>
      <c r="CWN242" s="191">
        <f t="shared" si="263"/>
        <v>0</v>
      </c>
      <c r="CWO242" s="191">
        <f t="shared" si="263"/>
        <v>0</v>
      </c>
      <c r="CWP242" s="191">
        <f t="shared" si="263"/>
        <v>0</v>
      </c>
      <c r="CWQ242" s="191">
        <f t="shared" si="263"/>
        <v>0</v>
      </c>
      <c r="CWR242" s="191">
        <f t="shared" ref="CWR242:CZC242" si="264" xml:space="preserve"> IF($F210 = 0, CWR218, IF($F210 = 1, CWR226, CWR234))+CWR250</f>
        <v>0</v>
      </c>
      <c r="CWS242" s="191">
        <f t="shared" si="264"/>
        <v>0</v>
      </c>
      <c r="CWT242" s="191">
        <f t="shared" si="264"/>
        <v>0</v>
      </c>
      <c r="CWU242" s="191">
        <f t="shared" si="264"/>
        <v>0</v>
      </c>
      <c r="CWV242" s="191">
        <f t="shared" si="264"/>
        <v>0</v>
      </c>
      <c r="CWW242" s="191">
        <f t="shared" si="264"/>
        <v>0</v>
      </c>
      <c r="CWX242" s="191">
        <f t="shared" si="264"/>
        <v>0</v>
      </c>
      <c r="CWY242" s="191">
        <f t="shared" si="264"/>
        <v>0</v>
      </c>
      <c r="CWZ242" s="191">
        <f t="shared" si="264"/>
        <v>0</v>
      </c>
      <c r="CXA242" s="191">
        <f t="shared" si="264"/>
        <v>0</v>
      </c>
      <c r="CXB242" s="191">
        <f t="shared" si="264"/>
        <v>0</v>
      </c>
      <c r="CXC242" s="191">
        <f t="shared" si="264"/>
        <v>0</v>
      </c>
      <c r="CXD242" s="191">
        <f t="shared" si="264"/>
        <v>0</v>
      </c>
      <c r="CXE242" s="191">
        <f t="shared" si="264"/>
        <v>0</v>
      </c>
      <c r="CXF242" s="191">
        <f t="shared" si="264"/>
        <v>0</v>
      </c>
      <c r="CXG242" s="191">
        <f t="shared" si="264"/>
        <v>0</v>
      </c>
      <c r="CXH242" s="191">
        <f t="shared" si="264"/>
        <v>0</v>
      </c>
      <c r="CXI242" s="191">
        <f t="shared" si="264"/>
        <v>0</v>
      </c>
      <c r="CXJ242" s="191">
        <f t="shared" si="264"/>
        <v>0</v>
      </c>
      <c r="CXK242" s="191">
        <f t="shared" si="264"/>
        <v>0</v>
      </c>
      <c r="CXL242" s="191">
        <f t="shared" si="264"/>
        <v>0</v>
      </c>
      <c r="CXM242" s="191">
        <f t="shared" si="264"/>
        <v>0</v>
      </c>
      <c r="CXN242" s="191">
        <f t="shared" si="264"/>
        <v>0</v>
      </c>
      <c r="CXO242" s="191">
        <f t="shared" si="264"/>
        <v>0</v>
      </c>
      <c r="CXP242" s="191">
        <f t="shared" si="264"/>
        <v>0</v>
      </c>
      <c r="CXQ242" s="191">
        <f t="shared" si="264"/>
        <v>0</v>
      </c>
      <c r="CXR242" s="191">
        <f t="shared" si="264"/>
        <v>0</v>
      </c>
      <c r="CXS242" s="191">
        <f t="shared" si="264"/>
        <v>0</v>
      </c>
      <c r="CXT242" s="191">
        <f t="shared" si="264"/>
        <v>0</v>
      </c>
      <c r="CXU242" s="191">
        <f t="shared" si="264"/>
        <v>0</v>
      </c>
      <c r="CXV242" s="191">
        <f t="shared" si="264"/>
        <v>0</v>
      </c>
      <c r="CXW242" s="191">
        <f t="shared" si="264"/>
        <v>0</v>
      </c>
      <c r="CXX242" s="191">
        <f t="shared" si="264"/>
        <v>0</v>
      </c>
      <c r="CXY242" s="191">
        <f t="shared" si="264"/>
        <v>0</v>
      </c>
      <c r="CXZ242" s="191">
        <f t="shared" si="264"/>
        <v>0</v>
      </c>
      <c r="CYA242" s="191">
        <f t="shared" si="264"/>
        <v>0</v>
      </c>
      <c r="CYB242" s="191">
        <f t="shared" si="264"/>
        <v>0</v>
      </c>
      <c r="CYC242" s="191">
        <f t="shared" si="264"/>
        <v>0</v>
      </c>
      <c r="CYD242" s="191">
        <f t="shared" si="264"/>
        <v>0</v>
      </c>
      <c r="CYE242" s="191">
        <f t="shared" si="264"/>
        <v>0</v>
      </c>
      <c r="CYF242" s="191">
        <f t="shared" si="264"/>
        <v>0</v>
      </c>
      <c r="CYG242" s="191">
        <f t="shared" si="264"/>
        <v>0</v>
      </c>
      <c r="CYH242" s="191">
        <f t="shared" si="264"/>
        <v>0</v>
      </c>
      <c r="CYI242" s="191">
        <f t="shared" si="264"/>
        <v>0</v>
      </c>
      <c r="CYJ242" s="191">
        <f t="shared" si="264"/>
        <v>0</v>
      </c>
      <c r="CYK242" s="191">
        <f t="shared" si="264"/>
        <v>0</v>
      </c>
      <c r="CYL242" s="191">
        <f t="shared" si="264"/>
        <v>0</v>
      </c>
      <c r="CYM242" s="191">
        <f t="shared" si="264"/>
        <v>0</v>
      </c>
      <c r="CYN242" s="191">
        <f t="shared" si="264"/>
        <v>0</v>
      </c>
      <c r="CYO242" s="191">
        <f t="shared" si="264"/>
        <v>0</v>
      </c>
      <c r="CYP242" s="191">
        <f t="shared" si="264"/>
        <v>0</v>
      </c>
      <c r="CYQ242" s="191">
        <f t="shared" si="264"/>
        <v>0</v>
      </c>
      <c r="CYR242" s="191">
        <f t="shared" si="264"/>
        <v>0</v>
      </c>
      <c r="CYS242" s="191">
        <f t="shared" si="264"/>
        <v>0</v>
      </c>
      <c r="CYT242" s="191">
        <f t="shared" si="264"/>
        <v>0</v>
      </c>
      <c r="CYU242" s="191">
        <f t="shared" si="264"/>
        <v>0</v>
      </c>
      <c r="CYV242" s="191">
        <f t="shared" si="264"/>
        <v>0</v>
      </c>
      <c r="CYW242" s="191">
        <f t="shared" si="264"/>
        <v>0</v>
      </c>
      <c r="CYX242" s="191">
        <f t="shared" si="264"/>
        <v>0</v>
      </c>
      <c r="CYY242" s="191">
        <f t="shared" si="264"/>
        <v>0</v>
      </c>
      <c r="CYZ242" s="191">
        <f t="shared" si="264"/>
        <v>0</v>
      </c>
      <c r="CZA242" s="191">
        <f t="shared" si="264"/>
        <v>0</v>
      </c>
      <c r="CZB242" s="191">
        <f t="shared" si="264"/>
        <v>0</v>
      </c>
      <c r="CZC242" s="191">
        <f t="shared" si="264"/>
        <v>0</v>
      </c>
      <c r="CZD242" s="191">
        <f t="shared" ref="CZD242:DBO242" si="265" xml:space="preserve"> IF($F210 = 0, CZD218, IF($F210 = 1, CZD226, CZD234))+CZD250</f>
        <v>0</v>
      </c>
      <c r="CZE242" s="191">
        <f t="shared" si="265"/>
        <v>0</v>
      </c>
      <c r="CZF242" s="191">
        <f t="shared" si="265"/>
        <v>0</v>
      </c>
      <c r="CZG242" s="191">
        <f t="shared" si="265"/>
        <v>0</v>
      </c>
      <c r="CZH242" s="191">
        <f t="shared" si="265"/>
        <v>0</v>
      </c>
      <c r="CZI242" s="191">
        <f t="shared" si="265"/>
        <v>0</v>
      </c>
      <c r="CZJ242" s="191">
        <f t="shared" si="265"/>
        <v>0</v>
      </c>
      <c r="CZK242" s="191">
        <f t="shared" si="265"/>
        <v>0</v>
      </c>
      <c r="CZL242" s="191">
        <f t="shared" si="265"/>
        <v>0</v>
      </c>
      <c r="CZM242" s="191">
        <f t="shared" si="265"/>
        <v>0</v>
      </c>
      <c r="CZN242" s="191">
        <f t="shared" si="265"/>
        <v>0</v>
      </c>
      <c r="CZO242" s="191">
        <f t="shared" si="265"/>
        <v>0</v>
      </c>
      <c r="CZP242" s="191">
        <f t="shared" si="265"/>
        <v>0</v>
      </c>
      <c r="CZQ242" s="191">
        <f t="shared" si="265"/>
        <v>0</v>
      </c>
      <c r="CZR242" s="191">
        <f t="shared" si="265"/>
        <v>0</v>
      </c>
      <c r="CZS242" s="191">
        <f t="shared" si="265"/>
        <v>0</v>
      </c>
      <c r="CZT242" s="191">
        <f t="shared" si="265"/>
        <v>0</v>
      </c>
      <c r="CZU242" s="191">
        <f t="shared" si="265"/>
        <v>0</v>
      </c>
      <c r="CZV242" s="191">
        <f t="shared" si="265"/>
        <v>0</v>
      </c>
      <c r="CZW242" s="191">
        <f t="shared" si="265"/>
        <v>0</v>
      </c>
      <c r="CZX242" s="191">
        <f t="shared" si="265"/>
        <v>0</v>
      </c>
      <c r="CZY242" s="191">
        <f t="shared" si="265"/>
        <v>0</v>
      </c>
      <c r="CZZ242" s="191">
        <f t="shared" si="265"/>
        <v>0</v>
      </c>
      <c r="DAA242" s="191">
        <f t="shared" si="265"/>
        <v>0</v>
      </c>
      <c r="DAB242" s="191">
        <f t="shared" si="265"/>
        <v>0</v>
      </c>
      <c r="DAC242" s="191">
        <f t="shared" si="265"/>
        <v>0</v>
      </c>
      <c r="DAD242" s="191">
        <f t="shared" si="265"/>
        <v>0</v>
      </c>
      <c r="DAE242" s="191">
        <f t="shared" si="265"/>
        <v>0</v>
      </c>
      <c r="DAF242" s="191">
        <f t="shared" si="265"/>
        <v>0</v>
      </c>
      <c r="DAG242" s="191">
        <f t="shared" si="265"/>
        <v>0</v>
      </c>
      <c r="DAH242" s="191">
        <f t="shared" si="265"/>
        <v>0</v>
      </c>
      <c r="DAI242" s="191">
        <f t="shared" si="265"/>
        <v>0</v>
      </c>
      <c r="DAJ242" s="191">
        <f t="shared" si="265"/>
        <v>0</v>
      </c>
      <c r="DAK242" s="191">
        <f t="shared" si="265"/>
        <v>0</v>
      </c>
      <c r="DAL242" s="191">
        <f t="shared" si="265"/>
        <v>0</v>
      </c>
      <c r="DAM242" s="191">
        <f t="shared" si="265"/>
        <v>0</v>
      </c>
      <c r="DAN242" s="191">
        <f t="shared" si="265"/>
        <v>0</v>
      </c>
      <c r="DAO242" s="191">
        <f t="shared" si="265"/>
        <v>0</v>
      </c>
      <c r="DAP242" s="191">
        <f t="shared" si="265"/>
        <v>0</v>
      </c>
      <c r="DAQ242" s="191">
        <f t="shared" si="265"/>
        <v>0</v>
      </c>
      <c r="DAR242" s="191">
        <f t="shared" si="265"/>
        <v>0</v>
      </c>
      <c r="DAS242" s="191">
        <f t="shared" si="265"/>
        <v>0</v>
      </c>
      <c r="DAT242" s="191">
        <f t="shared" si="265"/>
        <v>0</v>
      </c>
      <c r="DAU242" s="191">
        <f t="shared" si="265"/>
        <v>0</v>
      </c>
      <c r="DAV242" s="191">
        <f t="shared" si="265"/>
        <v>0</v>
      </c>
      <c r="DAW242" s="191">
        <f t="shared" si="265"/>
        <v>0</v>
      </c>
      <c r="DAX242" s="191">
        <f t="shared" si="265"/>
        <v>0</v>
      </c>
      <c r="DAY242" s="191">
        <f t="shared" si="265"/>
        <v>0</v>
      </c>
      <c r="DAZ242" s="191">
        <f t="shared" si="265"/>
        <v>0</v>
      </c>
      <c r="DBA242" s="191">
        <f t="shared" si="265"/>
        <v>0</v>
      </c>
      <c r="DBB242" s="191">
        <f t="shared" si="265"/>
        <v>0</v>
      </c>
      <c r="DBC242" s="191">
        <f t="shared" si="265"/>
        <v>0</v>
      </c>
      <c r="DBD242" s="191">
        <f t="shared" si="265"/>
        <v>0</v>
      </c>
      <c r="DBE242" s="191">
        <f t="shared" si="265"/>
        <v>0</v>
      </c>
      <c r="DBF242" s="191">
        <f t="shared" si="265"/>
        <v>0</v>
      </c>
      <c r="DBG242" s="191">
        <f t="shared" si="265"/>
        <v>0</v>
      </c>
      <c r="DBH242" s="191">
        <f t="shared" si="265"/>
        <v>0</v>
      </c>
      <c r="DBI242" s="191">
        <f t="shared" si="265"/>
        <v>0</v>
      </c>
      <c r="DBJ242" s="191">
        <f t="shared" si="265"/>
        <v>0</v>
      </c>
      <c r="DBK242" s="191">
        <f t="shared" si="265"/>
        <v>0</v>
      </c>
      <c r="DBL242" s="191">
        <f t="shared" si="265"/>
        <v>0</v>
      </c>
      <c r="DBM242" s="191">
        <f t="shared" si="265"/>
        <v>0</v>
      </c>
      <c r="DBN242" s="191">
        <f t="shared" si="265"/>
        <v>0</v>
      </c>
      <c r="DBO242" s="191">
        <f t="shared" si="265"/>
        <v>0</v>
      </c>
      <c r="DBP242" s="191">
        <f t="shared" ref="DBP242:DEA242" si="266" xml:space="preserve"> IF($F210 = 0, DBP218, IF($F210 = 1, DBP226, DBP234))+DBP250</f>
        <v>0</v>
      </c>
      <c r="DBQ242" s="191">
        <f t="shared" si="266"/>
        <v>0</v>
      </c>
      <c r="DBR242" s="191">
        <f t="shared" si="266"/>
        <v>0</v>
      </c>
      <c r="DBS242" s="191">
        <f t="shared" si="266"/>
        <v>0</v>
      </c>
      <c r="DBT242" s="191">
        <f t="shared" si="266"/>
        <v>0</v>
      </c>
      <c r="DBU242" s="191">
        <f t="shared" si="266"/>
        <v>0</v>
      </c>
      <c r="DBV242" s="191">
        <f t="shared" si="266"/>
        <v>0</v>
      </c>
      <c r="DBW242" s="191">
        <f t="shared" si="266"/>
        <v>0</v>
      </c>
      <c r="DBX242" s="191">
        <f t="shared" si="266"/>
        <v>0</v>
      </c>
      <c r="DBY242" s="191">
        <f t="shared" si="266"/>
        <v>0</v>
      </c>
      <c r="DBZ242" s="191">
        <f t="shared" si="266"/>
        <v>0</v>
      </c>
      <c r="DCA242" s="191">
        <f t="shared" si="266"/>
        <v>0</v>
      </c>
      <c r="DCB242" s="191">
        <f t="shared" si="266"/>
        <v>0</v>
      </c>
      <c r="DCC242" s="191">
        <f t="shared" si="266"/>
        <v>0</v>
      </c>
      <c r="DCD242" s="191">
        <f t="shared" si="266"/>
        <v>0</v>
      </c>
      <c r="DCE242" s="191">
        <f t="shared" si="266"/>
        <v>0</v>
      </c>
      <c r="DCF242" s="191">
        <f t="shared" si="266"/>
        <v>0</v>
      </c>
      <c r="DCG242" s="191">
        <f t="shared" si="266"/>
        <v>0</v>
      </c>
      <c r="DCH242" s="191">
        <f t="shared" si="266"/>
        <v>0</v>
      </c>
      <c r="DCI242" s="191">
        <f t="shared" si="266"/>
        <v>0</v>
      </c>
      <c r="DCJ242" s="191">
        <f t="shared" si="266"/>
        <v>0</v>
      </c>
      <c r="DCK242" s="191">
        <f t="shared" si="266"/>
        <v>0</v>
      </c>
      <c r="DCL242" s="191">
        <f t="shared" si="266"/>
        <v>0</v>
      </c>
      <c r="DCM242" s="191">
        <f t="shared" si="266"/>
        <v>0</v>
      </c>
      <c r="DCN242" s="191">
        <f t="shared" si="266"/>
        <v>0</v>
      </c>
      <c r="DCO242" s="191">
        <f t="shared" si="266"/>
        <v>0</v>
      </c>
      <c r="DCP242" s="191">
        <f t="shared" si="266"/>
        <v>0</v>
      </c>
      <c r="DCQ242" s="191">
        <f t="shared" si="266"/>
        <v>0</v>
      </c>
      <c r="DCR242" s="191">
        <f t="shared" si="266"/>
        <v>0</v>
      </c>
      <c r="DCS242" s="191">
        <f t="shared" si="266"/>
        <v>0</v>
      </c>
      <c r="DCT242" s="191">
        <f t="shared" si="266"/>
        <v>0</v>
      </c>
      <c r="DCU242" s="191">
        <f t="shared" si="266"/>
        <v>0</v>
      </c>
      <c r="DCV242" s="191">
        <f t="shared" si="266"/>
        <v>0</v>
      </c>
      <c r="DCW242" s="191">
        <f t="shared" si="266"/>
        <v>0</v>
      </c>
      <c r="DCX242" s="191">
        <f t="shared" si="266"/>
        <v>0</v>
      </c>
      <c r="DCY242" s="191">
        <f t="shared" si="266"/>
        <v>0</v>
      </c>
      <c r="DCZ242" s="191">
        <f t="shared" si="266"/>
        <v>0</v>
      </c>
      <c r="DDA242" s="191">
        <f t="shared" si="266"/>
        <v>0</v>
      </c>
      <c r="DDB242" s="191">
        <f t="shared" si="266"/>
        <v>0</v>
      </c>
      <c r="DDC242" s="191">
        <f t="shared" si="266"/>
        <v>0</v>
      </c>
      <c r="DDD242" s="191">
        <f t="shared" si="266"/>
        <v>0</v>
      </c>
      <c r="DDE242" s="191">
        <f t="shared" si="266"/>
        <v>0</v>
      </c>
      <c r="DDF242" s="191">
        <f t="shared" si="266"/>
        <v>0</v>
      </c>
      <c r="DDG242" s="191">
        <f t="shared" si="266"/>
        <v>0</v>
      </c>
      <c r="DDH242" s="191">
        <f t="shared" si="266"/>
        <v>0</v>
      </c>
      <c r="DDI242" s="191">
        <f t="shared" si="266"/>
        <v>0</v>
      </c>
      <c r="DDJ242" s="191">
        <f t="shared" si="266"/>
        <v>0</v>
      </c>
      <c r="DDK242" s="191">
        <f t="shared" si="266"/>
        <v>0</v>
      </c>
      <c r="DDL242" s="191">
        <f t="shared" si="266"/>
        <v>0</v>
      </c>
      <c r="DDM242" s="191">
        <f t="shared" si="266"/>
        <v>0</v>
      </c>
      <c r="DDN242" s="191">
        <f t="shared" si="266"/>
        <v>0</v>
      </c>
      <c r="DDO242" s="191">
        <f t="shared" si="266"/>
        <v>0</v>
      </c>
      <c r="DDP242" s="191">
        <f t="shared" si="266"/>
        <v>0</v>
      </c>
      <c r="DDQ242" s="191">
        <f t="shared" si="266"/>
        <v>0</v>
      </c>
      <c r="DDR242" s="191">
        <f t="shared" si="266"/>
        <v>0</v>
      </c>
      <c r="DDS242" s="191">
        <f t="shared" si="266"/>
        <v>0</v>
      </c>
      <c r="DDT242" s="191">
        <f t="shared" si="266"/>
        <v>0</v>
      </c>
      <c r="DDU242" s="191">
        <f t="shared" si="266"/>
        <v>0</v>
      </c>
      <c r="DDV242" s="191">
        <f t="shared" si="266"/>
        <v>0</v>
      </c>
      <c r="DDW242" s="191">
        <f t="shared" si="266"/>
        <v>0</v>
      </c>
      <c r="DDX242" s="191">
        <f t="shared" si="266"/>
        <v>0</v>
      </c>
      <c r="DDY242" s="191">
        <f t="shared" si="266"/>
        <v>0</v>
      </c>
      <c r="DDZ242" s="191">
        <f t="shared" si="266"/>
        <v>0</v>
      </c>
      <c r="DEA242" s="191">
        <f t="shared" si="266"/>
        <v>0</v>
      </c>
      <c r="DEB242" s="191">
        <f t="shared" ref="DEB242:DGM242" si="267" xml:space="preserve"> IF($F210 = 0, DEB218, IF($F210 = 1, DEB226, DEB234))+DEB250</f>
        <v>0</v>
      </c>
      <c r="DEC242" s="191">
        <f t="shared" si="267"/>
        <v>0</v>
      </c>
      <c r="DED242" s="191">
        <f t="shared" si="267"/>
        <v>0</v>
      </c>
      <c r="DEE242" s="191">
        <f t="shared" si="267"/>
        <v>0</v>
      </c>
      <c r="DEF242" s="191">
        <f t="shared" si="267"/>
        <v>0</v>
      </c>
      <c r="DEG242" s="191">
        <f t="shared" si="267"/>
        <v>0</v>
      </c>
      <c r="DEH242" s="191">
        <f t="shared" si="267"/>
        <v>0</v>
      </c>
      <c r="DEI242" s="191">
        <f t="shared" si="267"/>
        <v>0</v>
      </c>
      <c r="DEJ242" s="191">
        <f t="shared" si="267"/>
        <v>0</v>
      </c>
      <c r="DEK242" s="191">
        <f t="shared" si="267"/>
        <v>0</v>
      </c>
      <c r="DEL242" s="191">
        <f t="shared" si="267"/>
        <v>0</v>
      </c>
      <c r="DEM242" s="191">
        <f t="shared" si="267"/>
        <v>0</v>
      </c>
      <c r="DEN242" s="191">
        <f t="shared" si="267"/>
        <v>0</v>
      </c>
      <c r="DEO242" s="191">
        <f t="shared" si="267"/>
        <v>0</v>
      </c>
      <c r="DEP242" s="191">
        <f t="shared" si="267"/>
        <v>0</v>
      </c>
      <c r="DEQ242" s="191">
        <f t="shared" si="267"/>
        <v>0</v>
      </c>
      <c r="DER242" s="191">
        <f t="shared" si="267"/>
        <v>0</v>
      </c>
      <c r="DES242" s="191">
        <f t="shared" si="267"/>
        <v>0</v>
      </c>
      <c r="DET242" s="191">
        <f t="shared" si="267"/>
        <v>0</v>
      </c>
      <c r="DEU242" s="191">
        <f t="shared" si="267"/>
        <v>0</v>
      </c>
      <c r="DEV242" s="191">
        <f t="shared" si="267"/>
        <v>0</v>
      </c>
      <c r="DEW242" s="191">
        <f t="shared" si="267"/>
        <v>0</v>
      </c>
      <c r="DEX242" s="191">
        <f t="shared" si="267"/>
        <v>0</v>
      </c>
      <c r="DEY242" s="191">
        <f t="shared" si="267"/>
        <v>0</v>
      </c>
      <c r="DEZ242" s="191">
        <f t="shared" si="267"/>
        <v>0</v>
      </c>
      <c r="DFA242" s="191">
        <f t="shared" si="267"/>
        <v>0</v>
      </c>
      <c r="DFB242" s="191">
        <f t="shared" si="267"/>
        <v>0</v>
      </c>
      <c r="DFC242" s="191">
        <f t="shared" si="267"/>
        <v>0</v>
      </c>
      <c r="DFD242" s="191">
        <f t="shared" si="267"/>
        <v>0</v>
      </c>
      <c r="DFE242" s="191">
        <f t="shared" si="267"/>
        <v>0</v>
      </c>
      <c r="DFF242" s="191">
        <f t="shared" si="267"/>
        <v>0</v>
      </c>
      <c r="DFG242" s="191">
        <f t="shared" si="267"/>
        <v>0</v>
      </c>
      <c r="DFH242" s="191">
        <f t="shared" si="267"/>
        <v>0</v>
      </c>
      <c r="DFI242" s="191">
        <f t="shared" si="267"/>
        <v>0</v>
      </c>
      <c r="DFJ242" s="191">
        <f t="shared" si="267"/>
        <v>0</v>
      </c>
      <c r="DFK242" s="191">
        <f t="shared" si="267"/>
        <v>0</v>
      </c>
      <c r="DFL242" s="191">
        <f t="shared" si="267"/>
        <v>0</v>
      </c>
      <c r="DFM242" s="191">
        <f t="shared" si="267"/>
        <v>0</v>
      </c>
      <c r="DFN242" s="191">
        <f t="shared" si="267"/>
        <v>0</v>
      </c>
      <c r="DFO242" s="191">
        <f t="shared" si="267"/>
        <v>0</v>
      </c>
      <c r="DFP242" s="191">
        <f t="shared" si="267"/>
        <v>0</v>
      </c>
      <c r="DFQ242" s="191">
        <f t="shared" si="267"/>
        <v>0</v>
      </c>
      <c r="DFR242" s="191">
        <f t="shared" si="267"/>
        <v>0</v>
      </c>
      <c r="DFS242" s="191">
        <f t="shared" si="267"/>
        <v>0</v>
      </c>
      <c r="DFT242" s="191">
        <f t="shared" si="267"/>
        <v>0</v>
      </c>
      <c r="DFU242" s="191">
        <f t="shared" si="267"/>
        <v>0</v>
      </c>
      <c r="DFV242" s="191">
        <f t="shared" si="267"/>
        <v>0</v>
      </c>
      <c r="DFW242" s="191">
        <f t="shared" si="267"/>
        <v>0</v>
      </c>
      <c r="DFX242" s="191">
        <f t="shared" si="267"/>
        <v>0</v>
      </c>
      <c r="DFY242" s="191">
        <f t="shared" si="267"/>
        <v>0</v>
      </c>
      <c r="DFZ242" s="191">
        <f t="shared" si="267"/>
        <v>0</v>
      </c>
      <c r="DGA242" s="191">
        <f t="shared" si="267"/>
        <v>0</v>
      </c>
      <c r="DGB242" s="191">
        <f t="shared" si="267"/>
        <v>0</v>
      </c>
      <c r="DGC242" s="191">
        <f t="shared" si="267"/>
        <v>0</v>
      </c>
      <c r="DGD242" s="191">
        <f t="shared" si="267"/>
        <v>0</v>
      </c>
      <c r="DGE242" s="191">
        <f t="shared" si="267"/>
        <v>0</v>
      </c>
      <c r="DGF242" s="191">
        <f t="shared" si="267"/>
        <v>0</v>
      </c>
      <c r="DGG242" s="191">
        <f t="shared" si="267"/>
        <v>0</v>
      </c>
      <c r="DGH242" s="191">
        <f t="shared" si="267"/>
        <v>0</v>
      </c>
      <c r="DGI242" s="191">
        <f t="shared" si="267"/>
        <v>0</v>
      </c>
      <c r="DGJ242" s="191">
        <f t="shared" si="267"/>
        <v>0</v>
      </c>
      <c r="DGK242" s="191">
        <f t="shared" si="267"/>
        <v>0</v>
      </c>
      <c r="DGL242" s="191">
        <f t="shared" si="267"/>
        <v>0</v>
      </c>
      <c r="DGM242" s="191">
        <f t="shared" si="267"/>
        <v>0</v>
      </c>
      <c r="DGN242" s="191">
        <f t="shared" ref="DGN242:DIY242" si="268" xml:space="preserve"> IF($F210 = 0, DGN218, IF($F210 = 1, DGN226, DGN234))+DGN250</f>
        <v>0</v>
      </c>
      <c r="DGO242" s="191">
        <f t="shared" si="268"/>
        <v>0</v>
      </c>
      <c r="DGP242" s="191">
        <f t="shared" si="268"/>
        <v>0</v>
      </c>
      <c r="DGQ242" s="191">
        <f t="shared" si="268"/>
        <v>0</v>
      </c>
      <c r="DGR242" s="191">
        <f t="shared" si="268"/>
        <v>0</v>
      </c>
      <c r="DGS242" s="191">
        <f t="shared" si="268"/>
        <v>0</v>
      </c>
      <c r="DGT242" s="191">
        <f t="shared" si="268"/>
        <v>0</v>
      </c>
      <c r="DGU242" s="191">
        <f t="shared" si="268"/>
        <v>0</v>
      </c>
      <c r="DGV242" s="191">
        <f t="shared" si="268"/>
        <v>0</v>
      </c>
      <c r="DGW242" s="191">
        <f t="shared" si="268"/>
        <v>0</v>
      </c>
      <c r="DGX242" s="191">
        <f t="shared" si="268"/>
        <v>0</v>
      </c>
      <c r="DGY242" s="191">
        <f t="shared" si="268"/>
        <v>0</v>
      </c>
      <c r="DGZ242" s="191">
        <f t="shared" si="268"/>
        <v>0</v>
      </c>
      <c r="DHA242" s="191">
        <f t="shared" si="268"/>
        <v>0</v>
      </c>
      <c r="DHB242" s="191">
        <f t="shared" si="268"/>
        <v>0</v>
      </c>
      <c r="DHC242" s="191">
        <f t="shared" si="268"/>
        <v>0</v>
      </c>
      <c r="DHD242" s="191">
        <f t="shared" si="268"/>
        <v>0</v>
      </c>
      <c r="DHE242" s="191">
        <f t="shared" si="268"/>
        <v>0</v>
      </c>
      <c r="DHF242" s="191">
        <f t="shared" si="268"/>
        <v>0</v>
      </c>
      <c r="DHG242" s="191">
        <f t="shared" si="268"/>
        <v>0</v>
      </c>
      <c r="DHH242" s="191">
        <f t="shared" si="268"/>
        <v>0</v>
      </c>
      <c r="DHI242" s="191">
        <f t="shared" si="268"/>
        <v>0</v>
      </c>
      <c r="DHJ242" s="191">
        <f t="shared" si="268"/>
        <v>0</v>
      </c>
      <c r="DHK242" s="191">
        <f t="shared" si="268"/>
        <v>0</v>
      </c>
      <c r="DHL242" s="191">
        <f t="shared" si="268"/>
        <v>0</v>
      </c>
      <c r="DHM242" s="191">
        <f t="shared" si="268"/>
        <v>0</v>
      </c>
      <c r="DHN242" s="191">
        <f t="shared" si="268"/>
        <v>0</v>
      </c>
      <c r="DHO242" s="191">
        <f t="shared" si="268"/>
        <v>0</v>
      </c>
      <c r="DHP242" s="191">
        <f t="shared" si="268"/>
        <v>0</v>
      </c>
      <c r="DHQ242" s="191">
        <f t="shared" si="268"/>
        <v>0</v>
      </c>
      <c r="DHR242" s="191">
        <f t="shared" si="268"/>
        <v>0</v>
      </c>
      <c r="DHS242" s="191">
        <f t="shared" si="268"/>
        <v>0</v>
      </c>
      <c r="DHT242" s="191">
        <f t="shared" si="268"/>
        <v>0</v>
      </c>
      <c r="DHU242" s="191">
        <f t="shared" si="268"/>
        <v>0</v>
      </c>
      <c r="DHV242" s="191">
        <f t="shared" si="268"/>
        <v>0</v>
      </c>
      <c r="DHW242" s="191">
        <f t="shared" si="268"/>
        <v>0</v>
      </c>
      <c r="DHX242" s="191">
        <f t="shared" si="268"/>
        <v>0</v>
      </c>
      <c r="DHY242" s="191">
        <f t="shared" si="268"/>
        <v>0</v>
      </c>
      <c r="DHZ242" s="191">
        <f t="shared" si="268"/>
        <v>0</v>
      </c>
      <c r="DIA242" s="191">
        <f t="shared" si="268"/>
        <v>0</v>
      </c>
      <c r="DIB242" s="191">
        <f t="shared" si="268"/>
        <v>0</v>
      </c>
      <c r="DIC242" s="191">
        <f t="shared" si="268"/>
        <v>0</v>
      </c>
      <c r="DID242" s="191">
        <f t="shared" si="268"/>
        <v>0</v>
      </c>
      <c r="DIE242" s="191">
        <f t="shared" si="268"/>
        <v>0</v>
      </c>
      <c r="DIF242" s="191">
        <f t="shared" si="268"/>
        <v>0</v>
      </c>
      <c r="DIG242" s="191">
        <f t="shared" si="268"/>
        <v>0</v>
      </c>
      <c r="DIH242" s="191">
        <f t="shared" si="268"/>
        <v>0</v>
      </c>
      <c r="DII242" s="191">
        <f t="shared" si="268"/>
        <v>0</v>
      </c>
      <c r="DIJ242" s="191">
        <f t="shared" si="268"/>
        <v>0</v>
      </c>
      <c r="DIK242" s="191">
        <f t="shared" si="268"/>
        <v>0</v>
      </c>
      <c r="DIL242" s="191">
        <f t="shared" si="268"/>
        <v>0</v>
      </c>
      <c r="DIM242" s="191">
        <f t="shared" si="268"/>
        <v>0</v>
      </c>
      <c r="DIN242" s="191">
        <f t="shared" si="268"/>
        <v>0</v>
      </c>
      <c r="DIO242" s="191">
        <f t="shared" si="268"/>
        <v>0</v>
      </c>
      <c r="DIP242" s="191">
        <f t="shared" si="268"/>
        <v>0</v>
      </c>
      <c r="DIQ242" s="191">
        <f t="shared" si="268"/>
        <v>0</v>
      </c>
      <c r="DIR242" s="191">
        <f t="shared" si="268"/>
        <v>0</v>
      </c>
      <c r="DIS242" s="191">
        <f t="shared" si="268"/>
        <v>0</v>
      </c>
      <c r="DIT242" s="191">
        <f t="shared" si="268"/>
        <v>0</v>
      </c>
      <c r="DIU242" s="191">
        <f t="shared" si="268"/>
        <v>0</v>
      </c>
      <c r="DIV242" s="191">
        <f t="shared" si="268"/>
        <v>0</v>
      </c>
      <c r="DIW242" s="191">
        <f t="shared" si="268"/>
        <v>0</v>
      </c>
      <c r="DIX242" s="191">
        <f t="shared" si="268"/>
        <v>0</v>
      </c>
      <c r="DIY242" s="191">
        <f t="shared" si="268"/>
        <v>0</v>
      </c>
      <c r="DIZ242" s="191">
        <f t="shared" ref="DIZ242:DLK242" si="269" xml:space="preserve"> IF($F210 = 0, DIZ218, IF($F210 = 1, DIZ226, DIZ234))+DIZ250</f>
        <v>0</v>
      </c>
      <c r="DJA242" s="191">
        <f t="shared" si="269"/>
        <v>0</v>
      </c>
      <c r="DJB242" s="191">
        <f t="shared" si="269"/>
        <v>0</v>
      </c>
      <c r="DJC242" s="191">
        <f t="shared" si="269"/>
        <v>0</v>
      </c>
      <c r="DJD242" s="191">
        <f t="shared" si="269"/>
        <v>0</v>
      </c>
      <c r="DJE242" s="191">
        <f t="shared" si="269"/>
        <v>0</v>
      </c>
      <c r="DJF242" s="191">
        <f t="shared" si="269"/>
        <v>0</v>
      </c>
      <c r="DJG242" s="191">
        <f t="shared" si="269"/>
        <v>0</v>
      </c>
      <c r="DJH242" s="191">
        <f t="shared" si="269"/>
        <v>0</v>
      </c>
      <c r="DJI242" s="191">
        <f t="shared" si="269"/>
        <v>0</v>
      </c>
      <c r="DJJ242" s="191">
        <f t="shared" si="269"/>
        <v>0</v>
      </c>
      <c r="DJK242" s="191">
        <f t="shared" si="269"/>
        <v>0</v>
      </c>
      <c r="DJL242" s="191">
        <f t="shared" si="269"/>
        <v>0</v>
      </c>
      <c r="DJM242" s="191">
        <f t="shared" si="269"/>
        <v>0</v>
      </c>
      <c r="DJN242" s="191">
        <f t="shared" si="269"/>
        <v>0</v>
      </c>
      <c r="DJO242" s="191">
        <f t="shared" si="269"/>
        <v>0</v>
      </c>
      <c r="DJP242" s="191">
        <f t="shared" si="269"/>
        <v>0</v>
      </c>
      <c r="DJQ242" s="191">
        <f t="shared" si="269"/>
        <v>0</v>
      </c>
      <c r="DJR242" s="191">
        <f t="shared" si="269"/>
        <v>0</v>
      </c>
      <c r="DJS242" s="191">
        <f t="shared" si="269"/>
        <v>0</v>
      </c>
      <c r="DJT242" s="191">
        <f t="shared" si="269"/>
        <v>0</v>
      </c>
      <c r="DJU242" s="191">
        <f t="shared" si="269"/>
        <v>0</v>
      </c>
      <c r="DJV242" s="191">
        <f t="shared" si="269"/>
        <v>0</v>
      </c>
      <c r="DJW242" s="191">
        <f t="shared" si="269"/>
        <v>0</v>
      </c>
      <c r="DJX242" s="191">
        <f t="shared" si="269"/>
        <v>0</v>
      </c>
      <c r="DJY242" s="191">
        <f t="shared" si="269"/>
        <v>0</v>
      </c>
      <c r="DJZ242" s="191">
        <f t="shared" si="269"/>
        <v>0</v>
      </c>
      <c r="DKA242" s="191">
        <f t="shared" si="269"/>
        <v>0</v>
      </c>
      <c r="DKB242" s="191">
        <f t="shared" si="269"/>
        <v>0</v>
      </c>
      <c r="DKC242" s="191">
        <f t="shared" si="269"/>
        <v>0</v>
      </c>
      <c r="DKD242" s="191">
        <f t="shared" si="269"/>
        <v>0</v>
      </c>
      <c r="DKE242" s="191">
        <f t="shared" si="269"/>
        <v>0</v>
      </c>
      <c r="DKF242" s="191">
        <f t="shared" si="269"/>
        <v>0</v>
      </c>
      <c r="DKG242" s="191">
        <f t="shared" si="269"/>
        <v>0</v>
      </c>
      <c r="DKH242" s="191">
        <f t="shared" si="269"/>
        <v>0</v>
      </c>
      <c r="DKI242" s="191">
        <f t="shared" si="269"/>
        <v>0</v>
      </c>
      <c r="DKJ242" s="191">
        <f t="shared" si="269"/>
        <v>0</v>
      </c>
      <c r="DKK242" s="191">
        <f t="shared" si="269"/>
        <v>0</v>
      </c>
      <c r="DKL242" s="191">
        <f t="shared" si="269"/>
        <v>0</v>
      </c>
      <c r="DKM242" s="191">
        <f t="shared" si="269"/>
        <v>0</v>
      </c>
      <c r="DKN242" s="191">
        <f t="shared" si="269"/>
        <v>0</v>
      </c>
      <c r="DKO242" s="191">
        <f t="shared" si="269"/>
        <v>0</v>
      </c>
      <c r="DKP242" s="191">
        <f t="shared" si="269"/>
        <v>0</v>
      </c>
      <c r="DKQ242" s="191">
        <f t="shared" si="269"/>
        <v>0</v>
      </c>
      <c r="DKR242" s="191">
        <f t="shared" si="269"/>
        <v>0</v>
      </c>
      <c r="DKS242" s="191">
        <f t="shared" si="269"/>
        <v>0</v>
      </c>
      <c r="DKT242" s="191">
        <f t="shared" si="269"/>
        <v>0</v>
      </c>
      <c r="DKU242" s="191">
        <f t="shared" si="269"/>
        <v>0</v>
      </c>
      <c r="DKV242" s="191">
        <f t="shared" si="269"/>
        <v>0</v>
      </c>
      <c r="DKW242" s="191">
        <f t="shared" si="269"/>
        <v>0</v>
      </c>
      <c r="DKX242" s="191">
        <f t="shared" si="269"/>
        <v>0</v>
      </c>
      <c r="DKY242" s="191">
        <f t="shared" si="269"/>
        <v>0</v>
      </c>
      <c r="DKZ242" s="191">
        <f t="shared" si="269"/>
        <v>0</v>
      </c>
      <c r="DLA242" s="191">
        <f t="shared" si="269"/>
        <v>0</v>
      </c>
      <c r="DLB242" s="191">
        <f t="shared" si="269"/>
        <v>0</v>
      </c>
      <c r="DLC242" s="191">
        <f t="shared" si="269"/>
        <v>0</v>
      </c>
      <c r="DLD242" s="191">
        <f t="shared" si="269"/>
        <v>0</v>
      </c>
      <c r="DLE242" s="191">
        <f t="shared" si="269"/>
        <v>0</v>
      </c>
      <c r="DLF242" s="191">
        <f t="shared" si="269"/>
        <v>0</v>
      </c>
      <c r="DLG242" s="191">
        <f t="shared" si="269"/>
        <v>0</v>
      </c>
      <c r="DLH242" s="191">
        <f t="shared" si="269"/>
        <v>0</v>
      </c>
      <c r="DLI242" s="191">
        <f t="shared" si="269"/>
        <v>0</v>
      </c>
      <c r="DLJ242" s="191">
        <f t="shared" si="269"/>
        <v>0</v>
      </c>
      <c r="DLK242" s="191">
        <f t="shared" si="269"/>
        <v>0</v>
      </c>
      <c r="DLL242" s="191">
        <f t="shared" ref="DLL242:DNW242" si="270" xml:space="preserve"> IF($F210 = 0, DLL218, IF($F210 = 1, DLL226, DLL234))+DLL250</f>
        <v>0</v>
      </c>
      <c r="DLM242" s="191">
        <f t="shared" si="270"/>
        <v>0</v>
      </c>
      <c r="DLN242" s="191">
        <f t="shared" si="270"/>
        <v>0</v>
      </c>
      <c r="DLO242" s="191">
        <f t="shared" si="270"/>
        <v>0</v>
      </c>
      <c r="DLP242" s="191">
        <f t="shared" si="270"/>
        <v>0</v>
      </c>
      <c r="DLQ242" s="191">
        <f t="shared" si="270"/>
        <v>0</v>
      </c>
      <c r="DLR242" s="191">
        <f t="shared" si="270"/>
        <v>0</v>
      </c>
      <c r="DLS242" s="191">
        <f t="shared" si="270"/>
        <v>0</v>
      </c>
      <c r="DLT242" s="191">
        <f t="shared" si="270"/>
        <v>0</v>
      </c>
      <c r="DLU242" s="191">
        <f t="shared" si="270"/>
        <v>0</v>
      </c>
      <c r="DLV242" s="191">
        <f t="shared" si="270"/>
        <v>0</v>
      </c>
      <c r="DLW242" s="191">
        <f t="shared" si="270"/>
        <v>0</v>
      </c>
      <c r="DLX242" s="191">
        <f t="shared" si="270"/>
        <v>0</v>
      </c>
      <c r="DLY242" s="191">
        <f t="shared" si="270"/>
        <v>0</v>
      </c>
      <c r="DLZ242" s="191">
        <f t="shared" si="270"/>
        <v>0</v>
      </c>
      <c r="DMA242" s="191">
        <f t="shared" si="270"/>
        <v>0</v>
      </c>
      <c r="DMB242" s="191">
        <f t="shared" si="270"/>
        <v>0</v>
      </c>
      <c r="DMC242" s="191">
        <f t="shared" si="270"/>
        <v>0</v>
      </c>
      <c r="DMD242" s="191">
        <f t="shared" si="270"/>
        <v>0</v>
      </c>
      <c r="DME242" s="191">
        <f t="shared" si="270"/>
        <v>0</v>
      </c>
      <c r="DMF242" s="191">
        <f t="shared" si="270"/>
        <v>0</v>
      </c>
      <c r="DMG242" s="191">
        <f t="shared" si="270"/>
        <v>0</v>
      </c>
      <c r="DMH242" s="191">
        <f t="shared" si="270"/>
        <v>0</v>
      </c>
      <c r="DMI242" s="191">
        <f t="shared" si="270"/>
        <v>0</v>
      </c>
      <c r="DMJ242" s="191">
        <f t="shared" si="270"/>
        <v>0</v>
      </c>
      <c r="DMK242" s="191">
        <f t="shared" si="270"/>
        <v>0</v>
      </c>
      <c r="DML242" s="191">
        <f t="shared" si="270"/>
        <v>0</v>
      </c>
      <c r="DMM242" s="191">
        <f t="shared" si="270"/>
        <v>0</v>
      </c>
      <c r="DMN242" s="191">
        <f t="shared" si="270"/>
        <v>0</v>
      </c>
      <c r="DMO242" s="191">
        <f t="shared" si="270"/>
        <v>0</v>
      </c>
      <c r="DMP242" s="191">
        <f t="shared" si="270"/>
        <v>0</v>
      </c>
      <c r="DMQ242" s="191">
        <f t="shared" si="270"/>
        <v>0</v>
      </c>
      <c r="DMR242" s="191">
        <f t="shared" si="270"/>
        <v>0</v>
      </c>
      <c r="DMS242" s="191">
        <f t="shared" si="270"/>
        <v>0</v>
      </c>
      <c r="DMT242" s="191">
        <f t="shared" si="270"/>
        <v>0</v>
      </c>
      <c r="DMU242" s="191">
        <f t="shared" si="270"/>
        <v>0</v>
      </c>
      <c r="DMV242" s="191">
        <f t="shared" si="270"/>
        <v>0</v>
      </c>
      <c r="DMW242" s="191">
        <f t="shared" si="270"/>
        <v>0</v>
      </c>
      <c r="DMX242" s="191">
        <f t="shared" si="270"/>
        <v>0</v>
      </c>
      <c r="DMY242" s="191">
        <f t="shared" si="270"/>
        <v>0</v>
      </c>
      <c r="DMZ242" s="191">
        <f t="shared" si="270"/>
        <v>0</v>
      </c>
      <c r="DNA242" s="191">
        <f t="shared" si="270"/>
        <v>0</v>
      </c>
      <c r="DNB242" s="191">
        <f t="shared" si="270"/>
        <v>0</v>
      </c>
      <c r="DNC242" s="191">
        <f t="shared" si="270"/>
        <v>0</v>
      </c>
      <c r="DND242" s="191">
        <f t="shared" si="270"/>
        <v>0</v>
      </c>
      <c r="DNE242" s="191">
        <f t="shared" si="270"/>
        <v>0</v>
      </c>
      <c r="DNF242" s="191">
        <f t="shared" si="270"/>
        <v>0</v>
      </c>
      <c r="DNG242" s="191">
        <f t="shared" si="270"/>
        <v>0</v>
      </c>
      <c r="DNH242" s="191">
        <f t="shared" si="270"/>
        <v>0</v>
      </c>
      <c r="DNI242" s="191">
        <f t="shared" si="270"/>
        <v>0</v>
      </c>
      <c r="DNJ242" s="191">
        <f t="shared" si="270"/>
        <v>0</v>
      </c>
      <c r="DNK242" s="191">
        <f t="shared" si="270"/>
        <v>0</v>
      </c>
      <c r="DNL242" s="191">
        <f t="shared" si="270"/>
        <v>0</v>
      </c>
      <c r="DNM242" s="191">
        <f t="shared" si="270"/>
        <v>0</v>
      </c>
      <c r="DNN242" s="191">
        <f t="shared" si="270"/>
        <v>0</v>
      </c>
      <c r="DNO242" s="191">
        <f t="shared" si="270"/>
        <v>0</v>
      </c>
      <c r="DNP242" s="191">
        <f t="shared" si="270"/>
        <v>0</v>
      </c>
      <c r="DNQ242" s="191">
        <f t="shared" si="270"/>
        <v>0</v>
      </c>
      <c r="DNR242" s="191">
        <f t="shared" si="270"/>
        <v>0</v>
      </c>
      <c r="DNS242" s="191">
        <f t="shared" si="270"/>
        <v>0</v>
      </c>
      <c r="DNT242" s="191">
        <f t="shared" si="270"/>
        <v>0</v>
      </c>
      <c r="DNU242" s="191">
        <f t="shared" si="270"/>
        <v>0</v>
      </c>
      <c r="DNV242" s="191">
        <f t="shared" si="270"/>
        <v>0</v>
      </c>
      <c r="DNW242" s="191">
        <f t="shared" si="270"/>
        <v>0</v>
      </c>
      <c r="DNX242" s="191">
        <f t="shared" ref="DNX242:DQI242" si="271" xml:space="preserve"> IF($F210 = 0, DNX218, IF($F210 = 1, DNX226, DNX234))+DNX250</f>
        <v>0</v>
      </c>
      <c r="DNY242" s="191">
        <f t="shared" si="271"/>
        <v>0</v>
      </c>
      <c r="DNZ242" s="191">
        <f t="shared" si="271"/>
        <v>0</v>
      </c>
      <c r="DOA242" s="191">
        <f t="shared" si="271"/>
        <v>0</v>
      </c>
      <c r="DOB242" s="191">
        <f t="shared" si="271"/>
        <v>0</v>
      </c>
      <c r="DOC242" s="191">
        <f t="shared" si="271"/>
        <v>0</v>
      </c>
      <c r="DOD242" s="191">
        <f t="shared" si="271"/>
        <v>0</v>
      </c>
      <c r="DOE242" s="191">
        <f t="shared" si="271"/>
        <v>0</v>
      </c>
      <c r="DOF242" s="191">
        <f t="shared" si="271"/>
        <v>0</v>
      </c>
      <c r="DOG242" s="191">
        <f t="shared" si="271"/>
        <v>0</v>
      </c>
      <c r="DOH242" s="191">
        <f t="shared" si="271"/>
        <v>0</v>
      </c>
      <c r="DOI242" s="191">
        <f t="shared" si="271"/>
        <v>0</v>
      </c>
      <c r="DOJ242" s="191">
        <f t="shared" si="271"/>
        <v>0</v>
      </c>
      <c r="DOK242" s="191">
        <f t="shared" si="271"/>
        <v>0</v>
      </c>
      <c r="DOL242" s="191">
        <f t="shared" si="271"/>
        <v>0</v>
      </c>
      <c r="DOM242" s="191">
        <f t="shared" si="271"/>
        <v>0</v>
      </c>
      <c r="DON242" s="191">
        <f t="shared" si="271"/>
        <v>0</v>
      </c>
      <c r="DOO242" s="191">
        <f t="shared" si="271"/>
        <v>0</v>
      </c>
      <c r="DOP242" s="191">
        <f t="shared" si="271"/>
        <v>0</v>
      </c>
      <c r="DOQ242" s="191">
        <f t="shared" si="271"/>
        <v>0</v>
      </c>
      <c r="DOR242" s="191">
        <f t="shared" si="271"/>
        <v>0</v>
      </c>
      <c r="DOS242" s="191">
        <f t="shared" si="271"/>
        <v>0</v>
      </c>
      <c r="DOT242" s="191">
        <f t="shared" si="271"/>
        <v>0</v>
      </c>
      <c r="DOU242" s="191">
        <f t="shared" si="271"/>
        <v>0</v>
      </c>
      <c r="DOV242" s="191">
        <f t="shared" si="271"/>
        <v>0</v>
      </c>
      <c r="DOW242" s="191">
        <f t="shared" si="271"/>
        <v>0</v>
      </c>
      <c r="DOX242" s="191">
        <f t="shared" si="271"/>
        <v>0</v>
      </c>
      <c r="DOY242" s="191">
        <f t="shared" si="271"/>
        <v>0</v>
      </c>
      <c r="DOZ242" s="191">
        <f t="shared" si="271"/>
        <v>0</v>
      </c>
      <c r="DPA242" s="191">
        <f t="shared" si="271"/>
        <v>0</v>
      </c>
      <c r="DPB242" s="191">
        <f t="shared" si="271"/>
        <v>0</v>
      </c>
      <c r="DPC242" s="191">
        <f t="shared" si="271"/>
        <v>0</v>
      </c>
      <c r="DPD242" s="191">
        <f t="shared" si="271"/>
        <v>0</v>
      </c>
      <c r="DPE242" s="191">
        <f t="shared" si="271"/>
        <v>0</v>
      </c>
      <c r="DPF242" s="191">
        <f t="shared" si="271"/>
        <v>0</v>
      </c>
      <c r="DPG242" s="191">
        <f t="shared" si="271"/>
        <v>0</v>
      </c>
      <c r="DPH242" s="191">
        <f t="shared" si="271"/>
        <v>0</v>
      </c>
      <c r="DPI242" s="191">
        <f t="shared" si="271"/>
        <v>0</v>
      </c>
      <c r="DPJ242" s="191">
        <f t="shared" si="271"/>
        <v>0</v>
      </c>
      <c r="DPK242" s="191">
        <f t="shared" si="271"/>
        <v>0</v>
      </c>
      <c r="DPL242" s="191">
        <f t="shared" si="271"/>
        <v>0</v>
      </c>
      <c r="DPM242" s="191">
        <f t="shared" si="271"/>
        <v>0</v>
      </c>
      <c r="DPN242" s="191">
        <f t="shared" si="271"/>
        <v>0</v>
      </c>
      <c r="DPO242" s="191">
        <f t="shared" si="271"/>
        <v>0</v>
      </c>
      <c r="DPP242" s="191">
        <f t="shared" si="271"/>
        <v>0</v>
      </c>
      <c r="DPQ242" s="191">
        <f t="shared" si="271"/>
        <v>0</v>
      </c>
      <c r="DPR242" s="191">
        <f t="shared" si="271"/>
        <v>0</v>
      </c>
      <c r="DPS242" s="191">
        <f t="shared" si="271"/>
        <v>0</v>
      </c>
      <c r="DPT242" s="191">
        <f t="shared" si="271"/>
        <v>0</v>
      </c>
      <c r="DPU242" s="191">
        <f t="shared" si="271"/>
        <v>0</v>
      </c>
      <c r="DPV242" s="191">
        <f t="shared" si="271"/>
        <v>0</v>
      </c>
      <c r="DPW242" s="191">
        <f t="shared" si="271"/>
        <v>0</v>
      </c>
      <c r="DPX242" s="191">
        <f t="shared" si="271"/>
        <v>0</v>
      </c>
      <c r="DPY242" s="191">
        <f t="shared" si="271"/>
        <v>0</v>
      </c>
      <c r="DPZ242" s="191">
        <f t="shared" si="271"/>
        <v>0</v>
      </c>
      <c r="DQA242" s="191">
        <f t="shared" si="271"/>
        <v>0</v>
      </c>
      <c r="DQB242" s="191">
        <f t="shared" si="271"/>
        <v>0</v>
      </c>
      <c r="DQC242" s="191">
        <f t="shared" si="271"/>
        <v>0</v>
      </c>
      <c r="DQD242" s="191">
        <f t="shared" si="271"/>
        <v>0</v>
      </c>
      <c r="DQE242" s="191">
        <f t="shared" si="271"/>
        <v>0</v>
      </c>
      <c r="DQF242" s="191">
        <f t="shared" si="271"/>
        <v>0</v>
      </c>
      <c r="DQG242" s="191">
        <f t="shared" si="271"/>
        <v>0</v>
      </c>
      <c r="DQH242" s="191">
        <f t="shared" si="271"/>
        <v>0</v>
      </c>
      <c r="DQI242" s="191">
        <f t="shared" si="271"/>
        <v>0</v>
      </c>
      <c r="DQJ242" s="191">
        <f t="shared" ref="DQJ242:DSU242" si="272" xml:space="preserve"> IF($F210 = 0, DQJ218, IF($F210 = 1, DQJ226, DQJ234))+DQJ250</f>
        <v>0</v>
      </c>
      <c r="DQK242" s="191">
        <f t="shared" si="272"/>
        <v>0</v>
      </c>
      <c r="DQL242" s="191">
        <f t="shared" si="272"/>
        <v>0</v>
      </c>
      <c r="DQM242" s="191">
        <f t="shared" si="272"/>
        <v>0</v>
      </c>
      <c r="DQN242" s="191">
        <f t="shared" si="272"/>
        <v>0</v>
      </c>
      <c r="DQO242" s="191">
        <f t="shared" si="272"/>
        <v>0</v>
      </c>
      <c r="DQP242" s="191">
        <f t="shared" si="272"/>
        <v>0</v>
      </c>
      <c r="DQQ242" s="191">
        <f t="shared" si="272"/>
        <v>0</v>
      </c>
      <c r="DQR242" s="191">
        <f t="shared" si="272"/>
        <v>0</v>
      </c>
      <c r="DQS242" s="191">
        <f t="shared" si="272"/>
        <v>0</v>
      </c>
      <c r="DQT242" s="191">
        <f t="shared" si="272"/>
        <v>0</v>
      </c>
      <c r="DQU242" s="191">
        <f t="shared" si="272"/>
        <v>0</v>
      </c>
      <c r="DQV242" s="191">
        <f t="shared" si="272"/>
        <v>0</v>
      </c>
      <c r="DQW242" s="191">
        <f t="shared" si="272"/>
        <v>0</v>
      </c>
      <c r="DQX242" s="191">
        <f t="shared" si="272"/>
        <v>0</v>
      </c>
      <c r="DQY242" s="191">
        <f t="shared" si="272"/>
        <v>0</v>
      </c>
      <c r="DQZ242" s="191">
        <f t="shared" si="272"/>
        <v>0</v>
      </c>
      <c r="DRA242" s="191">
        <f t="shared" si="272"/>
        <v>0</v>
      </c>
      <c r="DRB242" s="191">
        <f t="shared" si="272"/>
        <v>0</v>
      </c>
      <c r="DRC242" s="191">
        <f t="shared" si="272"/>
        <v>0</v>
      </c>
      <c r="DRD242" s="191">
        <f t="shared" si="272"/>
        <v>0</v>
      </c>
      <c r="DRE242" s="191">
        <f t="shared" si="272"/>
        <v>0</v>
      </c>
      <c r="DRF242" s="191">
        <f t="shared" si="272"/>
        <v>0</v>
      </c>
      <c r="DRG242" s="191">
        <f t="shared" si="272"/>
        <v>0</v>
      </c>
      <c r="DRH242" s="191">
        <f t="shared" si="272"/>
        <v>0</v>
      </c>
      <c r="DRI242" s="191">
        <f t="shared" si="272"/>
        <v>0</v>
      </c>
      <c r="DRJ242" s="191">
        <f t="shared" si="272"/>
        <v>0</v>
      </c>
      <c r="DRK242" s="191">
        <f t="shared" si="272"/>
        <v>0</v>
      </c>
      <c r="DRL242" s="191">
        <f t="shared" si="272"/>
        <v>0</v>
      </c>
      <c r="DRM242" s="191">
        <f t="shared" si="272"/>
        <v>0</v>
      </c>
      <c r="DRN242" s="191">
        <f t="shared" si="272"/>
        <v>0</v>
      </c>
      <c r="DRO242" s="191">
        <f t="shared" si="272"/>
        <v>0</v>
      </c>
      <c r="DRP242" s="191">
        <f t="shared" si="272"/>
        <v>0</v>
      </c>
      <c r="DRQ242" s="191">
        <f t="shared" si="272"/>
        <v>0</v>
      </c>
      <c r="DRR242" s="191">
        <f t="shared" si="272"/>
        <v>0</v>
      </c>
      <c r="DRS242" s="191">
        <f t="shared" si="272"/>
        <v>0</v>
      </c>
      <c r="DRT242" s="191">
        <f t="shared" si="272"/>
        <v>0</v>
      </c>
      <c r="DRU242" s="191">
        <f t="shared" si="272"/>
        <v>0</v>
      </c>
      <c r="DRV242" s="191">
        <f t="shared" si="272"/>
        <v>0</v>
      </c>
      <c r="DRW242" s="191">
        <f t="shared" si="272"/>
        <v>0</v>
      </c>
      <c r="DRX242" s="191">
        <f t="shared" si="272"/>
        <v>0</v>
      </c>
      <c r="DRY242" s="191">
        <f t="shared" si="272"/>
        <v>0</v>
      </c>
      <c r="DRZ242" s="191">
        <f t="shared" si="272"/>
        <v>0</v>
      </c>
      <c r="DSA242" s="191">
        <f t="shared" si="272"/>
        <v>0</v>
      </c>
      <c r="DSB242" s="191">
        <f t="shared" si="272"/>
        <v>0</v>
      </c>
      <c r="DSC242" s="191">
        <f t="shared" si="272"/>
        <v>0</v>
      </c>
      <c r="DSD242" s="191">
        <f t="shared" si="272"/>
        <v>0</v>
      </c>
      <c r="DSE242" s="191">
        <f t="shared" si="272"/>
        <v>0</v>
      </c>
      <c r="DSF242" s="191">
        <f t="shared" si="272"/>
        <v>0</v>
      </c>
      <c r="DSG242" s="191">
        <f t="shared" si="272"/>
        <v>0</v>
      </c>
      <c r="DSH242" s="191">
        <f t="shared" si="272"/>
        <v>0</v>
      </c>
      <c r="DSI242" s="191">
        <f t="shared" si="272"/>
        <v>0</v>
      </c>
      <c r="DSJ242" s="191">
        <f t="shared" si="272"/>
        <v>0</v>
      </c>
      <c r="DSK242" s="191">
        <f t="shared" si="272"/>
        <v>0</v>
      </c>
      <c r="DSL242" s="191">
        <f t="shared" si="272"/>
        <v>0</v>
      </c>
      <c r="DSM242" s="191">
        <f t="shared" si="272"/>
        <v>0</v>
      </c>
      <c r="DSN242" s="191">
        <f t="shared" si="272"/>
        <v>0</v>
      </c>
      <c r="DSO242" s="191">
        <f t="shared" si="272"/>
        <v>0</v>
      </c>
      <c r="DSP242" s="191">
        <f t="shared" si="272"/>
        <v>0</v>
      </c>
      <c r="DSQ242" s="191">
        <f t="shared" si="272"/>
        <v>0</v>
      </c>
      <c r="DSR242" s="191">
        <f t="shared" si="272"/>
        <v>0</v>
      </c>
      <c r="DSS242" s="191">
        <f t="shared" si="272"/>
        <v>0</v>
      </c>
      <c r="DST242" s="191">
        <f t="shared" si="272"/>
        <v>0</v>
      </c>
      <c r="DSU242" s="191">
        <f t="shared" si="272"/>
        <v>0</v>
      </c>
      <c r="DSV242" s="191">
        <f t="shared" ref="DSV242:DVG242" si="273" xml:space="preserve"> IF($F210 = 0, DSV218, IF($F210 = 1, DSV226, DSV234))+DSV250</f>
        <v>0</v>
      </c>
      <c r="DSW242" s="191">
        <f t="shared" si="273"/>
        <v>0</v>
      </c>
      <c r="DSX242" s="191">
        <f t="shared" si="273"/>
        <v>0</v>
      </c>
      <c r="DSY242" s="191">
        <f t="shared" si="273"/>
        <v>0</v>
      </c>
      <c r="DSZ242" s="191">
        <f t="shared" si="273"/>
        <v>0</v>
      </c>
      <c r="DTA242" s="191">
        <f t="shared" si="273"/>
        <v>0</v>
      </c>
      <c r="DTB242" s="191">
        <f t="shared" si="273"/>
        <v>0</v>
      </c>
      <c r="DTC242" s="191">
        <f t="shared" si="273"/>
        <v>0</v>
      </c>
      <c r="DTD242" s="191">
        <f t="shared" si="273"/>
        <v>0</v>
      </c>
      <c r="DTE242" s="191">
        <f t="shared" si="273"/>
        <v>0</v>
      </c>
      <c r="DTF242" s="191">
        <f t="shared" si="273"/>
        <v>0</v>
      </c>
      <c r="DTG242" s="191">
        <f t="shared" si="273"/>
        <v>0</v>
      </c>
      <c r="DTH242" s="191">
        <f t="shared" si="273"/>
        <v>0</v>
      </c>
      <c r="DTI242" s="191">
        <f t="shared" si="273"/>
        <v>0</v>
      </c>
      <c r="DTJ242" s="191">
        <f t="shared" si="273"/>
        <v>0</v>
      </c>
      <c r="DTK242" s="191">
        <f t="shared" si="273"/>
        <v>0</v>
      </c>
      <c r="DTL242" s="191">
        <f t="shared" si="273"/>
        <v>0</v>
      </c>
      <c r="DTM242" s="191">
        <f t="shared" si="273"/>
        <v>0</v>
      </c>
      <c r="DTN242" s="191">
        <f t="shared" si="273"/>
        <v>0</v>
      </c>
      <c r="DTO242" s="191">
        <f t="shared" si="273"/>
        <v>0</v>
      </c>
      <c r="DTP242" s="191">
        <f t="shared" si="273"/>
        <v>0</v>
      </c>
      <c r="DTQ242" s="191">
        <f t="shared" si="273"/>
        <v>0</v>
      </c>
      <c r="DTR242" s="191">
        <f t="shared" si="273"/>
        <v>0</v>
      </c>
      <c r="DTS242" s="191">
        <f t="shared" si="273"/>
        <v>0</v>
      </c>
      <c r="DTT242" s="191">
        <f t="shared" si="273"/>
        <v>0</v>
      </c>
      <c r="DTU242" s="191">
        <f t="shared" si="273"/>
        <v>0</v>
      </c>
      <c r="DTV242" s="191">
        <f t="shared" si="273"/>
        <v>0</v>
      </c>
      <c r="DTW242" s="191">
        <f t="shared" si="273"/>
        <v>0</v>
      </c>
      <c r="DTX242" s="191">
        <f t="shared" si="273"/>
        <v>0</v>
      </c>
      <c r="DTY242" s="191">
        <f t="shared" si="273"/>
        <v>0</v>
      </c>
      <c r="DTZ242" s="191">
        <f t="shared" si="273"/>
        <v>0</v>
      </c>
      <c r="DUA242" s="191">
        <f t="shared" si="273"/>
        <v>0</v>
      </c>
      <c r="DUB242" s="191">
        <f t="shared" si="273"/>
        <v>0</v>
      </c>
      <c r="DUC242" s="191">
        <f t="shared" si="273"/>
        <v>0</v>
      </c>
      <c r="DUD242" s="191">
        <f t="shared" si="273"/>
        <v>0</v>
      </c>
      <c r="DUE242" s="191">
        <f t="shared" si="273"/>
        <v>0</v>
      </c>
      <c r="DUF242" s="191">
        <f t="shared" si="273"/>
        <v>0</v>
      </c>
      <c r="DUG242" s="191">
        <f t="shared" si="273"/>
        <v>0</v>
      </c>
      <c r="DUH242" s="191">
        <f t="shared" si="273"/>
        <v>0</v>
      </c>
      <c r="DUI242" s="191">
        <f t="shared" si="273"/>
        <v>0</v>
      </c>
      <c r="DUJ242" s="191">
        <f t="shared" si="273"/>
        <v>0</v>
      </c>
      <c r="DUK242" s="191">
        <f t="shared" si="273"/>
        <v>0</v>
      </c>
      <c r="DUL242" s="191">
        <f t="shared" si="273"/>
        <v>0</v>
      </c>
      <c r="DUM242" s="191">
        <f t="shared" si="273"/>
        <v>0</v>
      </c>
      <c r="DUN242" s="191">
        <f t="shared" si="273"/>
        <v>0</v>
      </c>
      <c r="DUO242" s="191">
        <f t="shared" si="273"/>
        <v>0</v>
      </c>
      <c r="DUP242" s="191">
        <f t="shared" si="273"/>
        <v>0</v>
      </c>
      <c r="DUQ242" s="191">
        <f t="shared" si="273"/>
        <v>0</v>
      </c>
      <c r="DUR242" s="191">
        <f t="shared" si="273"/>
        <v>0</v>
      </c>
      <c r="DUS242" s="191">
        <f t="shared" si="273"/>
        <v>0</v>
      </c>
      <c r="DUT242" s="191">
        <f t="shared" si="273"/>
        <v>0</v>
      </c>
      <c r="DUU242" s="191">
        <f t="shared" si="273"/>
        <v>0</v>
      </c>
      <c r="DUV242" s="191">
        <f t="shared" si="273"/>
        <v>0</v>
      </c>
      <c r="DUW242" s="191">
        <f t="shared" si="273"/>
        <v>0</v>
      </c>
      <c r="DUX242" s="191">
        <f t="shared" si="273"/>
        <v>0</v>
      </c>
      <c r="DUY242" s="191">
        <f t="shared" si="273"/>
        <v>0</v>
      </c>
      <c r="DUZ242" s="191">
        <f t="shared" si="273"/>
        <v>0</v>
      </c>
      <c r="DVA242" s="191">
        <f t="shared" si="273"/>
        <v>0</v>
      </c>
      <c r="DVB242" s="191">
        <f t="shared" si="273"/>
        <v>0</v>
      </c>
      <c r="DVC242" s="191">
        <f t="shared" si="273"/>
        <v>0</v>
      </c>
      <c r="DVD242" s="191">
        <f t="shared" si="273"/>
        <v>0</v>
      </c>
      <c r="DVE242" s="191">
        <f t="shared" si="273"/>
        <v>0</v>
      </c>
      <c r="DVF242" s="191">
        <f t="shared" si="273"/>
        <v>0</v>
      </c>
      <c r="DVG242" s="191">
        <f t="shared" si="273"/>
        <v>0</v>
      </c>
      <c r="DVH242" s="191">
        <f t="shared" ref="DVH242:DXS242" si="274" xml:space="preserve"> IF($F210 = 0, DVH218, IF($F210 = 1, DVH226, DVH234))+DVH250</f>
        <v>0</v>
      </c>
      <c r="DVI242" s="191">
        <f t="shared" si="274"/>
        <v>0</v>
      </c>
      <c r="DVJ242" s="191">
        <f t="shared" si="274"/>
        <v>0</v>
      </c>
      <c r="DVK242" s="191">
        <f t="shared" si="274"/>
        <v>0</v>
      </c>
      <c r="DVL242" s="191">
        <f t="shared" si="274"/>
        <v>0</v>
      </c>
      <c r="DVM242" s="191">
        <f t="shared" si="274"/>
        <v>0</v>
      </c>
      <c r="DVN242" s="191">
        <f t="shared" si="274"/>
        <v>0</v>
      </c>
      <c r="DVO242" s="191">
        <f t="shared" si="274"/>
        <v>0</v>
      </c>
      <c r="DVP242" s="191">
        <f t="shared" si="274"/>
        <v>0</v>
      </c>
      <c r="DVQ242" s="191">
        <f t="shared" si="274"/>
        <v>0</v>
      </c>
      <c r="DVR242" s="191">
        <f t="shared" si="274"/>
        <v>0</v>
      </c>
      <c r="DVS242" s="191">
        <f t="shared" si="274"/>
        <v>0</v>
      </c>
      <c r="DVT242" s="191">
        <f t="shared" si="274"/>
        <v>0</v>
      </c>
      <c r="DVU242" s="191">
        <f t="shared" si="274"/>
        <v>0</v>
      </c>
      <c r="DVV242" s="191">
        <f t="shared" si="274"/>
        <v>0</v>
      </c>
      <c r="DVW242" s="191">
        <f t="shared" si="274"/>
        <v>0</v>
      </c>
      <c r="DVX242" s="191">
        <f t="shared" si="274"/>
        <v>0</v>
      </c>
      <c r="DVY242" s="191">
        <f t="shared" si="274"/>
        <v>0</v>
      </c>
      <c r="DVZ242" s="191">
        <f t="shared" si="274"/>
        <v>0</v>
      </c>
      <c r="DWA242" s="191">
        <f t="shared" si="274"/>
        <v>0</v>
      </c>
      <c r="DWB242" s="191">
        <f t="shared" si="274"/>
        <v>0</v>
      </c>
      <c r="DWC242" s="191">
        <f t="shared" si="274"/>
        <v>0</v>
      </c>
      <c r="DWD242" s="191">
        <f t="shared" si="274"/>
        <v>0</v>
      </c>
      <c r="DWE242" s="191">
        <f t="shared" si="274"/>
        <v>0</v>
      </c>
      <c r="DWF242" s="191">
        <f t="shared" si="274"/>
        <v>0</v>
      </c>
      <c r="DWG242" s="191">
        <f t="shared" si="274"/>
        <v>0</v>
      </c>
      <c r="DWH242" s="191">
        <f t="shared" si="274"/>
        <v>0</v>
      </c>
      <c r="DWI242" s="191">
        <f t="shared" si="274"/>
        <v>0</v>
      </c>
      <c r="DWJ242" s="191">
        <f t="shared" si="274"/>
        <v>0</v>
      </c>
      <c r="DWK242" s="191">
        <f t="shared" si="274"/>
        <v>0</v>
      </c>
      <c r="DWL242" s="191">
        <f t="shared" si="274"/>
        <v>0</v>
      </c>
      <c r="DWM242" s="191">
        <f t="shared" si="274"/>
        <v>0</v>
      </c>
      <c r="DWN242" s="191">
        <f t="shared" si="274"/>
        <v>0</v>
      </c>
      <c r="DWO242" s="191">
        <f t="shared" si="274"/>
        <v>0</v>
      </c>
      <c r="DWP242" s="191">
        <f t="shared" si="274"/>
        <v>0</v>
      </c>
      <c r="DWQ242" s="191">
        <f t="shared" si="274"/>
        <v>0</v>
      </c>
      <c r="DWR242" s="191">
        <f t="shared" si="274"/>
        <v>0</v>
      </c>
      <c r="DWS242" s="191">
        <f t="shared" si="274"/>
        <v>0</v>
      </c>
      <c r="DWT242" s="191">
        <f t="shared" si="274"/>
        <v>0</v>
      </c>
      <c r="DWU242" s="191">
        <f t="shared" si="274"/>
        <v>0</v>
      </c>
      <c r="DWV242" s="191">
        <f t="shared" si="274"/>
        <v>0</v>
      </c>
      <c r="DWW242" s="191">
        <f t="shared" si="274"/>
        <v>0</v>
      </c>
      <c r="DWX242" s="191">
        <f t="shared" si="274"/>
        <v>0</v>
      </c>
      <c r="DWY242" s="191">
        <f t="shared" si="274"/>
        <v>0</v>
      </c>
      <c r="DWZ242" s="191">
        <f t="shared" si="274"/>
        <v>0</v>
      </c>
      <c r="DXA242" s="191">
        <f t="shared" si="274"/>
        <v>0</v>
      </c>
      <c r="DXB242" s="191">
        <f t="shared" si="274"/>
        <v>0</v>
      </c>
      <c r="DXC242" s="191">
        <f t="shared" si="274"/>
        <v>0</v>
      </c>
      <c r="DXD242" s="191">
        <f t="shared" si="274"/>
        <v>0</v>
      </c>
      <c r="DXE242" s="191">
        <f t="shared" si="274"/>
        <v>0</v>
      </c>
      <c r="DXF242" s="191">
        <f t="shared" si="274"/>
        <v>0</v>
      </c>
      <c r="DXG242" s="191">
        <f t="shared" si="274"/>
        <v>0</v>
      </c>
      <c r="DXH242" s="191">
        <f t="shared" si="274"/>
        <v>0</v>
      </c>
      <c r="DXI242" s="191">
        <f t="shared" si="274"/>
        <v>0</v>
      </c>
      <c r="DXJ242" s="191">
        <f t="shared" si="274"/>
        <v>0</v>
      </c>
      <c r="DXK242" s="191">
        <f t="shared" si="274"/>
        <v>0</v>
      </c>
      <c r="DXL242" s="191">
        <f t="shared" si="274"/>
        <v>0</v>
      </c>
      <c r="DXM242" s="191">
        <f t="shared" si="274"/>
        <v>0</v>
      </c>
      <c r="DXN242" s="191">
        <f t="shared" si="274"/>
        <v>0</v>
      </c>
      <c r="DXO242" s="191">
        <f t="shared" si="274"/>
        <v>0</v>
      </c>
      <c r="DXP242" s="191">
        <f t="shared" si="274"/>
        <v>0</v>
      </c>
      <c r="DXQ242" s="191">
        <f t="shared" si="274"/>
        <v>0</v>
      </c>
      <c r="DXR242" s="191">
        <f t="shared" si="274"/>
        <v>0</v>
      </c>
      <c r="DXS242" s="191">
        <f t="shared" si="274"/>
        <v>0</v>
      </c>
      <c r="DXT242" s="191">
        <f t="shared" ref="DXT242:EAE242" si="275" xml:space="preserve"> IF($F210 = 0, DXT218, IF($F210 = 1, DXT226, DXT234))+DXT250</f>
        <v>0</v>
      </c>
      <c r="DXU242" s="191">
        <f t="shared" si="275"/>
        <v>0</v>
      </c>
      <c r="DXV242" s="191">
        <f t="shared" si="275"/>
        <v>0</v>
      </c>
      <c r="DXW242" s="191">
        <f t="shared" si="275"/>
        <v>0</v>
      </c>
      <c r="DXX242" s="191">
        <f t="shared" si="275"/>
        <v>0</v>
      </c>
      <c r="DXY242" s="191">
        <f t="shared" si="275"/>
        <v>0</v>
      </c>
      <c r="DXZ242" s="191">
        <f t="shared" si="275"/>
        <v>0</v>
      </c>
      <c r="DYA242" s="191">
        <f t="shared" si="275"/>
        <v>0</v>
      </c>
      <c r="DYB242" s="191">
        <f t="shared" si="275"/>
        <v>0</v>
      </c>
      <c r="DYC242" s="191">
        <f t="shared" si="275"/>
        <v>0</v>
      </c>
      <c r="DYD242" s="191">
        <f t="shared" si="275"/>
        <v>0</v>
      </c>
      <c r="DYE242" s="191">
        <f t="shared" si="275"/>
        <v>0</v>
      </c>
      <c r="DYF242" s="191">
        <f t="shared" si="275"/>
        <v>0</v>
      </c>
      <c r="DYG242" s="191">
        <f t="shared" si="275"/>
        <v>0</v>
      </c>
      <c r="DYH242" s="191">
        <f t="shared" si="275"/>
        <v>0</v>
      </c>
      <c r="DYI242" s="191">
        <f t="shared" si="275"/>
        <v>0</v>
      </c>
      <c r="DYJ242" s="191">
        <f t="shared" si="275"/>
        <v>0</v>
      </c>
      <c r="DYK242" s="191">
        <f t="shared" si="275"/>
        <v>0</v>
      </c>
      <c r="DYL242" s="191">
        <f t="shared" si="275"/>
        <v>0</v>
      </c>
      <c r="DYM242" s="191">
        <f t="shared" si="275"/>
        <v>0</v>
      </c>
      <c r="DYN242" s="191">
        <f t="shared" si="275"/>
        <v>0</v>
      </c>
      <c r="DYO242" s="191">
        <f t="shared" si="275"/>
        <v>0</v>
      </c>
      <c r="DYP242" s="191">
        <f t="shared" si="275"/>
        <v>0</v>
      </c>
      <c r="DYQ242" s="191">
        <f t="shared" si="275"/>
        <v>0</v>
      </c>
      <c r="DYR242" s="191">
        <f t="shared" si="275"/>
        <v>0</v>
      </c>
      <c r="DYS242" s="191">
        <f t="shared" si="275"/>
        <v>0</v>
      </c>
      <c r="DYT242" s="191">
        <f t="shared" si="275"/>
        <v>0</v>
      </c>
      <c r="DYU242" s="191">
        <f t="shared" si="275"/>
        <v>0</v>
      </c>
      <c r="DYV242" s="191">
        <f t="shared" si="275"/>
        <v>0</v>
      </c>
      <c r="DYW242" s="191">
        <f t="shared" si="275"/>
        <v>0</v>
      </c>
      <c r="DYX242" s="191">
        <f t="shared" si="275"/>
        <v>0</v>
      </c>
      <c r="DYY242" s="191">
        <f t="shared" si="275"/>
        <v>0</v>
      </c>
      <c r="DYZ242" s="191">
        <f t="shared" si="275"/>
        <v>0</v>
      </c>
      <c r="DZA242" s="191">
        <f t="shared" si="275"/>
        <v>0</v>
      </c>
      <c r="DZB242" s="191">
        <f t="shared" si="275"/>
        <v>0</v>
      </c>
      <c r="DZC242" s="191">
        <f t="shared" si="275"/>
        <v>0</v>
      </c>
      <c r="DZD242" s="191">
        <f t="shared" si="275"/>
        <v>0</v>
      </c>
      <c r="DZE242" s="191">
        <f t="shared" si="275"/>
        <v>0</v>
      </c>
      <c r="DZF242" s="191">
        <f t="shared" si="275"/>
        <v>0</v>
      </c>
      <c r="DZG242" s="191">
        <f t="shared" si="275"/>
        <v>0</v>
      </c>
      <c r="DZH242" s="191">
        <f t="shared" si="275"/>
        <v>0</v>
      </c>
      <c r="DZI242" s="191">
        <f t="shared" si="275"/>
        <v>0</v>
      </c>
      <c r="DZJ242" s="191">
        <f t="shared" si="275"/>
        <v>0</v>
      </c>
      <c r="DZK242" s="191">
        <f t="shared" si="275"/>
        <v>0</v>
      </c>
      <c r="DZL242" s="191">
        <f t="shared" si="275"/>
        <v>0</v>
      </c>
      <c r="DZM242" s="191">
        <f t="shared" si="275"/>
        <v>0</v>
      </c>
      <c r="DZN242" s="191">
        <f t="shared" si="275"/>
        <v>0</v>
      </c>
      <c r="DZO242" s="191">
        <f t="shared" si="275"/>
        <v>0</v>
      </c>
      <c r="DZP242" s="191">
        <f t="shared" si="275"/>
        <v>0</v>
      </c>
      <c r="DZQ242" s="191">
        <f t="shared" si="275"/>
        <v>0</v>
      </c>
      <c r="DZR242" s="191">
        <f t="shared" si="275"/>
        <v>0</v>
      </c>
      <c r="DZS242" s="191">
        <f t="shared" si="275"/>
        <v>0</v>
      </c>
      <c r="DZT242" s="191">
        <f t="shared" si="275"/>
        <v>0</v>
      </c>
      <c r="DZU242" s="191">
        <f t="shared" si="275"/>
        <v>0</v>
      </c>
      <c r="DZV242" s="191">
        <f t="shared" si="275"/>
        <v>0</v>
      </c>
      <c r="DZW242" s="191">
        <f t="shared" si="275"/>
        <v>0</v>
      </c>
      <c r="DZX242" s="191">
        <f t="shared" si="275"/>
        <v>0</v>
      </c>
      <c r="DZY242" s="191">
        <f t="shared" si="275"/>
        <v>0</v>
      </c>
      <c r="DZZ242" s="191">
        <f t="shared" si="275"/>
        <v>0</v>
      </c>
      <c r="EAA242" s="191">
        <f t="shared" si="275"/>
        <v>0</v>
      </c>
      <c r="EAB242" s="191">
        <f t="shared" si="275"/>
        <v>0</v>
      </c>
      <c r="EAC242" s="191">
        <f t="shared" si="275"/>
        <v>0</v>
      </c>
      <c r="EAD242" s="191">
        <f t="shared" si="275"/>
        <v>0</v>
      </c>
      <c r="EAE242" s="191">
        <f t="shared" si="275"/>
        <v>0</v>
      </c>
      <c r="EAF242" s="191">
        <f t="shared" ref="EAF242:ECQ242" si="276" xml:space="preserve"> IF($F210 = 0, EAF218, IF($F210 = 1, EAF226, EAF234))+EAF250</f>
        <v>0</v>
      </c>
      <c r="EAG242" s="191">
        <f t="shared" si="276"/>
        <v>0</v>
      </c>
      <c r="EAH242" s="191">
        <f t="shared" si="276"/>
        <v>0</v>
      </c>
      <c r="EAI242" s="191">
        <f t="shared" si="276"/>
        <v>0</v>
      </c>
      <c r="EAJ242" s="191">
        <f t="shared" si="276"/>
        <v>0</v>
      </c>
      <c r="EAK242" s="191">
        <f t="shared" si="276"/>
        <v>0</v>
      </c>
      <c r="EAL242" s="191">
        <f t="shared" si="276"/>
        <v>0</v>
      </c>
      <c r="EAM242" s="191">
        <f t="shared" si="276"/>
        <v>0</v>
      </c>
      <c r="EAN242" s="191">
        <f t="shared" si="276"/>
        <v>0</v>
      </c>
      <c r="EAO242" s="191">
        <f t="shared" si="276"/>
        <v>0</v>
      </c>
      <c r="EAP242" s="191">
        <f t="shared" si="276"/>
        <v>0</v>
      </c>
      <c r="EAQ242" s="191">
        <f t="shared" si="276"/>
        <v>0</v>
      </c>
      <c r="EAR242" s="191">
        <f t="shared" si="276"/>
        <v>0</v>
      </c>
      <c r="EAS242" s="191">
        <f t="shared" si="276"/>
        <v>0</v>
      </c>
      <c r="EAT242" s="191">
        <f t="shared" si="276"/>
        <v>0</v>
      </c>
      <c r="EAU242" s="191">
        <f t="shared" si="276"/>
        <v>0</v>
      </c>
      <c r="EAV242" s="191">
        <f t="shared" si="276"/>
        <v>0</v>
      </c>
      <c r="EAW242" s="191">
        <f t="shared" si="276"/>
        <v>0</v>
      </c>
      <c r="EAX242" s="191">
        <f t="shared" si="276"/>
        <v>0</v>
      </c>
      <c r="EAY242" s="191">
        <f t="shared" si="276"/>
        <v>0</v>
      </c>
      <c r="EAZ242" s="191">
        <f t="shared" si="276"/>
        <v>0</v>
      </c>
      <c r="EBA242" s="191">
        <f t="shared" si="276"/>
        <v>0</v>
      </c>
      <c r="EBB242" s="191">
        <f t="shared" si="276"/>
        <v>0</v>
      </c>
      <c r="EBC242" s="191">
        <f t="shared" si="276"/>
        <v>0</v>
      </c>
      <c r="EBD242" s="191">
        <f t="shared" si="276"/>
        <v>0</v>
      </c>
      <c r="EBE242" s="191">
        <f t="shared" si="276"/>
        <v>0</v>
      </c>
      <c r="EBF242" s="191">
        <f t="shared" si="276"/>
        <v>0</v>
      </c>
      <c r="EBG242" s="191">
        <f t="shared" si="276"/>
        <v>0</v>
      </c>
      <c r="EBH242" s="191">
        <f t="shared" si="276"/>
        <v>0</v>
      </c>
      <c r="EBI242" s="191">
        <f t="shared" si="276"/>
        <v>0</v>
      </c>
      <c r="EBJ242" s="191">
        <f t="shared" si="276"/>
        <v>0</v>
      </c>
      <c r="EBK242" s="191">
        <f t="shared" si="276"/>
        <v>0</v>
      </c>
      <c r="EBL242" s="191">
        <f t="shared" si="276"/>
        <v>0</v>
      </c>
      <c r="EBM242" s="191">
        <f t="shared" si="276"/>
        <v>0</v>
      </c>
      <c r="EBN242" s="191">
        <f t="shared" si="276"/>
        <v>0</v>
      </c>
      <c r="EBO242" s="191">
        <f t="shared" si="276"/>
        <v>0</v>
      </c>
      <c r="EBP242" s="191">
        <f t="shared" si="276"/>
        <v>0</v>
      </c>
      <c r="EBQ242" s="191">
        <f t="shared" si="276"/>
        <v>0</v>
      </c>
      <c r="EBR242" s="191">
        <f t="shared" si="276"/>
        <v>0</v>
      </c>
      <c r="EBS242" s="191">
        <f t="shared" si="276"/>
        <v>0</v>
      </c>
      <c r="EBT242" s="191">
        <f t="shared" si="276"/>
        <v>0</v>
      </c>
      <c r="EBU242" s="191">
        <f t="shared" si="276"/>
        <v>0</v>
      </c>
      <c r="EBV242" s="191">
        <f t="shared" si="276"/>
        <v>0</v>
      </c>
      <c r="EBW242" s="191">
        <f t="shared" si="276"/>
        <v>0</v>
      </c>
      <c r="EBX242" s="191">
        <f t="shared" si="276"/>
        <v>0</v>
      </c>
      <c r="EBY242" s="191">
        <f t="shared" si="276"/>
        <v>0</v>
      </c>
      <c r="EBZ242" s="191">
        <f t="shared" si="276"/>
        <v>0</v>
      </c>
      <c r="ECA242" s="191">
        <f t="shared" si="276"/>
        <v>0</v>
      </c>
      <c r="ECB242" s="191">
        <f t="shared" si="276"/>
        <v>0</v>
      </c>
      <c r="ECC242" s="191">
        <f t="shared" si="276"/>
        <v>0</v>
      </c>
      <c r="ECD242" s="191">
        <f t="shared" si="276"/>
        <v>0</v>
      </c>
      <c r="ECE242" s="191">
        <f t="shared" si="276"/>
        <v>0</v>
      </c>
      <c r="ECF242" s="191">
        <f t="shared" si="276"/>
        <v>0</v>
      </c>
      <c r="ECG242" s="191">
        <f t="shared" si="276"/>
        <v>0</v>
      </c>
      <c r="ECH242" s="191">
        <f t="shared" si="276"/>
        <v>0</v>
      </c>
      <c r="ECI242" s="191">
        <f t="shared" si="276"/>
        <v>0</v>
      </c>
      <c r="ECJ242" s="191">
        <f t="shared" si="276"/>
        <v>0</v>
      </c>
      <c r="ECK242" s="191">
        <f t="shared" si="276"/>
        <v>0</v>
      </c>
      <c r="ECL242" s="191">
        <f t="shared" si="276"/>
        <v>0</v>
      </c>
      <c r="ECM242" s="191">
        <f t="shared" si="276"/>
        <v>0</v>
      </c>
      <c r="ECN242" s="191">
        <f t="shared" si="276"/>
        <v>0</v>
      </c>
      <c r="ECO242" s="191">
        <f t="shared" si="276"/>
        <v>0</v>
      </c>
      <c r="ECP242" s="191">
        <f t="shared" si="276"/>
        <v>0</v>
      </c>
      <c r="ECQ242" s="191">
        <f t="shared" si="276"/>
        <v>0</v>
      </c>
      <c r="ECR242" s="191">
        <f t="shared" ref="ECR242:EFC242" si="277" xml:space="preserve"> IF($F210 = 0, ECR218, IF($F210 = 1, ECR226, ECR234))+ECR250</f>
        <v>0</v>
      </c>
      <c r="ECS242" s="191">
        <f t="shared" si="277"/>
        <v>0</v>
      </c>
      <c r="ECT242" s="191">
        <f t="shared" si="277"/>
        <v>0</v>
      </c>
      <c r="ECU242" s="191">
        <f t="shared" si="277"/>
        <v>0</v>
      </c>
      <c r="ECV242" s="191">
        <f t="shared" si="277"/>
        <v>0</v>
      </c>
      <c r="ECW242" s="191">
        <f t="shared" si="277"/>
        <v>0</v>
      </c>
      <c r="ECX242" s="191">
        <f t="shared" si="277"/>
        <v>0</v>
      </c>
      <c r="ECY242" s="191">
        <f t="shared" si="277"/>
        <v>0</v>
      </c>
      <c r="ECZ242" s="191">
        <f t="shared" si="277"/>
        <v>0</v>
      </c>
      <c r="EDA242" s="191">
        <f t="shared" si="277"/>
        <v>0</v>
      </c>
      <c r="EDB242" s="191">
        <f t="shared" si="277"/>
        <v>0</v>
      </c>
      <c r="EDC242" s="191">
        <f t="shared" si="277"/>
        <v>0</v>
      </c>
      <c r="EDD242" s="191">
        <f t="shared" si="277"/>
        <v>0</v>
      </c>
      <c r="EDE242" s="191">
        <f t="shared" si="277"/>
        <v>0</v>
      </c>
      <c r="EDF242" s="191">
        <f t="shared" si="277"/>
        <v>0</v>
      </c>
      <c r="EDG242" s="191">
        <f t="shared" si="277"/>
        <v>0</v>
      </c>
      <c r="EDH242" s="191">
        <f t="shared" si="277"/>
        <v>0</v>
      </c>
      <c r="EDI242" s="191">
        <f t="shared" si="277"/>
        <v>0</v>
      </c>
      <c r="EDJ242" s="191">
        <f t="shared" si="277"/>
        <v>0</v>
      </c>
      <c r="EDK242" s="191">
        <f t="shared" si="277"/>
        <v>0</v>
      </c>
      <c r="EDL242" s="191">
        <f t="shared" si="277"/>
        <v>0</v>
      </c>
      <c r="EDM242" s="191">
        <f t="shared" si="277"/>
        <v>0</v>
      </c>
      <c r="EDN242" s="191">
        <f t="shared" si="277"/>
        <v>0</v>
      </c>
      <c r="EDO242" s="191">
        <f t="shared" si="277"/>
        <v>0</v>
      </c>
      <c r="EDP242" s="191">
        <f t="shared" si="277"/>
        <v>0</v>
      </c>
      <c r="EDQ242" s="191">
        <f t="shared" si="277"/>
        <v>0</v>
      </c>
      <c r="EDR242" s="191">
        <f t="shared" si="277"/>
        <v>0</v>
      </c>
      <c r="EDS242" s="191">
        <f t="shared" si="277"/>
        <v>0</v>
      </c>
      <c r="EDT242" s="191">
        <f t="shared" si="277"/>
        <v>0</v>
      </c>
      <c r="EDU242" s="191">
        <f t="shared" si="277"/>
        <v>0</v>
      </c>
      <c r="EDV242" s="191">
        <f t="shared" si="277"/>
        <v>0</v>
      </c>
      <c r="EDW242" s="191">
        <f t="shared" si="277"/>
        <v>0</v>
      </c>
      <c r="EDX242" s="191">
        <f t="shared" si="277"/>
        <v>0</v>
      </c>
      <c r="EDY242" s="191">
        <f t="shared" si="277"/>
        <v>0</v>
      </c>
      <c r="EDZ242" s="191">
        <f t="shared" si="277"/>
        <v>0</v>
      </c>
      <c r="EEA242" s="191">
        <f t="shared" si="277"/>
        <v>0</v>
      </c>
      <c r="EEB242" s="191">
        <f t="shared" si="277"/>
        <v>0</v>
      </c>
      <c r="EEC242" s="191">
        <f t="shared" si="277"/>
        <v>0</v>
      </c>
      <c r="EED242" s="191">
        <f t="shared" si="277"/>
        <v>0</v>
      </c>
      <c r="EEE242" s="191">
        <f t="shared" si="277"/>
        <v>0</v>
      </c>
      <c r="EEF242" s="191">
        <f t="shared" si="277"/>
        <v>0</v>
      </c>
      <c r="EEG242" s="191">
        <f t="shared" si="277"/>
        <v>0</v>
      </c>
      <c r="EEH242" s="191">
        <f t="shared" si="277"/>
        <v>0</v>
      </c>
      <c r="EEI242" s="191">
        <f t="shared" si="277"/>
        <v>0</v>
      </c>
      <c r="EEJ242" s="191">
        <f t="shared" si="277"/>
        <v>0</v>
      </c>
      <c r="EEK242" s="191">
        <f t="shared" si="277"/>
        <v>0</v>
      </c>
      <c r="EEL242" s="191">
        <f t="shared" si="277"/>
        <v>0</v>
      </c>
      <c r="EEM242" s="191">
        <f t="shared" si="277"/>
        <v>0</v>
      </c>
      <c r="EEN242" s="191">
        <f t="shared" si="277"/>
        <v>0</v>
      </c>
      <c r="EEO242" s="191">
        <f t="shared" si="277"/>
        <v>0</v>
      </c>
      <c r="EEP242" s="191">
        <f t="shared" si="277"/>
        <v>0</v>
      </c>
      <c r="EEQ242" s="191">
        <f t="shared" si="277"/>
        <v>0</v>
      </c>
      <c r="EER242" s="191">
        <f t="shared" si="277"/>
        <v>0</v>
      </c>
      <c r="EES242" s="191">
        <f t="shared" si="277"/>
        <v>0</v>
      </c>
      <c r="EET242" s="191">
        <f t="shared" si="277"/>
        <v>0</v>
      </c>
      <c r="EEU242" s="191">
        <f t="shared" si="277"/>
        <v>0</v>
      </c>
      <c r="EEV242" s="191">
        <f t="shared" si="277"/>
        <v>0</v>
      </c>
      <c r="EEW242" s="191">
        <f t="shared" si="277"/>
        <v>0</v>
      </c>
      <c r="EEX242" s="191">
        <f t="shared" si="277"/>
        <v>0</v>
      </c>
      <c r="EEY242" s="191">
        <f t="shared" si="277"/>
        <v>0</v>
      </c>
      <c r="EEZ242" s="191">
        <f t="shared" si="277"/>
        <v>0</v>
      </c>
      <c r="EFA242" s="191">
        <f t="shared" si="277"/>
        <v>0</v>
      </c>
      <c r="EFB242" s="191">
        <f t="shared" si="277"/>
        <v>0</v>
      </c>
      <c r="EFC242" s="191">
        <f t="shared" si="277"/>
        <v>0</v>
      </c>
      <c r="EFD242" s="191">
        <f t="shared" ref="EFD242:EHO242" si="278" xml:space="preserve"> IF($F210 = 0, EFD218, IF($F210 = 1, EFD226, EFD234))+EFD250</f>
        <v>0</v>
      </c>
      <c r="EFE242" s="191">
        <f t="shared" si="278"/>
        <v>0</v>
      </c>
      <c r="EFF242" s="191">
        <f t="shared" si="278"/>
        <v>0</v>
      </c>
      <c r="EFG242" s="191">
        <f t="shared" si="278"/>
        <v>0</v>
      </c>
      <c r="EFH242" s="191">
        <f t="shared" si="278"/>
        <v>0</v>
      </c>
      <c r="EFI242" s="191">
        <f t="shared" si="278"/>
        <v>0</v>
      </c>
      <c r="EFJ242" s="191">
        <f t="shared" si="278"/>
        <v>0</v>
      </c>
      <c r="EFK242" s="191">
        <f t="shared" si="278"/>
        <v>0</v>
      </c>
      <c r="EFL242" s="191">
        <f t="shared" si="278"/>
        <v>0</v>
      </c>
      <c r="EFM242" s="191">
        <f t="shared" si="278"/>
        <v>0</v>
      </c>
      <c r="EFN242" s="191">
        <f t="shared" si="278"/>
        <v>0</v>
      </c>
      <c r="EFO242" s="191">
        <f t="shared" si="278"/>
        <v>0</v>
      </c>
      <c r="EFP242" s="191">
        <f t="shared" si="278"/>
        <v>0</v>
      </c>
      <c r="EFQ242" s="191">
        <f t="shared" si="278"/>
        <v>0</v>
      </c>
      <c r="EFR242" s="191">
        <f t="shared" si="278"/>
        <v>0</v>
      </c>
      <c r="EFS242" s="191">
        <f t="shared" si="278"/>
        <v>0</v>
      </c>
      <c r="EFT242" s="191">
        <f t="shared" si="278"/>
        <v>0</v>
      </c>
      <c r="EFU242" s="191">
        <f t="shared" si="278"/>
        <v>0</v>
      </c>
      <c r="EFV242" s="191">
        <f t="shared" si="278"/>
        <v>0</v>
      </c>
      <c r="EFW242" s="191">
        <f t="shared" si="278"/>
        <v>0</v>
      </c>
      <c r="EFX242" s="191">
        <f t="shared" si="278"/>
        <v>0</v>
      </c>
      <c r="EFY242" s="191">
        <f t="shared" si="278"/>
        <v>0</v>
      </c>
      <c r="EFZ242" s="191">
        <f t="shared" si="278"/>
        <v>0</v>
      </c>
      <c r="EGA242" s="191">
        <f t="shared" si="278"/>
        <v>0</v>
      </c>
      <c r="EGB242" s="191">
        <f t="shared" si="278"/>
        <v>0</v>
      </c>
      <c r="EGC242" s="191">
        <f t="shared" si="278"/>
        <v>0</v>
      </c>
      <c r="EGD242" s="191">
        <f t="shared" si="278"/>
        <v>0</v>
      </c>
      <c r="EGE242" s="191">
        <f t="shared" si="278"/>
        <v>0</v>
      </c>
      <c r="EGF242" s="191">
        <f t="shared" si="278"/>
        <v>0</v>
      </c>
      <c r="EGG242" s="191">
        <f t="shared" si="278"/>
        <v>0</v>
      </c>
      <c r="EGH242" s="191">
        <f t="shared" si="278"/>
        <v>0</v>
      </c>
      <c r="EGI242" s="191">
        <f t="shared" si="278"/>
        <v>0</v>
      </c>
      <c r="EGJ242" s="191">
        <f t="shared" si="278"/>
        <v>0</v>
      </c>
      <c r="EGK242" s="191">
        <f t="shared" si="278"/>
        <v>0</v>
      </c>
      <c r="EGL242" s="191">
        <f t="shared" si="278"/>
        <v>0</v>
      </c>
      <c r="EGM242" s="191">
        <f t="shared" si="278"/>
        <v>0</v>
      </c>
      <c r="EGN242" s="191">
        <f t="shared" si="278"/>
        <v>0</v>
      </c>
      <c r="EGO242" s="191">
        <f t="shared" si="278"/>
        <v>0</v>
      </c>
      <c r="EGP242" s="191">
        <f t="shared" si="278"/>
        <v>0</v>
      </c>
      <c r="EGQ242" s="191">
        <f t="shared" si="278"/>
        <v>0</v>
      </c>
      <c r="EGR242" s="191">
        <f t="shared" si="278"/>
        <v>0</v>
      </c>
      <c r="EGS242" s="191">
        <f t="shared" si="278"/>
        <v>0</v>
      </c>
      <c r="EGT242" s="191">
        <f t="shared" si="278"/>
        <v>0</v>
      </c>
      <c r="EGU242" s="191">
        <f t="shared" si="278"/>
        <v>0</v>
      </c>
      <c r="EGV242" s="191">
        <f t="shared" si="278"/>
        <v>0</v>
      </c>
      <c r="EGW242" s="191">
        <f t="shared" si="278"/>
        <v>0</v>
      </c>
      <c r="EGX242" s="191">
        <f t="shared" si="278"/>
        <v>0</v>
      </c>
      <c r="EGY242" s="191">
        <f t="shared" si="278"/>
        <v>0</v>
      </c>
      <c r="EGZ242" s="191">
        <f t="shared" si="278"/>
        <v>0</v>
      </c>
      <c r="EHA242" s="191">
        <f t="shared" si="278"/>
        <v>0</v>
      </c>
      <c r="EHB242" s="191">
        <f t="shared" si="278"/>
        <v>0</v>
      </c>
      <c r="EHC242" s="191">
        <f t="shared" si="278"/>
        <v>0</v>
      </c>
      <c r="EHD242" s="191">
        <f t="shared" si="278"/>
        <v>0</v>
      </c>
      <c r="EHE242" s="191">
        <f t="shared" si="278"/>
        <v>0</v>
      </c>
      <c r="EHF242" s="191">
        <f t="shared" si="278"/>
        <v>0</v>
      </c>
      <c r="EHG242" s="191">
        <f t="shared" si="278"/>
        <v>0</v>
      </c>
      <c r="EHH242" s="191">
        <f t="shared" si="278"/>
        <v>0</v>
      </c>
      <c r="EHI242" s="191">
        <f t="shared" si="278"/>
        <v>0</v>
      </c>
      <c r="EHJ242" s="191">
        <f t="shared" si="278"/>
        <v>0</v>
      </c>
      <c r="EHK242" s="191">
        <f t="shared" si="278"/>
        <v>0</v>
      </c>
      <c r="EHL242" s="191">
        <f t="shared" si="278"/>
        <v>0</v>
      </c>
      <c r="EHM242" s="191">
        <f t="shared" si="278"/>
        <v>0</v>
      </c>
      <c r="EHN242" s="191">
        <f t="shared" si="278"/>
        <v>0</v>
      </c>
      <c r="EHO242" s="191">
        <f t="shared" si="278"/>
        <v>0</v>
      </c>
      <c r="EHP242" s="191">
        <f t="shared" ref="EHP242:EKA242" si="279" xml:space="preserve"> IF($F210 = 0, EHP218, IF($F210 = 1, EHP226, EHP234))+EHP250</f>
        <v>0</v>
      </c>
      <c r="EHQ242" s="191">
        <f t="shared" si="279"/>
        <v>0</v>
      </c>
      <c r="EHR242" s="191">
        <f t="shared" si="279"/>
        <v>0</v>
      </c>
      <c r="EHS242" s="191">
        <f t="shared" si="279"/>
        <v>0</v>
      </c>
      <c r="EHT242" s="191">
        <f t="shared" si="279"/>
        <v>0</v>
      </c>
      <c r="EHU242" s="191">
        <f t="shared" si="279"/>
        <v>0</v>
      </c>
      <c r="EHV242" s="191">
        <f t="shared" si="279"/>
        <v>0</v>
      </c>
      <c r="EHW242" s="191">
        <f t="shared" si="279"/>
        <v>0</v>
      </c>
      <c r="EHX242" s="191">
        <f t="shared" si="279"/>
        <v>0</v>
      </c>
      <c r="EHY242" s="191">
        <f t="shared" si="279"/>
        <v>0</v>
      </c>
      <c r="EHZ242" s="191">
        <f t="shared" si="279"/>
        <v>0</v>
      </c>
      <c r="EIA242" s="191">
        <f t="shared" si="279"/>
        <v>0</v>
      </c>
      <c r="EIB242" s="191">
        <f t="shared" si="279"/>
        <v>0</v>
      </c>
      <c r="EIC242" s="191">
        <f t="shared" si="279"/>
        <v>0</v>
      </c>
      <c r="EID242" s="191">
        <f t="shared" si="279"/>
        <v>0</v>
      </c>
      <c r="EIE242" s="191">
        <f t="shared" si="279"/>
        <v>0</v>
      </c>
      <c r="EIF242" s="191">
        <f t="shared" si="279"/>
        <v>0</v>
      </c>
      <c r="EIG242" s="191">
        <f t="shared" si="279"/>
        <v>0</v>
      </c>
      <c r="EIH242" s="191">
        <f t="shared" si="279"/>
        <v>0</v>
      </c>
      <c r="EII242" s="191">
        <f t="shared" si="279"/>
        <v>0</v>
      </c>
      <c r="EIJ242" s="191">
        <f t="shared" si="279"/>
        <v>0</v>
      </c>
      <c r="EIK242" s="191">
        <f t="shared" si="279"/>
        <v>0</v>
      </c>
      <c r="EIL242" s="191">
        <f t="shared" si="279"/>
        <v>0</v>
      </c>
      <c r="EIM242" s="191">
        <f t="shared" si="279"/>
        <v>0</v>
      </c>
      <c r="EIN242" s="191">
        <f t="shared" si="279"/>
        <v>0</v>
      </c>
      <c r="EIO242" s="191">
        <f t="shared" si="279"/>
        <v>0</v>
      </c>
      <c r="EIP242" s="191">
        <f t="shared" si="279"/>
        <v>0</v>
      </c>
      <c r="EIQ242" s="191">
        <f t="shared" si="279"/>
        <v>0</v>
      </c>
      <c r="EIR242" s="191">
        <f t="shared" si="279"/>
        <v>0</v>
      </c>
      <c r="EIS242" s="191">
        <f t="shared" si="279"/>
        <v>0</v>
      </c>
      <c r="EIT242" s="191">
        <f t="shared" si="279"/>
        <v>0</v>
      </c>
      <c r="EIU242" s="191">
        <f t="shared" si="279"/>
        <v>0</v>
      </c>
      <c r="EIV242" s="191">
        <f t="shared" si="279"/>
        <v>0</v>
      </c>
      <c r="EIW242" s="191">
        <f t="shared" si="279"/>
        <v>0</v>
      </c>
      <c r="EIX242" s="191">
        <f t="shared" si="279"/>
        <v>0</v>
      </c>
      <c r="EIY242" s="191">
        <f t="shared" si="279"/>
        <v>0</v>
      </c>
      <c r="EIZ242" s="191">
        <f t="shared" si="279"/>
        <v>0</v>
      </c>
      <c r="EJA242" s="191">
        <f t="shared" si="279"/>
        <v>0</v>
      </c>
      <c r="EJB242" s="191">
        <f t="shared" si="279"/>
        <v>0</v>
      </c>
      <c r="EJC242" s="191">
        <f t="shared" si="279"/>
        <v>0</v>
      </c>
      <c r="EJD242" s="191">
        <f t="shared" si="279"/>
        <v>0</v>
      </c>
      <c r="EJE242" s="191">
        <f t="shared" si="279"/>
        <v>0</v>
      </c>
      <c r="EJF242" s="191">
        <f t="shared" si="279"/>
        <v>0</v>
      </c>
      <c r="EJG242" s="191">
        <f t="shared" si="279"/>
        <v>0</v>
      </c>
      <c r="EJH242" s="191">
        <f t="shared" si="279"/>
        <v>0</v>
      </c>
      <c r="EJI242" s="191">
        <f t="shared" si="279"/>
        <v>0</v>
      </c>
      <c r="EJJ242" s="191">
        <f t="shared" si="279"/>
        <v>0</v>
      </c>
      <c r="EJK242" s="191">
        <f t="shared" si="279"/>
        <v>0</v>
      </c>
      <c r="EJL242" s="191">
        <f t="shared" si="279"/>
        <v>0</v>
      </c>
      <c r="EJM242" s="191">
        <f t="shared" si="279"/>
        <v>0</v>
      </c>
      <c r="EJN242" s="191">
        <f t="shared" si="279"/>
        <v>0</v>
      </c>
      <c r="EJO242" s="191">
        <f t="shared" si="279"/>
        <v>0</v>
      </c>
      <c r="EJP242" s="191">
        <f t="shared" si="279"/>
        <v>0</v>
      </c>
      <c r="EJQ242" s="191">
        <f t="shared" si="279"/>
        <v>0</v>
      </c>
      <c r="EJR242" s="191">
        <f t="shared" si="279"/>
        <v>0</v>
      </c>
      <c r="EJS242" s="191">
        <f t="shared" si="279"/>
        <v>0</v>
      </c>
      <c r="EJT242" s="191">
        <f t="shared" si="279"/>
        <v>0</v>
      </c>
      <c r="EJU242" s="191">
        <f t="shared" si="279"/>
        <v>0</v>
      </c>
      <c r="EJV242" s="191">
        <f t="shared" si="279"/>
        <v>0</v>
      </c>
      <c r="EJW242" s="191">
        <f t="shared" si="279"/>
        <v>0</v>
      </c>
      <c r="EJX242" s="191">
        <f t="shared" si="279"/>
        <v>0</v>
      </c>
      <c r="EJY242" s="191">
        <f t="shared" si="279"/>
        <v>0</v>
      </c>
      <c r="EJZ242" s="191">
        <f t="shared" si="279"/>
        <v>0</v>
      </c>
      <c r="EKA242" s="191">
        <f t="shared" si="279"/>
        <v>0</v>
      </c>
      <c r="EKB242" s="191">
        <f t="shared" ref="EKB242:EMM242" si="280" xml:space="preserve"> IF($F210 = 0, EKB218, IF($F210 = 1, EKB226, EKB234))+EKB250</f>
        <v>0</v>
      </c>
      <c r="EKC242" s="191">
        <f t="shared" si="280"/>
        <v>0</v>
      </c>
      <c r="EKD242" s="191">
        <f t="shared" si="280"/>
        <v>0</v>
      </c>
      <c r="EKE242" s="191">
        <f t="shared" si="280"/>
        <v>0</v>
      </c>
      <c r="EKF242" s="191">
        <f t="shared" si="280"/>
        <v>0</v>
      </c>
      <c r="EKG242" s="191">
        <f t="shared" si="280"/>
        <v>0</v>
      </c>
      <c r="EKH242" s="191">
        <f t="shared" si="280"/>
        <v>0</v>
      </c>
      <c r="EKI242" s="191">
        <f t="shared" si="280"/>
        <v>0</v>
      </c>
      <c r="EKJ242" s="191">
        <f t="shared" si="280"/>
        <v>0</v>
      </c>
      <c r="EKK242" s="191">
        <f t="shared" si="280"/>
        <v>0</v>
      </c>
      <c r="EKL242" s="191">
        <f t="shared" si="280"/>
        <v>0</v>
      </c>
      <c r="EKM242" s="191">
        <f t="shared" si="280"/>
        <v>0</v>
      </c>
      <c r="EKN242" s="191">
        <f t="shared" si="280"/>
        <v>0</v>
      </c>
      <c r="EKO242" s="191">
        <f t="shared" si="280"/>
        <v>0</v>
      </c>
      <c r="EKP242" s="191">
        <f t="shared" si="280"/>
        <v>0</v>
      </c>
      <c r="EKQ242" s="191">
        <f t="shared" si="280"/>
        <v>0</v>
      </c>
      <c r="EKR242" s="191">
        <f t="shared" si="280"/>
        <v>0</v>
      </c>
      <c r="EKS242" s="191">
        <f t="shared" si="280"/>
        <v>0</v>
      </c>
      <c r="EKT242" s="191">
        <f t="shared" si="280"/>
        <v>0</v>
      </c>
      <c r="EKU242" s="191">
        <f t="shared" si="280"/>
        <v>0</v>
      </c>
      <c r="EKV242" s="191">
        <f t="shared" si="280"/>
        <v>0</v>
      </c>
      <c r="EKW242" s="191">
        <f t="shared" si="280"/>
        <v>0</v>
      </c>
      <c r="EKX242" s="191">
        <f t="shared" si="280"/>
        <v>0</v>
      </c>
      <c r="EKY242" s="191">
        <f t="shared" si="280"/>
        <v>0</v>
      </c>
      <c r="EKZ242" s="191">
        <f t="shared" si="280"/>
        <v>0</v>
      </c>
      <c r="ELA242" s="191">
        <f t="shared" si="280"/>
        <v>0</v>
      </c>
      <c r="ELB242" s="191">
        <f t="shared" si="280"/>
        <v>0</v>
      </c>
      <c r="ELC242" s="191">
        <f t="shared" si="280"/>
        <v>0</v>
      </c>
      <c r="ELD242" s="191">
        <f t="shared" si="280"/>
        <v>0</v>
      </c>
      <c r="ELE242" s="191">
        <f t="shared" si="280"/>
        <v>0</v>
      </c>
      <c r="ELF242" s="191">
        <f t="shared" si="280"/>
        <v>0</v>
      </c>
      <c r="ELG242" s="191">
        <f t="shared" si="280"/>
        <v>0</v>
      </c>
      <c r="ELH242" s="191">
        <f t="shared" si="280"/>
        <v>0</v>
      </c>
      <c r="ELI242" s="191">
        <f t="shared" si="280"/>
        <v>0</v>
      </c>
      <c r="ELJ242" s="191">
        <f t="shared" si="280"/>
        <v>0</v>
      </c>
      <c r="ELK242" s="191">
        <f t="shared" si="280"/>
        <v>0</v>
      </c>
      <c r="ELL242" s="191">
        <f t="shared" si="280"/>
        <v>0</v>
      </c>
      <c r="ELM242" s="191">
        <f t="shared" si="280"/>
        <v>0</v>
      </c>
      <c r="ELN242" s="191">
        <f t="shared" si="280"/>
        <v>0</v>
      </c>
      <c r="ELO242" s="191">
        <f t="shared" si="280"/>
        <v>0</v>
      </c>
      <c r="ELP242" s="191">
        <f t="shared" si="280"/>
        <v>0</v>
      </c>
      <c r="ELQ242" s="191">
        <f t="shared" si="280"/>
        <v>0</v>
      </c>
      <c r="ELR242" s="191">
        <f t="shared" si="280"/>
        <v>0</v>
      </c>
      <c r="ELS242" s="191">
        <f t="shared" si="280"/>
        <v>0</v>
      </c>
      <c r="ELT242" s="191">
        <f t="shared" si="280"/>
        <v>0</v>
      </c>
      <c r="ELU242" s="191">
        <f t="shared" si="280"/>
        <v>0</v>
      </c>
      <c r="ELV242" s="191">
        <f t="shared" si="280"/>
        <v>0</v>
      </c>
      <c r="ELW242" s="191">
        <f t="shared" si="280"/>
        <v>0</v>
      </c>
      <c r="ELX242" s="191">
        <f t="shared" si="280"/>
        <v>0</v>
      </c>
      <c r="ELY242" s="191">
        <f t="shared" si="280"/>
        <v>0</v>
      </c>
      <c r="ELZ242" s="191">
        <f t="shared" si="280"/>
        <v>0</v>
      </c>
      <c r="EMA242" s="191">
        <f t="shared" si="280"/>
        <v>0</v>
      </c>
      <c r="EMB242" s="191">
        <f t="shared" si="280"/>
        <v>0</v>
      </c>
      <c r="EMC242" s="191">
        <f t="shared" si="280"/>
        <v>0</v>
      </c>
      <c r="EMD242" s="191">
        <f t="shared" si="280"/>
        <v>0</v>
      </c>
      <c r="EME242" s="191">
        <f t="shared" si="280"/>
        <v>0</v>
      </c>
      <c r="EMF242" s="191">
        <f t="shared" si="280"/>
        <v>0</v>
      </c>
      <c r="EMG242" s="191">
        <f t="shared" si="280"/>
        <v>0</v>
      </c>
      <c r="EMH242" s="191">
        <f t="shared" si="280"/>
        <v>0</v>
      </c>
      <c r="EMI242" s="191">
        <f t="shared" si="280"/>
        <v>0</v>
      </c>
      <c r="EMJ242" s="191">
        <f t="shared" si="280"/>
        <v>0</v>
      </c>
      <c r="EMK242" s="191">
        <f t="shared" si="280"/>
        <v>0</v>
      </c>
      <c r="EML242" s="191">
        <f t="shared" si="280"/>
        <v>0</v>
      </c>
      <c r="EMM242" s="191">
        <f t="shared" si="280"/>
        <v>0</v>
      </c>
      <c r="EMN242" s="191">
        <f t="shared" ref="EMN242:EOY242" si="281" xml:space="preserve"> IF($F210 = 0, EMN218, IF($F210 = 1, EMN226, EMN234))+EMN250</f>
        <v>0</v>
      </c>
      <c r="EMO242" s="191">
        <f t="shared" si="281"/>
        <v>0</v>
      </c>
      <c r="EMP242" s="191">
        <f t="shared" si="281"/>
        <v>0</v>
      </c>
      <c r="EMQ242" s="191">
        <f t="shared" si="281"/>
        <v>0</v>
      </c>
      <c r="EMR242" s="191">
        <f t="shared" si="281"/>
        <v>0</v>
      </c>
      <c r="EMS242" s="191">
        <f t="shared" si="281"/>
        <v>0</v>
      </c>
      <c r="EMT242" s="191">
        <f t="shared" si="281"/>
        <v>0</v>
      </c>
      <c r="EMU242" s="191">
        <f t="shared" si="281"/>
        <v>0</v>
      </c>
      <c r="EMV242" s="191">
        <f t="shared" si="281"/>
        <v>0</v>
      </c>
      <c r="EMW242" s="191">
        <f t="shared" si="281"/>
        <v>0</v>
      </c>
      <c r="EMX242" s="191">
        <f t="shared" si="281"/>
        <v>0</v>
      </c>
      <c r="EMY242" s="191">
        <f t="shared" si="281"/>
        <v>0</v>
      </c>
      <c r="EMZ242" s="191">
        <f t="shared" si="281"/>
        <v>0</v>
      </c>
      <c r="ENA242" s="191">
        <f t="shared" si="281"/>
        <v>0</v>
      </c>
      <c r="ENB242" s="191">
        <f t="shared" si="281"/>
        <v>0</v>
      </c>
      <c r="ENC242" s="191">
        <f t="shared" si="281"/>
        <v>0</v>
      </c>
      <c r="END242" s="191">
        <f t="shared" si="281"/>
        <v>0</v>
      </c>
      <c r="ENE242" s="191">
        <f t="shared" si="281"/>
        <v>0</v>
      </c>
      <c r="ENF242" s="191">
        <f t="shared" si="281"/>
        <v>0</v>
      </c>
      <c r="ENG242" s="191">
        <f t="shared" si="281"/>
        <v>0</v>
      </c>
      <c r="ENH242" s="191">
        <f t="shared" si="281"/>
        <v>0</v>
      </c>
      <c r="ENI242" s="191">
        <f t="shared" si="281"/>
        <v>0</v>
      </c>
      <c r="ENJ242" s="191">
        <f t="shared" si="281"/>
        <v>0</v>
      </c>
      <c r="ENK242" s="191">
        <f t="shared" si="281"/>
        <v>0</v>
      </c>
      <c r="ENL242" s="191">
        <f t="shared" si="281"/>
        <v>0</v>
      </c>
      <c r="ENM242" s="191">
        <f t="shared" si="281"/>
        <v>0</v>
      </c>
      <c r="ENN242" s="191">
        <f t="shared" si="281"/>
        <v>0</v>
      </c>
      <c r="ENO242" s="191">
        <f t="shared" si="281"/>
        <v>0</v>
      </c>
      <c r="ENP242" s="191">
        <f t="shared" si="281"/>
        <v>0</v>
      </c>
      <c r="ENQ242" s="191">
        <f t="shared" si="281"/>
        <v>0</v>
      </c>
      <c r="ENR242" s="191">
        <f t="shared" si="281"/>
        <v>0</v>
      </c>
      <c r="ENS242" s="191">
        <f t="shared" si="281"/>
        <v>0</v>
      </c>
      <c r="ENT242" s="191">
        <f t="shared" si="281"/>
        <v>0</v>
      </c>
      <c r="ENU242" s="191">
        <f t="shared" si="281"/>
        <v>0</v>
      </c>
      <c r="ENV242" s="191">
        <f t="shared" si="281"/>
        <v>0</v>
      </c>
      <c r="ENW242" s="191">
        <f t="shared" si="281"/>
        <v>0</v>
      </c>
      <c r="ENX242" s="191">
        <f t="shared" si="281"/>
        <v>0</v>
      </c>
      <c r="ENY242" s="191">
        <f t="shared" si="281"/>
        <v>0</v>
      </c>
      <c r="ENZ242" s="191">
        <f t="shared" si="281"/>
        <v>0</v>
      </c>
      <c r="EOA242" s="191">
        <f t="shared" si="281"/>
        <v>0</v>
      </c>
      <c r="EOB242" s="191">
        <f t="shared" si="281"/>
        <v>0</v>
      </c>
      <c r="EOC242" s="191">
        <f t="shared" si="281"/>
        <v>0</v>
      </c>
      <c r="EOD242" s="191">
        <f t="shared" si="281"/>
        <v>0</v>
      </c>
      <c r="EOE242" s="191">
        <f t="shared" si="281"/>
        <v>0</v>
      </c>
      <c r="EOF242" s="191">
        <f t="shared" si="281"/>
        <v>0</v>
      </c>
      <c r="EOG242" s="191">
        <f t="shared" si="281"/>
        <v>0</v>
      </c>
      <c r="EOH242" s="191">
        <f t="shared" si="281"/>
        <v>0</v>
      </c>
      <c r="EOI242" s="191">
        <f t="shared" si="281"/>
        <v>0</v>
      </c>
      <c r="EOJ242" s="191">
        <f t="shared" si="281"/>
        <v>0</v>
      </c>
      <c r="EOK242" s="191">
        <f t="shared" si="281"/>
        <v>0</v>
      </c>
      <c r="EOL242" s="191">
        <f t="shared" si="281"/>
        <v>0</v>
      </c>
      <c r="EOM242" s="191">
        <f t="shared" si="281"/>
        <v>0</v>
      </c>
      <c r="EON242" s="191">
        <f t="shared" si="281"/>
        <v>0</v>
      </c>
      <c r="EOO242" s="191">
        <f t="shared" si="281"/>
        <v>0</v>
      </c>
      <c r="EOP242" s="191">
        <f t="shared" si="281"/>
        <v>0</v>
      </c>
      <c r="EOQ242" s="191">
        <f t="shared" si="281"/>
        <v>0</v>
      </c>
      <c r="EOR242" s="191">
        <f t="shared" si="281"/>
        <v>0</v>
      </c>
      <c r="EOS242" s="191">
        <f t="shared" si="281"/>
        <v>0</v>
      </c>
      <c r="EOT242" s="191">
        <f t="shared" si="281"/>
        <v>0</v>
      </c>
      <c r="EOU242" s="191">
        <f t="shared" si="281"/>
        <v>0</v>
      </c>
      <c r="EOV242" s="191">
        <f t="shared" si="281"/>
        <v>0</v>
      </c>
      <c r="EOW242" s="191">
        <f t="shared" si="281"/>
        <v>0</v>
      </c>
      <c r="EOX242" s="191">
        <f t="shared" si="281"/>
        <v>0</v>
      </c>
      <c r="EOY242" s="191">
        <f t="shared" si="281"/>
        <v>0</v>
      </c>
      <c r="EOZ242" s="191">
        <f t="shared" ref="EOZ242:ERK242" si="282" xml:space="preserve"> IF($F210 = 0, EOZ218, IF($F210 = 1, EOZ226, EOZ234))+EOZ250</f>
        <v>0</v>
      </c>
      <c r="EPA242" s="191">
        <f t="shared" si="282"/>
        <v>0</v>
      </c>
      <c r="EPB242" s="191">
        <f t="shared" si="282"/>
        <v>0</v>
      </c>
      <c r="EPC242" s="191">
        <f t="shared" si="282"/>
        <v>0</v>
      </c>
      <c r="EPD242" s="191">
        <f t="shared" si="282"/>
        <v>0</v>
      </c>
      <c r="EPE242" s="191">
        <f t="shared" si="282"/>
        <v>0</v>
      </c>
      <c r="EPF242" s="191">
        <f t="shared" si="282"/>
        <v>0</v>
      </c>
      <c r="EPG242" s="191">
        <f t="shared" si="282"/>
        <v>0</v>
      </c>
      <c r="EPH242" s="191">
        <f t="shared" si="282"/>
        <v>0</v>
      </c>
      <c r="EPI242" s="191">
        <f t="shared" si="282"/>
        <v>0</v>
      </c>
      <c r="EPJ242" s="191">
        <f t="shared" si="282"/>
        <v>0</v>
      </c>
      <c r="EPK242" s="191">
        <f t="shared" si="282"/>
        <v>0</v>
      </c>
      <c r="EPL242" s="191">
        <f t="shared" si="282"/>
        <v>0</v>
      </c>
      <c r="EPM242" s="191">
        <f t="shared" si="282"/>
        <v>0</v>
      </c>
      <c r="EPN242" s="191">
        <f t="shared" si="282"/>
        <v>0</v>
      </c>
      <c r="EPO242" s="191">
        <f t="shared" si="282"/>
        <v>0</v>
      </c>
      <c r="EPP242" s="191">
        <f t="shared" si="282"/>
        <v>0</v>
      </c>
      <c r="EPQ242" s="191">
        <f t="shared" si="282"/>
        <v>0</v>
      </c>
      <c r="EPR242" s="191">
        <f t="shared" si="282"/>
        <v>0</v>
      </c>
      <c r="EPS242" s="191">
        <f t="shared" si="282"/>
        <v>0</v>
      </c>
      <c r="EPT242" s="191">
        <f t="shared" si="282"/>
        <v>0</v>
      </c>
      <c r="EPU242" s="191">
        <f t="shared" si="282"/>
        <v>0</v>
      </c>
      <c r="EPV242" s="191">
        <f t="shared" si="282"/>
        <v>0</v>
      </c>
      <c r="EPW242" s="191">
        <f t="shared" si="282"/>
        <v>0</v>
      </c>
      <c r="EPX242" s="191">
        <f t="shared" si="282"/>
        <v>0</v>
      </c>
      <c r="EPY242" s="191">
        <f t="shared" si="282"/>
        <v>0</v>
      </c>
      <c r="EPZ242" s="191">
        <f t="shared" si="282"/>
        <v>0</v>
      </c>
      <c r="EQA242" s="191">
        <f t="shared" si="282"/>
        <v>0</v>
      </c>
      <c r="EQB242" s="191">
        <f t="shared" si="282"/>
        <v>0</v>
      </c>
      <c r="EQC242" s="191">
        <f t="shared" si="282"/>
        <v>0</v>
      </c>
      <c r="EQD242" s="191">
        <f t="shared" si="282"/>
        <v>0</v>
      </c>
      <c r="EQE242" s="191">
        <f t="shared" si="282"/>
        <v>0</v>
      </c>
      <c r="EQF242" s="191">
        <f t="shared" si="282"/>
        <v>0</v>
      </c>
      <c r="EQG242" s="191">
        <f t="shared" si="282"/>
        <v>0</v>
      </c>
      <c r="EQH242" s="191">
        <f t="shared" si="282"/>
        <v>0</v>
      </c>
      <c r="EQI242" s="191">
        <f t="shared" si="282"/>
        <v>0</v>
      </c>
      <c r="EQJ242" s="191">
        <f t="shared" si="282"/>
        <v>0</v>
      </c>
      <c r="EQK242" s="191">
        <f t="shared" si="282"/>
        <v>0</v>
      </c>
      <c r="EQL242" s="191">
        <f t="shared" si="282"/>
        <v>0</v>
      </c>
      <c r="EQM242" s="191">
        <f t="shared" si="282"/>
        <v>0</v>
      </c>
      <c r="EQN242" s="191">
        <f t="shared" si="282"/>
        <v>0</v>
      </c>
      <c r="EQO242" s="191">
        <f t="shared" si="282"/>
        <v>0</v>
      </c>
      <c r="EQP242" s="191">
        <f t="shared" si="282"/>
        <v>0</v>
      </c>
      <c r="EQQ242" s="191">
        <f t="shared" si="282"/>
        <v>0</v>
      </c>
      <c r="EQR242" s="191">
        <f t="shared" si="282"/>
        <v>0</v>
      </c>
      <c r="EQS242" s="191">
        <f t="shared" si="282"/>
        <v>0</v>
      </c>
      <c r="EQT242" s="191">
        <f t="shared" si="282"/>
        <v>0</v>
      </c>
      <c r="EQU242" s="191">
        <f t="shared" si="282"/>
        <v>0</v>
      </c>
      <c r="EQV242" s="191">
        <f t="shared" si="282"/>
        <v>0</v>
      </c>
      <c r="EQW242" s="191">
        <f t="shared" si="282"/>
        <v>0</v>
      </c>
      <c r="EQX242" s="191">
        <f t="shared" si="282"/>
        <v>0</v>
      </c>
      <c r="EQY242" s="191">
        <f t="shared" si="282"/>
        <v>0</v>
      </c>
      <c r="EQZ242" s="191">
        <f t="shared" si="282"/>
        <v>0</v>
      </c>
      <c r="ERA242" s="191">
        <f t="shared" si="282"/>
        <v>0</v>
      </c>
      <c r="ERB242" s="191">
        <f t="shared" si="282"/>
        <v>0</v>
      </c>
      <c r="ERC242" s="191">
        <f t="shared" si="282"/>
        <v>0</v>
      </c>
      <c r="ERD242" s="191">
        <f t="shared" si="282"/>
        <v>0</v>
      </c>
      <c r="ERE242" s="191">
        <f t="shared" si="282"/>
        <v>0</v>
      </c>
      <c r="ERF242" s="191">
        <f t="shared" si="282"/>
        <v>0</v>
      </c>
      <c r="ERG242" s="191">
        <f t="shared" si="282"/>
        <v>0</v>
      </c>
      <c r="ERH242" s="191">
        <f t="shared" si="282"/>
        <v>0</v>
      </c>
      <c r="ERI242" s="191">
        <f t="shared" si="282"/>
        <v>0</v>
      </c>
      <c r="ERJ242" s="191">
        <f t="shared" si="282"/>
        <v>0</v>
      </c>
      <c r="ERK242" s="191">
        <f t="shared" si="282"/>
        <v>0</v>
      </c>
      <c r="ERL242" s="191">
        <f t="shared" ref="ERL242:ETW242" si="283" xml:space="preserve"> IF($F210 = 0, ERL218, IF($F210 = 1, ERL226, ERL234))+ERL250</f>
        <v>0</v>
      </c>
      <c r="ERM242" s="191">
        <f t="shared" si="283"/>
        <v>0</v>
      </c>
      <c r="ERN242" s="191">
        <f t="shared" si="283"/>
        <v>0</v>
      </c>
      <c r="ERO242" s="191">
        <f t="shared" si="283"/>
        <v>0</v>
      </c>
      <c r="ERP242" s="191">
        <f t="shared" si="283"/>
        <v>0</v>
      </c>
      <c r="ERQ242" s="191">
        <f t="shared" si="283"/>
        <v>0</v>
      </c>
      <c r="ERR242" s="191">
        <f t="shared" si="283"/>
        <v>0</v>
      </c>
      <c r="ERS242" s="191">
        <f t="shared" si="283"/>
        <v>0</v>
      </c>
      <c r="ERT242" s="191">
        <f t="shared" si="283"/>
        <v>0</v>
      </c>
      <c r="ERU242" s="191">
        <f t="shared" si="283"/>
        <v>0</v>
      </c>
      <c r="ERV242" s="191">
        <f t="shared" si="283"/>
        <v>0</v>
      </c>
      <c r="ERW242" s="191">
        <f t="shared" si="283"/>
        <v>0</v>
      </c>
      <c r="ERX242" s="191">
        <f t="shared" si="283"/>
        <v>0</v>
      </c>
      <c r="ERY242" s="191">
        <f t="shared" si="283"/>
        <v>0</v>
      </c>
      <c r="ERZ242" s="191">
        <f t="shared" si="283"/>
        <v>0</v>
      </c>
      <c r="ESA242" s="191">
        <f t="shared" si="283"/>
        <v>0</v>
      </c>
      <c r="ESB242" s="191">
        <f t="shared" si="283"/>
        <v>0</v>
      </c>
      <c r="ESC242" s="191">
        <f t="shared" si="283"/>
        <v>0</v>
      </c>
      <c r="ESD242" s="191">
        <f t="shared" si="283"/>
        <v>0</v>
      </c>
      <c r="ESE242" s="191">
        <f t="shared" si="283"/>
        <v>0</v>
      </c>
      <c r="ESF242" s="191">
        <f t="shared" si="283"/>
        <v>0</v>
      </c>
      <c r="ESG242" s="191">
        <f t="shared" si="283"/>
        <v>0</v>
      </c>
      <c r="ESH242" s="191">
        <f t="shared" si="283"/>
        <v>0</v>
      </c>
      <c r="ESI242" s="191">
        <f t="shared" si="283"/>
        <v>0</v>
      </c>
      <c r="ESJ242" s="191">
        <f t="shared" si="283"/>
        <v>0</v>
      </c>
      <c r="ESK242" s="191">
        <f t="shared" si="283"/>
        <v>0</v>
      </c>
      <c r="ESL242" s="191">
        <f t="shared" si="283"/>
        <v>0</v>
      </c>
      <c r="ESM242" s="191">
        <f t="shared" si="283"/>
        <v>0</v>
      </c>
      <c r="ESN242" s="191">
        <f t="shared" si="283"/>
        <v>0</v>
      </c>
      <c r="ESO242" s="191">
        <f t="shared" si="283"/>
        <v>0</v>
      </c>
      <c r="ESP242" s="191">
        <f t="shared" si="283"/>
        <v>0</v>
      </c>
      <c r="ESQ242" s="191">
        <f t="shared" si="283"/>
        <v>0</v>
      </c>
      <c r="ESR242" s="191">
        <f t="shared" si="283"/>
        <v>0</v>
      </c>
      <c r="ESS242" s="191">
        <f t="shared" si="283"/>
        <v>0</v>
      </c>
      <c r="EST242" s="191">
        <f t="shared" si="283"/>
        <v>0</v>
      </c>
      <c r="ESU242" s="191">
        <f t="shared" si="283"/>
        <v>0</v>
      </c>
      <c r="ESV242" s="191">
        <f t="shared" si="283"/>
        <v>0</v>
      </c>
      <c r="ESW242" s="191">
        <f t="shared" si="283"/>
        <v>0</v>
      </c>
      <c r="ESX242" s="191">
        <f t="shared" si="283"/>
        <v>0</v>
      </c>
      <c r="ESY242" s="191">
        <f t="shared" si="283"/>
        <v>0</v>
      </c>
      <c r="ESZ242" s="191">
        <f t="shared" si="283"/>
        <v>0</v>
      </c>
      <c r="ETA242" s="191">
        <f t="shared" si="283"/>
        <v>0</v>
      </c>
      <c r="ETB242" s="191">
        <f t="shared" si="283"/>
        <v>0</v>
      </c>
      <c r="ETC242" s="191">
        <f t="shared" si="283"/>
        <v>0</v>
      </c>
      <c r="ETD242" s="191">
        <f t="shared" si="283"/>
        <v>0</v>
      </c>
      <c r="ETE242" s="191">
        <f t="shared" si="283"/>
        <v>0</v>
      </c>
      <c r="ETF242" s="191">
        <f t="shared" si="283"/>
        <v>0</v>
      </c>
      <c r="ETG242" s="191">
        <f t="shared" si="283"/>
        <v>0</v>
      </c>
      <c r="ETH242" s="191">
        <f t="shared" si="283"/>
        <v>0</v>
      </c>
      <c r="ETI242" s="191">
        <f t="shared" si="283"/>
        <v>0</v>
      </c>
      <c r="ETJ242" s="191">
        <f t="shared" si="283"/>
        <v>0</v>
      </c>
      <c r="ETK242" s="191">
        <f t="shared" si="283"/>
        <v>0</v>
      </c>
      <c r="ETL242" s="191">
        <f t="shared" si="283"/>
        <v>0</v>
      </c>
      <c r="ETM242" s="191">
        <f t="shared" si="283"/>
        <v>0</v>
      </c>
      <c r="ETN242" s="191">
        <f t="shared" si="283"/>
        <v>0</v>
      </c>
      <c r="ETO242" s="191">
        <f t="shared" si="283"/>
        <v>0</v>
      </c>
      <c r="ETP242" s="191">
        <f t="shared" si="283"/>
        <v>0</v>
      </c>
      <c r="ETQ242" s="191">
        <f t="shared" si="283"/>
        <v>0</v>
      </c>
      <c r="ETR242" s="191">
        <f t="shared" si="283"/>
        <v>0</v>
      </c>
      <c r="ETS242" s="191">
        <f t="shared" si="283"/>
        <v>0</v>
      </c>
      <c r="ETT242" s="191">
        <f t="shared" si="283"/>
        <v>0</v>
      </c>
      <c r="ETU242" s="191">
        <f t="shared" si="283"/>
        <v>0</v>
      </c>
      <c r="ETV242" s="191">
        <f t="shared" si="283"/>
        <v>0</v>
      </c>
      <c r="ETW242" s="191">
        <f t="shared" si="283"/>
        <v>0</v>
      </c>
      <c r="ETX242" s="191">
        <f t="shared" ref="ETX242:EWI242" si="284" xml:space="preserve"> IF($F210 = 0, ETX218, IF($F210 = 1, ETX226, ETX234))+ETX250</f>
        <v>0</v>
      </c>
      <c r="ETY242" s="191">
        <f t="shared" si="284"/>
        <v>0</v>
      </c>
      <c r="ETZ242" s="191">
        <f t="shared" si="284"/>
        <v>0</v>
      </c>
      <c r="EUA242" s="191">
        <f t="shared" si="284"/>
        <v>0</v>
      </c>
      <c r="EUB242" s="191">
        <f t="shared" si="284"/>
        <v>0</v>
      </c>
      <c r="EUC242" s="191">
        <f t="shared" si="284"/>
        <v>0</v>
      </c>
      <c r="EUD242" s="191">
        <f t="shared" si="284"/>
        <v>0</v>
      </c>
      <c r="EUE242" s="191">
        <f t="shared" si="284"/>
        <v>0</v>
      </c>
      <c r="EUF242" s="191">
        <f t="shared" si="284"/>
        <v>0</v>
      </c>
      <c r="EUG242" s="191">
        <f t="shared" si="284"/>
        <v>0</v>
      </c>
      <c r="EUH242" s="191">
        <f t="shared" si="284"/>
        <v>0</v>
      </c>
      <c r="EUI242" s="191">
        <f t="shared" si="284"/>
        <v>0</v>
      </c>
      <c r="EUJ242" s="191">
        <f t="shared" si="284"/>
        <v>0</v>
      </c>
      <c r="EUK242" s="191">
        <f t="shared" si="284"/>
        <v>0</v>
      </c>
      <c r="EUL242" s="191">
        <f t="shared" si="284"/>
        <v>0</v>
      </c>
      <c r="EUM242" s="191">
        <f t="shared" si="284"/>
        <v>0</v>
      </c>
      <c r="EUN242" s="191">
        <f t="shared" si="284"/>
        <v>0</v>
      </c>
      <c r="EUO242" s="191">
        <f t="shared" si="284"/>
        <v>0</v>
      </c>
      <c r="EUP242" s="191">
        <f t="shared" si="284"/>
        <v>0</v>
      </c>
      <c r="EUQ242" s="191">
        <f t="shared" si="284"/>
        <v>0</v>
      </c>
      <c r="EUR242" s="191">
        <f t="shared" si="284"/>
        <v>0</v>
      </c>
      <c r="EUS242" s="191">
        <f t="shared" si="284"/>
        <v>0</v>
      </c>
      <c r="EUT242" s="191">
        <f t="shared" si="284"/>
        <v>0</v>
      </c>
      <c r="EUU242" s="191">
        <f t="shared" si="284"/>
        <v>0</v>
      </c>
      <c r="EUV242" s="191">
        <f t="shared" si="284"/>
        <v>0</v>
      </c>
      <c r="EUW242" s="191">
        <f t="shared" si="284"/>
        <v>0</v>
      </c>
      <c r="EUX242" s="191">
        <f t="shared" si="284"/>
        <v>0</v>
      </c>
      <c r="EUY242" s="191">
        <f t="shared" si="284"/>
        <v>0</v>
      </c>
      <c r="EUZ242" s="191">
        <f t="shared" si="284"/>
        <v>0</v>
      </c>
      <c r="EVA242" s="191">
        <f t="shared" si="284"/>
        <v>0</v>
      </c>
      <c r="EVB242" s="191">
        <f t="shared" si="284"/>
        <v>0</v>
      </c>
      <c r="EVC242" s="191">
        <f t="shared" si="284"/>
        <v>0</v>
      </c>
      <c r="EVD242" s="191">
        <f t="shared" si="284"/>
        <v>0</v>
      </c>
      <c r="EVE242" s="191">
        <f t="shared" si="284"/>
        <v>0</v>
      </c>
      <c r="EVF242" s="191">
        <f t="shared" si="284"/>
        <v>0</v>
      </c>
      <c r="EVG242" s="191">
        <f t="shared" si="284"/>
        <v>0</v>
      </c>
      <c r="EVH242" s="191">
        <f t="shared" si="284"/>
        <v>0</v>
      </c>
      <c r="EVI242" s="191">
        <f t="shared" si="284"/>
        <v>0</v>
      </c>
      <c r="EVJ242" s="191">
        <f t="shared" si="284"/>
        <v>0</v>
      </c>
      <c r="EVK242" s="191">
        <f t="shared" si="284"/>
        <v>0</v>
      </c>
      <c r="EVL242" s="191">
        <f t="shared" si="284"/>
        <v>0</v>
      </c>
      <c r="EVM242" s="191">
        <f t="shared" si="284"/>
        <v>0</v>
      </c>
      <c r="EVN242" s="191">
        <f t="shared" si="284"/>
        <v>0</v>
      </c>
      <c r="EVO242" s="191">
        <f t="shared" si="284"/>
        <v>0</v>
      </c>
      <c r="EVP242" s="191">
        <f t="shared" si="284"/>
        <v>0</v>
      </c>
      <c r="EVQ242" s="191">
        <f t="shared" si="284"/>
        <v>0</v>
      </c>
      <c r="EVR242" s="191">
        <f t="shared" si="284"/>
        <v>0</v>
      </c>
      <c r="EVS242" s="191">
        <f t="shared" si="284"/>
        <v>0</v>
      </c>
      <c r="EVT242" s="191">
        <f t="shared" si="284"/>
        <v>0</v>
      </c>
      <c r="EVU242" s="191">
        <f t="shared" si="284"/>
        <v>0</v>
      </c>
      <c r="EVV242" s="191">
        <f t="shared" si="284"/>
        <v>0</v>
      </c>
      <c r="EVW242" s="191">
        <f t="shared" si="284"/>
        <v>0</v>
      </c>
      <c r="EVX242" s="191">
        <f t="shared" si="284"/>
        <v>0</v>
      </c>
      <c r="EVY242" s="191">
        <f t="shared" si="284"/>
        <v>0</v>
      </c>
      <c r="EVZ242" s="191">
        <f t="shared" si="284"/>
        <v>0</v>
      </c>
      <c r="EWA242" s="191">
        <f t="shared" si="284"/>
        <v>0</v>
      </c>
      <c r="EWB242" s="191">
        <f t="shared" si="284"/>
        <v>0</v>
      </c>
      <c r="EWC242" s="191">
        <f t="shared" si="284"/>
        <v>0</v>
      </c>
      <c r="EWD242" s="191">
        <f t="shared" si="284"/>
        <v>0</v>
      </c>
      <c r="EWE242" s="191">
        <f t="shared" si="284"/>
        <v>0</v>
      </c>
      <c r="EWF242" s="191">
        <f t="shared" si="284"/>
        <v>0</v>
      </c>
      <c r="EWG242" s="191">
        <f t="shared" si="284"/>
        <v>0</v>
      </c>
      <c r="EWH242" s="191">
        <f t="shared" si="284"/>
        <v>0</v>
      </c>
      <c r="EWI242" s="191">
        <f t="shared" si="284"/>
        <v>0</v>
      </c>
      <c r="EWJ242" s="191">
        <f t="shared" ref="EWJ242:EYU242" si="285" xml:space="preserve"> IF($F210 = 0, EWJ218, IF($F210 = 1, EWJ226, EWJ234))+EWJ250</f>
        <v>0</v>
      </c>
      <c r="EWK242" s="191">
        <f t="shared" si="285"/>
        <v>0</v>
      </c>
      <c r="EWL242" s="191">
        <f t="shared" si="285"/>
        <v>0</v>
      </c>
      <c r="EWM242" s="191">
        <f t="shared" si="285"/>
        <v>0</v>
      </c>
      <c r="EWN242" s="191">
        <f t="shared" si="285"/>
        <v>0</v>
      </c>
      <c r="EWO242" s="191">
        <f t="shared" si="285"/>
        <v>0</v>
      </c>
      <c r="EWP242" s="191">
        <f t="shared" si="285"/>
        <v>0</v>
      </c>
      <c r="EWQ242" s="191">
        <f t="shared" si="285"/>
        <v>0</v>
      </c>
      <c r="EWR242" s="191">
        <f t="shared" si="285"/>
        <v>0</v>
      </c>
      <c r="EWS242" s="191">
        <f t="shared" si="285"/>
        <v>0</v>
      </c>
      <c r="EWT242" s="191">
        <f t="shared" si="285"/>
        <v>0</v>
      </c>
      <c r="EWU242" s="191">
        <f t="shared" si="285"/>
        <v>0</v>
      </c>
      <c r="EWV242" s="191">
        <f t="shared" si="285"/>
        <v>0</v>
      </c>
      <c r="EWW242" s="191">
        <f t="shared" si="285"/>
        <v>0</v>
      </c>
      <c r="EWX242" s="191">
        <f t="shared" si="285"/>
        <v>0</v>
      </c>
      <c r="EWY242" s="191">
        <f t="shared" si="285"/>
        <v>0</v>
      </c>
      <c r="EWZ242" s="191">
        <f t="shared" si="285"/>
        <v>0</v>
      </c>
      <c r="EXA242" s="191">
        <f t="shared" si="285"/>
        <v>0</v>
      </c>
      <c r="EXB242" s="191">
        <f t="shared" si="285"/>
        <v>0</v>
      </c>
      <c r="EXC242" s="191">
        <f t="shared" si="285"/>
        <v>0</v>
      </c>
      <c r="EXD242" s="191">
        <f t="shared" si="285"/>
        <v>0</v>
      </c>
      <c r="EXE242" s="191">
        <f t="shared" si="285"/>
        <v>0</v>
      </c>
      <c r="EXF242" s="191">
        <f t="shared" si="285"/>
        <v>0</v>
      </c>
      <c r="EXG242" s="191">
        <f t="shared" si="285"/>
        <v>0</v>
      </c>
      <c r="EXH242" s="191">
        <f t="shared" si="285"/>
        <v>0</v>
      </c>
      <c r="EXI242" s="191">
        <f t="shared" si="285"/>
        <v>0</v>
      </c>
      <c r="EXJ242" s="191">
        <f t="shared" si="285"/>
        <v>0</v>
      </c>
      <c r="EXK242" s="191">
        <f t="shared" si="285"/>
        <v>0</v>
      </c>
      <c r="EXL242" s="191">
        <f t="shared" si="285"/>
        <v>0</v>
      </c>
      <c r="EXM242" s="191">
        <f t="shared" si="285"/>
        <v>0</v>
      </c>
      <c r="EXN242" s="191">
        <f t="shared" si="285"/>
        <v>0</v>
      </c>
      <c r="EXO242" s="191">
        <f t="shared" si="285"/>
        <v>0</v>
      </c>
      <c r="EXP242" s="191">
        <f t="shared" si="285"/>
        <v>0</v>
      </c>
      <c r="EXQ242" s="191">
        <f t="shared" si="285"/>
        <v>0</v>
      </c>
      <c r="EXR242" s="191">
        <f t="shared" si="285"/>
        <v>0</v>
      </c>
      <c r="EXS242" s="191">
        <f t="shared" si="285"/>
        <v>0</v>
      </c>
      <c r="EXT242" s="191">
        <f t="shared" si="285"/>
        <v>0</v>
      </c>
      <c r="EXU242" s="191">
        <f t="shared" si="285"/>
        <v>0</v>
      </c>
      <c r="EXV242" s="191">
        <f t="shared" si="285"/>
        <v>0</v>
      </c>
      <c r="EXW242" s="191">
        <f t="shared" si="285"/>
        <v>0</v>
      </c>
      <c r="EXX242" s="191">
        <f t="shared" si="285"/>
        <v>0</v>
      </c>
      <c r="EXY242" s="191">
        <f t="shared" si="285"/>
        <v>0</v>
      </c>
      <c r="EXZ242" s="191">
        <f t="shared" si="285"/>
        <v>0</v>
      </c>
      <c r="EYA242" s="191">
        <f t="shared" si="285"/>
        <v>0</v>
      </c>
      <c r="EYB242" s="191">
        <f t="shared" si="285"/>
        <v>0</v>
      </c>
      <c r="EYC242" s="191">
        <f t="shared" si="285"/>
        <v>0</v>
      </c>
      <c r="EYD242" s="191">
        <f t="shared" si="285"/>
        <v>0</v>
      </c>
      <c r="EYE242" s="191">
        <f t="shared" si="285"/>
        <v>0</v>
      </c>
      <c r="EYF242" s="191">
        <f t="shared" si="285"/>
        <v>0</v>
      </c>
      <c r="EYG242" s="191">
        <f t="shared" si="285"/>
        <v>0</v>
      </c>
      <c r="EYH242" s="191">
        <f t="shared" si="285"/>
        <v>0</v>
      </c>
      <c r="EYI242" s="191">
        <f t="shared" si="285"/>
        <v>0</v>
      </c>
      <c r="EYJ242" s="191">
        <f t="shared" si="285"/>
        <v>0</v>
      </c>
      <c r="EYK242" s="191">
        <f t="shared" si="285"/>
        <v>0</v>
      </c>
      <c r="EYL242" s="191">
        <f t="shared" si="285"/>
        <v>0</v>
      </c>
      <c r="EYM242" s="191">
        <f t="shared" si="285"/>
        <v>0</v>
      </c>
      <c r="EYN242" s="191">
        <f t="shared" si="285"/>
        <v>0</v>
      </c>
      <c r="EYO242" s="191">
        <f t="shared" si="285"/>
        <v>0</v>
      </c>
      <c r="EYP242" s="191">
        <f t="shared" si="285"/>
        <v>0</v>
      </c>
      <c r="EYQ242" s="191">
        <f t="shared" si="285"/>
        <v>0</v>
      </c>
      <c r="EYR242" s="191">
        <f t="shared" si="285"/>
        <v>0</v>
      </c>
      <c r="EYS242" s="191">
        <f t="shared" si="285"/>
        <v>0</v>
      </c>
      <c r="EYT242" s="191">
        <f t="shared" si="285"/>
        <v>0</v>
      </c>
      <c r="EYU242" s="191">
        <f t="shared" si="285"/>
        <v>0</v>
      </c>
      <c r="EYV242" s="191">
        <f t="shared" ref="EYV242:FBG242" si="286" xml:space="preserve"> IF($F210 = 0, EYV218, IF($F210 = 1, EYV226, EYV234))+EYV250</f>
        <v>0</v>
      </c>
      <c r="EYW242" s="191">
        <f t="shared" si="286"/>
        <v>0</v>
      </c>
      <c r="EYX242" s="191">
        <f t="shared" si="286"/>
        <v>0</v>
      </c>
      <c r="EYY242" s="191">
        <f t="shared" si="286"/>
        <v>0</v>
      </c>
      <c r="EYZ242" s="191">
        <f t="shared" si="286"/>
        <v>0</v>
      </c>
      <c r="EZA242" s="191">
        <f t="shared" si="286"/>
        <v>0</v>
      </c>
      <c r="EZB242" s="191">
        <f t="shared" si="286"/>
        <v>0</v>
      </c>
      <c r="EZC242" s="191">
        <f t="shared" si="286"/>
        <v>0</v>
      </c>
      <c r="EZD242" s="191">
        <f t="shared" si="286"/>
        <v>0</v>
      </c>
      <c r="EZE242" s="191">
        <f t="shared" si="286"/>
        <v>0</v>
      </c>
      <c r="EZF242" s="191">
        <f t="shared" si="286"/>
        <v>0</v>
      </c>
      <c r="EZG242" s="191">
        <f t="shared" si="286"/>
        <v>0</v>
      </c>
      <c r="EZH242" s="191">
        <f t="shared" si="286"/>
        <v>0</v>
      </c>
      <c r="EZI242" s="191">
        <f t="shared" si="286"/>
        <v>0</v>
      </c>
      <c r="EZJ242" s="191">
        <f t="shared" si="286"/>
        <v>0</v>
      </c>
      <c r="EZK242" s="191">
        <f t="shared" si="286"/>
        <v>0</v>
      </c>
      <c r="EZL242" s="191">
        <f t="shared" si="286"/>
        <v>0</v>
      </c>
      <c r="EZM242" s="191">
        <f t="shared" si="286"/>
        <v>0</v>
      </c>
      <c r="EZN242" s="191">
        <f t="shared" si="286"/>
        <v>0</v>
      </c>
      <c r="EZO242" s="191">
        <f t="shared" si="286"/>
        <v>0</v>
      </c>
      <c r="EZP242" s="191">
        <f t="shared" si="286"/>
        <v>0</v>
      </c>
      <c r="EZQ242" s="191">
        <f t="shared" si="286"/>
        <v>0</v>
      </c>
      <c r="EZR242" s="191">
        <f t="shared" si="286"/>
        <v>0</v>
      </c>
      <c r="EZS242" s="191">
        <f t="shared" si="286"/>
        <v>0</v>
      </c>
      <c r="EZT242" s="191">
        <f t="shared" si="286"/>
        <v>0</v>
      </c>
      <c r="EZU242" s="191">
        <f t="shared" si="286"/>
        <v>0</v>
      </c>
      <c r="EZV242" s="191">
        <f t="shared" si="286"/>
        <v>0</v>
      </c>
      <c r="EZW242" s="191">
        <f t="shared" si="286"/>
        <v>0</v>
      </c>
      <c r="EZX242" s="191">
        <f t="shared" si="286"/>
        <v>0</v>
      </c>
      <c r="EZY242" s="191">
        <f t="shared" si="286"/>
        <v>0</v>
      </c>
      <c r="EZZ242" s="191">
        <f t="shared" si="286"/>
        <v>0</v>
      </c>
      <c r="FAA242" s="191">
        <f t="shared" si="286"/>
        <v>0</v>
      </c>
      <c r="FAB242" s="191">
        <f t="shared" si="286"/>
        <v>0</v>
      </c>
      <c r="FAC242" s="191">
        <f t="shared" si="286"/>
        <v>0</v>
      </c>
      <c r="FAD242" s="191">
        <f t="shared" si="286"/>
        <v>0</v>
      </c>
      <c r="FAE242" s="191">
        <f t="shared" si="286"/>
        <v>0</v>
      </c>
      <c r="FAF242" s="191">
        <f t="shared" si="286"/>
        <v>0</v>
      </c>
      <c r="FAG242" s="191">
        <f t="shared" si="286"/>
        <v>0</v>
      </c>
      <c r="FAH242" s="191">
        <f t="shared" si="286"/>
        <v>0</v>
      </c>
      <c r="FAI242" s="191">
        <f t="shared" si="286"/>
        <v>0</v>
      </c>
      <c r="FAJ242" s="191">
        <f t="shared" si="286"/>
        <v>0</v>
      </c>
      <c r="FAK242" s="191">
        <f t="shared" si="286"/>
        <v>0</v>
      </c>
      <c r="FAL242" s="191">
        <f t="shared" si="286"/>
        <v>0</v>
      </c>
      <c r="FAM242" s="191">
        <f t="shared" si="286"/>
        <v>0</v>
      </c>
      <c r="FAN242" s="191">
        <f t="shared" si="286"/>
        <v>0</v>
      </c>
      <c r="FAO242" s="191">
        <f t="shared" si="286"/>
        <v>0</v>
      </c>
      <c r="FAP242" s="191">
        <f t="shared" si="286"/>
        <v>0</v>
      </c>
      <c r="FAQ242" s="191">
        <f t="shared" si="286"/>
        <v>0</v>
      </c>
      <c r="FAR242" s="191">
        <f t="shared" si="286"/>
        <v>0</v>
      </c>
      <c r="FAS242" s="191">
        <f t="shared" si="286"/>
        <v>0</v>
      </c>
      <c r="FAT242" s="191">
        <f t="shared" si="286"/>
        <v>0</v>
      </c>
      <c r="FAU242" s="191">
        <f t="shared" si="286"/>
        <v>0</v>
      </c>
      <c r="FAV242" s="191">
        <f t="shared" si="286"/>
        <v>0</v>
      </c>
      <c r="FAW242" s="191">
        <f t="shared" si="286"/>
        <v>0</v>
      </c>
      <c r="FAX242" s="191">
        <f t="shared" si="286"/>
        <v>0</v>
      </c>
      <c r="FAY242" s="191">
        <f t="shared" si="286"/>
        <v>0</v>
      </c>
      <c r="FAZ242" s="191">
        <f t="shared" si="286"/>
        <v>0</v>
      </c>
      <c r="FBA242" s="191">
        <f t="shared" si="286"/>
        <v>0</v>
      </c>
      <c r="FBB242" s="191">
        <f t="shared" si="286"/>
        <v>0</v>
      </c>
      <c r="FBC242" s="191">
        <f t="shared" si="286"/>
        <v>0</v>
      </c>
      <c r="FBD242" s="191">
        <f t="shared" si="286"/>
        <v>0</v>
      </c>
      <c r="FBE242" s="191">
        <f t="shared" si="286"/>
        <v>0</v>
      </c>
      <c r="FBF242" s="191">
        <f t="shared" si="286"/>
        <v>0</v>
      </c>
      <c r="FBG242" s="191">
        <f t="shared" si="286"/>
        <v>0</v>
      </c>
      <c r="FBH242" s="191">
        <f t="shared" ref="FBH242:FDS242" si="287" xml:space="preserve"> IF($F210 = 0, FBH218, IF($F210 = 1, FBH226, FBH234))+FBH250</f>
        <v>0</v>
      </c>
      <c r="FBI242" s="191">
        <f t="shared" si="287"/>
        <v>0</v>
      </c>
      <c r="FBJ242" s="191">
        <f t="shared" si="287"/>
        <v>0</v>
      </c>
      <c r="FBK242" s="191">
        <f t="shared" si="287"/>
        <v>0</v>
      </c>
      <c r="FBL242" s="191">
        <f t="shared" si="287"/>
        <v>0</v>
      </c>
      <c r="FBM242" s="191">
        <f t="shared" si="287"/>
        <v>0</v>
      </c>
      <c r="FBN242" s="191">
        <f t="shared" si="287"/>
        <v>0</v>
      </c>
      <c r="FBO242" s="191">
        <f t="shared" si="287"/>
        <v>0</v>
      </c>
      <c r="FBP242" s="191">
        <f t="shared" si="287"/>
        <v>0</v>
      </c>
      <c r="FBQ242" s="191">
        <f t="shared" si="287"/>
        <v>0</v>
      </c>
      <c r="FBR242" s="191">
        <f t="shared" si="287"/>
        <v>0</v>
      </c>
      <c r="FBS242" s="191">
        <f t="shared" si="287"/>
        <v>0</v>
      </c>
      <c r="FBT242" s="191">
        <f t="shared" si="287"/>
        <v>0</v>
      </c>
      <c r="FBU242" s="191">
        <f t="shared" si="287"/>
        <v>0</v>
      </c>
      <c r="FBV242" s="191">
        <f t="shared" si="287"/>
        <v>0</v>
      </c>
      <c r="FBW242" s="191">
        <f t="shared" si="287"/>
        <v>0</v>
      </c>
      <c r="FBX242" s="191">
        <f t="shared" si="287"/>
        <v>0</v>
      </c>
      <c r="FBY242" s="191">
        <f t="shared" si="287"/>
        <v>0</v>
      </c>
      <c r="FBZ242" s="191">
        <f t="shared" si="287"/>
        <v>0</v>
      </c>
      <c r="FCA242" s="191">
        <f t="shared" si="287"/>
        <v>0</v>
      </c>
      <c r="FCB242" s="191">
        <f t="shared" si="287"/>
        <v>0</v>
      </c>
      <c r="FCC242" s="191">
        <f t="shared" si="287"/>
        <v>0</v>
      </c>
      <c r="FCD242" s="191">
        <f t="shared" si="287"/>
        <v>0</v>
      </c>
      <c r="FCE242" s="191">
        <f t="shared" si="287"/>
        <v>0</v>
      </c>
      <c r="FCF242" s="191">
        <f t="shared" si="287"/>
        <v>0</v>
      </c>
      <c r="FCG242" s="191">
        <f t="shared" si="287"/>
        <v>0</v>
      </c>
      <c r="FCH242" s="191">
        <f t="shared" si="287"/>
        <v>0</v>
      </c>
      <c r="FCI242" s="191">
        <f t="shared" si="287"/>
        <v>0</v>
      </c>
      <c r="FCJ242" s="191">
        <f t="shared" si="287"/>
        <v>0</v>
      </c>
      <c r="FCK242" s="191">
        <f t="shared" si="287"/>
        <v>0</v>
      </c>
      <c r="FCL242" s="191">
        <f t="shared" si="287"/>
        <v>0</v>
      </c>
      <c r="FCM242" s="191">
        <f t="shared" si="287"/>
        <v>0</v>
      </c>
      <c r="FCN242" s="191">
        <f t="shared" si="287"/>
        <v>0</v>
      </c>
      <c r="FCO242" s="191">
        <f t="shared" si="287"/>
        <v>0</v>
      </c>
      <c r="FCP242" s="191">
        <f t="shared" si="287"/>
        <v>0</v>
      </c>
      <c r="FCQ242" s="191">
        <f t="shared" si="287"/>
        <v>0</v>
      </c>
      <c r="FCR242" s="191">
        <f t="shared" si="287"/>
        <v>0</v>
      </c>
      <c r="FCS242" s="191">
        <f t="shared" si="287"/>
        <v>0</v>
      </c>
      <c r="FCT242" s="191">
        <f t="shared" si="287"/>
        <v>0</v>
      </c>
      <c r="FCU242" s="191">
        <f t="shared" si="287"/>
        <v>0</v>
      </c>
      <c r="FCV242" s="191">
        <f t="shared" si="287"/>
        <v>0</v>
      </c>
      <c r="FCW242" s="191">
        <f t="shared" si="287"/>
        <v>0</v>
      </c>
      <c r="FCX242" s="191">
        <f t="shared" si="287"/>
        <v>0</v>
      </c>
      <c r="FCY242" s="191">
        <f t="shared" si="287"/>
        <v>0</v>
      </c>
      <c r="FCZ242" s="191">
        <f t="shared" si="287"/>
        <v>0</v>
      </c>
      <c r="FDA242" s="191">
        <f t="shared" si="287"/>
        <v>0</v>
      </c>
      <c r="FDB242" s="191">
        <f t="shared" si="287"/>
        <v>0</v>
      </c>
      <c r="FDC242" s="191">
        <f t="shared" si="287"/>
        <v>0</v>
      </c>
      <c r="FDD242" s="191">
        <f t="shared" si="287"/>
        <v>0</v>
      </c>
      <c r="FDE242" s="191">
        <f t="shared" si="287"/>
        <v>0</v>
      </c>
      <c r="FDF242" s="191">
        <f t="shared" si="287"/>
        <v>0</v>
      </c>
      <c r="FDG242" s="191">
        <f t="shared" si="287"/>
        <v>0</v>
      </c>
      <c r="FDH242" s="191">
        <f t="shared" si="287"/>
        <v>0</v>
      </c>
      <c r="FDI242" s="191">
        <f t="shared" si="287"/>
        <v>0</v>
      </c>
      <c r="FDJ242" s="191">
        <f t="shared" si="287"/>
        <v>0</v>
      </c>
      <c r="FDK242" s="191">
        <f t="shared" si="287"/>
        <v>0</v>
      </c>
      <c r="FDL242" s="191">
        <f t="shared" si="287"/>
        <v>0</v>
      </c>
      <c r="FDM242" s="191">
        <f t="shared" si="287"/>
        <v>0</v>
      </c>
      <c r="FDN242" s="191">
        <f t="shared" si="287"/>
        <v>0</v>
      </c>
      <c r="FDO242" s="191">
        <f t="shared" si="287"/>
        <v>0</v>
      </c>
      <c r="FDP242" s="191">
        <f t="shared" si="287"/>
        <v>0</v>
      </c>
      <c r="FDQ242" s="191">
        <f t="shared" si="287"/>
        <v>0</v>
      </c>
      <c r="FDR242" s="191">
        <f t="shared" si="287"/>
        <v>0</v>
      </c>
      <c r="FDS242" s="191">
        <f t="shared" si="287"/>
        <v>0</v>
      </c>
      <c r="FDT242" s="191">
        <f t="shared" ref="FDT242:FGE242" si="288" xml:space="preserve"> IF($F210 = 0, FDT218, IF($F210 = 1, FDT226, FDT234))+FDT250</f>
        <v>0</v>
      </c>
      <c r="FDU242" s="191">
        <f t="shared" si="288"/>
        <v>0</v>
      </c>
      <c r="FDV242" s="191">
        <f t="shared" si="288"/>
        <v>0</v>
      </c>
      <c r="FDW242" s="191">
        <f t="shared" si="288"/>
        <v>0</v>
      </c>
      <c r="FDX242" s="191">
        <f t="shared" si="288"/>
        <v>0</v>
      </c>
      <c r="FDY242" s="191">
        <f t="shared" si="288"/>
        <v>0</v>
      </c>
      <c r="FDZ242" s="191">
        <f t="shared" si="288"/>
        <v>0</v>
      </c>
      <c r="FEA242" s="191">
        <f t="shared" si="288"/>
        <v>0</v>
      </c>
      <c r="FEB242" s="191">
        <f t="shared" si="288"/>
        <v>0</v>
      </c>
      <c r="FEC242" s="191">
        <f t="shared" si="288"/>
        <v>0</v>
      </c>
      <c r="FED242" s="191">
        <f t="shared" si="288"/>
        <v>0</v>
      </c>
      <c r="FEE242" s="191">
        <f t="shared" si="288"/>
        <v>0</v>
      </c>
      <c r="FEF242" s="191">
        <f t="shared" si="288"/>
        <v>0</v>
      </c>
      <c r="FEG242" s="191">
        <f t="shared" si="288"/>
        <v>0</v>
      </c>
      <c r="FEH242" s="191">
        <f t="shared" si="288"/>
        <v>0</v>
      </c>
      <c r="FEI242" s="191">
        <f t="shared" si="288"/>
        <v>0</v>
      </c>
      <c r="FEJ242" s="191">
        <f t="shared" si="288"/>
        <v>0</v>
      </c>
      <c r="FEK242" s="191">
        <f t="shared" si="288"/>
        <v>0</v>
      </c>
      <c r="FEL242" s="191">
        <f t="shared" si="288"/>
        <v>0</v>
      </c>
      <c r="FEM242" s="191">
        <f t="shared" si="288"/>
        <v>0</v>
      </c>
      <c r="FEN242" s="191">
        <f t="shared" si="288"/>
        <v>0</v>
      </c>
      <c r="FEO242" s="191">
        <f t="shared" si="288"/>
        <v>0</v>
      </c>
      <c r="FEP242" s="191">
        <f t="shared" si="288"/>
        <v>0</v>
      </c>
      <c r="FEQ242" s="191">
        <f t="shared" si="288"/>
        <v>0</v>
      </c>
      <c r="FER242" s="191">
        <f t="shared" si="288"/>
        <v>0</v>
      </c>
      <c r="FES242" s="191">
        <f t="shared" si="288"/>
        <v>0</v>
      </c>
      <c r="FET242" s="191">
        <f t="shared" si="288"/>
        <v>0</v>
      </c>
      <c r="FEU242" s="191">
        <f t="shared" si="288"/>
        <v>0</v>
      </c>
      <c r="FEV242" s="191">
        <f t="shared" si="288"/>
        <v>0</v>
      </c>
      <c r="FEW242" s="191">
        <f t="shared" si="288"/>
        <v>0</v>
      </c>
      <c r="FEX242" s="191">
        <f t="shared" si="288"/>
        <v>0</v>
      </c>
      <c r="FEY242" s="191">
        <f t="shared" si="288"/>
        <v>0</v>
      </c>
      <c r="FEZ242" s="191">
        <f t="shared" si="288"/>
        <v>0</v>
      </c>
      <c r="FFA242" s="191">
        <f t="shared" si="288"/>
        <v>0</v>
      </c>
      <c r="FFB242" s="191">
        <f t="shared" si="288"/>
        <v>0</v>
      </c>
      <c r="FFC242" s="191">
        <f t="shared" si="288"/>
        <v>0</v>
      </c>
      <c r="FFD242" s="191">
        <f t="shared" si="288"/>
        <v>0</v>
      </c>
      <c r="FFE242" s="191">
        <f t="shared" si="288"/>
        <v>0</v>
      </c>
      <c r="FFF242" s="191">
        <f t="shared" si="288"/>
        <v>0</v>
      </c>
      <c r="FFG242" s="191">
        <f t="shared" si="288"/>
        <v>0</v>
      </c>
      <c r="FFH242" s="191">
        <f t="shared" si="288"/>
        <v>0</v>
      </c>
      <c r="FFI242" s="191">
        <f t="shared" si="288"/>
        <v>0</v>
      </c>
      <c r="FFJ242" s="191">
        <f t="shared" si="288"/>
        <v>0</v>
      </c>
      <c r="FFK242" s="191">
        <f t="shared" si="288"/>
        <v>0</v>
      </c>
      <c r="FFL242" s="191">
        <f t="shared" si="288"/>
        <v>0</v>
      </c>
      <c r="FFM242" s="191">
        <f t="shared" si="288"/>
        <v>0</v>
      </c>
      <c r="FFN242" s="191">
        <f t="shared" si="288"/>
        <v>0</v>
      </c>
      <c r="FFO242" s="191">
        <f t="shared" si="288"/>
        <v>0</v>
      </c>
      <c r="FFP242" s="191">
        <f t="shared" si="288"/>
        <v>0</v>
      </c>
      <c r="FFQ242" s="191">
        <f t="shared" si="288"/>
        <v>0</v>
      </c>
      <c r="FFR242" s="191">
        <f t="shared" si="288"/>
        <v>0</v>
      </c>
      <c r="FFS242" s="191">
        <f t="shared" si="288"/>
        <v>0</v>
      </c>
      <c r="FFT242" s="191">
        <f t="shared" si="288"/>
        <v>0</v>
      </c>
      <c r="FFU242" s="191">
        <f t="shared" si="288"/>
        <v>0</v>
      </c>
      <c r="FFV242" s="191">
        <f t="shared" si="288"/>
        <v>0</v>
      </c>
      <c r="FFW242" s="191">
        <f t="shared" si="288"/>
        <v>0</v>
      </c>
      <c r="FFX242" s="191">
        <f t="shared" si="288"/>
        <v>0</v>
      </c>
      <c r="FFY242" s="191">
        <f t="shared" si="288"/>
        <v>0</v>
      </c>
      <c r="FFZ242" s="191">
        <f t="shared" si="288"/>
        <v>0</v>
      </c>
      <c r="FGA242" s="191">
        <f t="shared" si="288"/>
        <v>0</v>
      </c>
      <c r="FGB242" s="191">
        <f t="shared" si="288"/>
        <v>0</v>
      </c>
      <c r="FGC242" s="191">
        <f t="shared" si="288"/>
        <v>0</v>
      </c>
      <c r="FGD242" s="191">
        <f t="shared" si="288"/>
        <v>0</v>
      </c>
      <c r="FGE242" s="191">
        <f t="shared" si="288"/>
        <v>0</v>
      </c>
      <c r="FGF242" s="191">
        <f t="shared" ref="FGF242:FIQ242" si="289" xml:space="preserve"> IF($F210 = 0, FGF218, IF($F210 = 1, FGF226, FGF234))+FGF250</f>
        <v>0</v>
      </c>
      <c r="FGG242" s="191">
        <f t="shared" si="289"/>
        <v>0</v>
      </c>
      <c r="FGH242" s="191">
        <f t="shared" si="289"/>
        <v>0</v>
      </c>
      <c r="FGI242" s="191">
        <f t="shared" si="289"/>
        <v>0</v>
      </c>
      <c r="FGJ242" s="191">
        <f t="shared" si="289"/>
        <v>0</v>
      </c>
      <c r="FGK242" s="191">
        <f t="shared" si="289"/>
        <v>0</v>
      </c>
      <c r="FGL242" s="191">
        <f t="shared" si="289"/>
        <v>0</v>
      </c>
      <c r="FGM242" s="191">
        <f t="shared" si="289"/>
        <v>0</v>
      </c>
      <c r="FGN242" s="191">
        <f t="shared" si="289"/>
        <v>0</v>
      </c>
      <c r="FGO242" s="191">
        <f t="shared" si="289"/>
        <v>0</v>
      </c>
      <c r="FGP242" s="191">
        <f t="shared" si="289"/>
        <v>0</v>
      </c>
      <c r="FGQ242" s="191">
        <f t="shared" si="289"/>
        <v>0</v>
      </c>
      <c r="FGR242" s="191">
        <f t="shared" si="289"/>
        <v>0</v>
      </c>
      <c r="FGS242" s="191">
        <f t="shared" si="289"/>
        <v>0</v>
      </c>
      <c r="FGT242" s="191">
        <f t="shared" si="289"/>
        <v>0</v>
      </c>
      <c r="FGU242" s="191">
        <f t="shared" si="289"/>
        <v>0</v>
      </c>
      <c r="FGV242" s="191">
        <f t="shared" si="289"/>
        <v>0</v>
      </c>
      <c r="FGW242" s="191">
        <f t="shared" si="289"/>
        <v>0</v>
      </c>
      <c r="FGX242" s="191">
        <f t="shared" si="289"/>
        <v>0</v>
      </c>
      <c r="FGY242" s="191">
        <f t="shared" si="289"/>
        <v>0</v>
      </c>
      <c r="FGZ242" s="191">
        <f t="shared" si="289"/>
        <v>0</v>
      </c>
      <c r="FHA242" s="191">
        <f t="shared" si="289"/>
        <v>0</v>
      </c>
      <c r="FHB242" s="191">
        <f t="shared" si="289"/>
        <v>0</v>
      </c>
      <c r="FHC242" s="191">
        <f t="shared" si="289"/>
        <v>0</v>
      </c>
      <c r="FHD242" s="191">
        <f t="shared" si="289"/>
        <v>0</v>
      </c>
      <c r="FHE242" s="191">
        <f t="shared" si="289"/>
        <v>0</v>
      </c>
      <c r="FHF242" s="191">
        <f t="shared" si="289"/>
        <v>0</v>
      </c>
      <c r="FHG242" s="191">
        <f t="shared" si="289"/>
        <v>0</v>
      </c>
      <c r="FHH242" s="191">
        <f t="shared" si="289"/>
        <v>0</v>
      </c>
      <c r="FHI242" s="191">
        <f t="shared" si="289"/>
        <v>0</v>
      </c>
      <c r="FHJ242" s="191">
        <f t="shared" si="289"/>
        <v>0</v>
      </c>
      <c r="FHK242" s="191">
        <f t="shared" si="289"/>
        <v>0</v>
      </c>
      <c r="FHL242" s="191">
        <f t="shared" si="289"/>
        <v>0</v>
      </c>
      <c r="FHM242" s="191">
        <f t="shared" si="289"/>
        <v>0</v>
      </c>
      <c r="FHN242" s="191">
        <f t="shared" si="289"/>
        <v>0</v>
      </c>
      <c r="FHO242" s="191">
        <f t="shared" si="289"/>
        <v>0</v>
      </c>
      <c r="FHP242" s="191">
        <f t="shared" si="289"/>
        <v>0</v>
      </c>
      <c r="FHQ242" s="191">
        <f t="shared" si="289"/>
        <v>0</v>
      </c>
      <c r="FHR242" s="191">
        <f t="shared" si="289"/>
        <v>0</v>
      </c>
      <c r="FHS242" s="191">
        <f t="shared" si="289"/>
        <v>0</v>
      </c>
      <c r="FHT242" s="191">
        <f t="shared" si="289"/>
        <v>0</v>
      </c>
      <c r="FHU242" s="191">
        <f t="shared" si="289"/>
        <v>0</v>
      </c>
      <c r="FHV242" s="191">
        <f t="shared" si="289"/>
        <v>0</v>
      </c>
      <c r="FHW242" s="191">
        <f t="shared" si="289"/>
        <v>0</v>
      </c>
      <c r="FHX242" s="191">
        <f t="shared" si="289"/>
        <v>0</v>
      </c>
      <c r="FHY242" s="191">
        <f t="shared" si="289"/>
        <v>0</v>
      </c>
      <c r="FHZ242" s="191">
        <f t="shared" si="289"/>
        <v>0</v>
      </c>
      <c r="FIA242" s="191">
        <f t="shared" si="289"/>
        <v>0</v>
      </c>
      <c r="FIB242" s="191">
        <f t="shared" si="289"/>
        <v>0</v>
      </c>
      <c r="FIC242" s="191">
        <f t="shared" si="289"/>
        <v>0</v>
      </c>
      <c r="FID242" s="191">
        <f t="shared" si="289"/>
        <v>0</v>
      </c>
      <c r="FIE242" s="191">
        <f t="shared" si="289"/>
        <v>0</v>
      </c>
      <c r="FIF242" s="191">
        <f t="shared" si="289"/>
        <v>0</v>
      </c>
      <c r="FIG242" s="191">
        <f t="shared" si="289"/>
        <v>0</v>
      </c>
      <c r="FIH242" s="191">
        <f t="shared" si="289"/>
        <v>0</v>
      </c>
      <c r="FII242" s="191">
        <f t="shared" si="289"/>
        <v>0</v>
      </c>
      <c r="FIJ242" s="191">
        <f t="shared" si="289"/>
        <v>0</v>
      </c>
      <c r="FIK242" s="191">
        <f t="shared" si="289"/>
        <v>0</v>
      </c>
      <c r="FIL242" s="191">
        <f t="shared" si="289"/>
        <v>0</v>
      </c>
      <c r="FIM242" s="191">
        <f t="shared" si="289"/>
        <v>0</v>
      </c>
      <c r="FIN242" s="191">
        <f t="shared" si="289"/>
        <v>0</v>
      </c>
      <c r="FIO242" s="191">
        <f t="shared" si="289"/>
        <v>0</v>
      </c>
      <c r="FIP242" s="191">
        <f t="shared" si="289"/>
        <v>0</v>
      </c>
      <c r="FIQ242" s="191">
        <f t="shared" si="289"/>
        <v>0</v>
      </c>
      <c r="FIR242" s="191">
        <f t="shared" ref="FIR242:FLC242" si="290" xml:space="preserve"> IF($F210 = 0, FIR218, IF($F210 = 1, FIR226, FIR234))+FIR250</f>
        <v>0</v>
      </c>
      <c r="FIS242" s="191">
        <f t="shared" si="290"/>
        <v>0</v>
      </c>
      <c r="FIT242" s="191">
        <f t="shared" si="290"/>
        <v>0</v>
      </c>
      <c r="FIU242" s="191">
        <f t="shared" si="290"/>
        <v>0</v>
      </c>
      <c r="FIV242" s="191">
        <f t="shared" si="290"/>
        <v>0</v>
      </c>
      <c r="FIW242" s="191">
        <f t="shared" si="290"/>
        <v>0</v>
      </c>
      <c r="FIX242" s="191">
        <f t="shared" si="290"/>
        <v>0</v>
      </c>
      <c r="FIY242" s="191">
        <f t="shared" si="290"/>
        <v>0</v>
      </c>
      <c r="FIZ242" s="191">
        <f t="shared" si="290"/>
        <v>0</v>
      </c>
      <c r="FJA242" s="191">
        <f t="shared" si="290"/>
        <v>0</v>
      </c>
      <c r="FJB242" s="191">
        <f t="shared" si="290"/>
        <v>0</v>
      </c>
      <c r="FJC242" s="191">
        <f t="shared" si="290"/>
        <v>0</v>
      </c>
      <c r="FJD242" s="191">
        <f t="shared" si="290"/>
        <v>0</v>
      </c>
      <c r="FJE242" s="191">
        <f t="shared" si="290"/>
        <v>0</v>
      </c>
      <c r="FJF242" s="191">
        <f t="shared" si="290"/>
        <v>0</v>
      </c>
      <c r="FJG242" s="191">
        <f t="shared" si="290"/>
        <v>0</v>
      </c>
      <c r="FJH242" s="191">
        <f t="shared" si="290"/>
        <v>0</v>
      </c>
      <c r="FJI242" s="191">
        <f t="shared" si="290"/>
        <v>0</v>
      </c>
      <c r="FJJ242" s="191">
        <f t="shared" si="290"/>
        <v>0</v>
      </c>
      <c r="FJK242" s="191">
        <f t="shared" si="290"/>
        <v>0</v>
      </c>
      <c r="FJL242" s="191">
        <f t="shared" si="290"/>
        <v>0</v>
      </c>
      <c r="FJM242" s="191">
        <f t="shared" si="290"/>
        <v>0</v>
      </c>
      <c r="FJN242" s="191">
        <f t="shared" si="290"/>
        <v>0</v>
      </c>
      <c r="FJO242" s="191">
        <f t="shared" si="290"/>
        <v>0</v>
      </c>
      <c r="FJP242" s="191">
        <f t="shared" si="290"/>
        <v>0</v>
      </c>
      <c r="FJQ242" s="191">
        <f t="shared" si="290"/>
        <v>0</v>
      </c>
      <c r="FJR242" s="191">
        <f t="shared" si="290"/>
        <v>0</v>
      </c>
      <c r="FJS242" s="191">
        <f t="shared" si="290"/>
        <v>0</v>
      </c>
      <c r="FJT242" s="191">
        <f t="shared" si="290"/>
        <v>0</v>
      </c>
      <c r="FJU242" s="191">
        <f t="shared" si="290"/>
        <v>0</v>
      </c>
      <c r="FJV242" s="191">
        <f t="shared" si="290"/>
        <v>0</v>
      </c>
      <c r="FJW242" s="191">
        <f t="shared" si="290"/>
        <v>0</v>
      </c>
      <c r="FJX242" s="191">
        <f t="shared" si="290"/>
        <v>0</v>
      </c>
      <c r="FJY242" s="191">
        <f t="shared" si="290"/>
        <v>0</v>
      </c>
      <c r="FJZ242" s="191">
        <f t="shared" si="290"/>
        <v>0</v>
      </c>
      <c r="FKA242" s="191">
        <f t="shared" si="290"/>
        <v>0</v>
      </c>
      <c r="FKB242" s="191">
        <f t="shared" si="290"/>
        <v>0</v>
      </c>
      <c r="FKC242" s="191">
        <f t="shared" si="290"/>
        <v>0</v>
      </c>
      <c r="FKD242" s="191">
        <f t="shared" si="290"/>
        <v>0</v>
      </c>
      <c r="FKE242" s="191">
        <f t="shared" si="290"/>
        <v>0</v>
      </c>
      <c r="FKF242" s="191">
        <f t="shared" si="290"/>
        <v>0</v>
      </c>
      <c r="FKG242" s="191">
        <f t="shared" si="290"/>
        <v>0</v>
      </c>
      <c r="FKH242" s="191">
        <f t="shared" si="290"/>
        <v>0</v>
      </c>
      <c r="FKI242" s="191">
        <f t="shared" si="290"/>
        <v>0</v>
      </c>
      <c r="FKJ242" s="191">
        <f t="shared" si="290"/>
        <v>0</v>
      </c>
      <c r="FKK242" s="191">
        <f t="shared" si="290"/>
        <v>0</v>
      </c>
      <c r="FKL242" s="191">
        <f t="shared" si="290"/>
        <v>0</v>
      </c>
      <c r="FKM242" s="191">
        <f t="shared" si="290"/>
        <v>0</v>
      </c>
      <c r="FKN242" s="191">
        <f t="shared" si="290"/>
        <v>0</v>
      </c>
      <c r="FKO242" s="191">
        <f t="shared" si="290"/>
        <v>0</v>
      </c>
      <c r="FKP242" s="191">
        <f t="shared" si="290"/>
        <v>0</v>
      </c>
      <c r="FKQ242" s="191">
        <f t="shared" si="290"/>
        <v>0</v>
      </c>
      <c r="FKR242" s="191">
        <f t="shared" si="290"/>
        <v>0</v>
      </c>
      <c r="FKS242" s="191">
        <f t="shared" si="290"/>
        <v>0</v>
      </c>
      <c r="FKT242" s="191">
        <f t="shared" si="290"/>
        <v>0</v>
      </c>
      <c r="FKU242" s="191">
        <f t="shared" si="290"/>
        <v>0</v>
      </c>
      <c r="FKV242" s="191">
        <f t="shared" si="290"/>
        <v>0</v>
      </c>
      <c r="FKW242" s="191">
        <f t="shared" si="290"/>
        <v>0</v>
      </c>
      <c r="FKX242" s="191">
        <f t="shared" si="290"/>
        <v>0</v>
      </c>
      <c r="FKY242" s="191">
        <f t="shared" si="290"/>
        <v>0</v>
      </c>
      <c r="FKZ242" s="191">
        <f t="shared" si="290"/>
        <v>0</v>
      </c>
      <c r="FLA242" s="191">
        <f t="shared" si="290"/>
        <v>0</v>
      </c>
      <c r="FLB242" s="191">
        <f t="shared" si="290"/>
        <v>0</v>
      </c>
      <c r="FLC242" s="191">
        <f t="shared" si="290"/>
        <v>0</v>
      </c>
      <c r="FLD242" s="191">
        <f t="shared" ref="FLD242:FNO242" si="291" xml:space="preserve"> IF($F210 = 0, FLD218, IF($F210 = 1, FLD226, FLD234))+FLD250</f>
        <v>0</v>
      </c>
      <c r="FLE242" s="191">
        <f t="shared" si="291"/>
        <v>0</v>
      </c>
      <c r="FLF242" s="191">
        <f t="shared" si="291"/>
        <v>0</v>
      </c>
      <c r="FLG242" s="191">
        <f t="shared" si="291"/>
        <v>0</v>
      </c>
      <c r="FLH242" s="191">
        <f t="shared" si="291"/>
        <v>0</v>
      </c>
      <c r="FLI242" s="191">
        <f t="shared" si="291"/>
        <v>0</v>
      </c>
      <c r="FLJ242" s="191">
        <f t="shared" si="291"/>
        <v>0</v>
      </c>
      <c r="FLK242" s="191">
        <f t="shared" si="291"/>
        <v>0</v>
      </c>
      <c r="FLL242" s="191">
        <f t="shared" si="291"/>
        <v>0</v>
      </c>
      <c r="FLM242" s="191">
        <f t="shared" si="291"/>
        <v>0</v>
      </c>
      <c r="FLN242" s="191">
        <f t="shared" si="291"/>
        <v>0</v>
      </c>
      <c r="FLO242" s="191">
        <f t="shared" si="291"/>
        <v>0</v>
      </c>
      <c r="FLP242" s="191">
        <f t="shared" si="291"/>
        <v>0</v>
      </c>
      <c r="FLQ242" s="191">
        <f t="shared" si="291"/>
        <v>0</v>
      </c>
      <c r="FLR242" s="191">
        <f t="shared" si="291"/>
        <v>0</v>
      </c>
      <c r="FLS242" s="191">
        <f t="shared" si="291"/>
        <v>0</v>
      </c>
      <c r="FLT242" s="191">
        <f t="shared" si="291"/>
        <v>0</v>
      </c>
      <c r="FLU242" s="191">
        <f t="shared" si="291"/>
        <v>0</v>
      </c>
      <c r="FLV242" s="191">
        <f t="shared" si="291"/>
        <v>0</v>
      </c>
      <c r="FLW242" s="191">
        <f t="shared" si="291"/>
        <v>0</v>
      </c>
      <c r="FLX242" s="191">
        <f t="shared" si="291"/>
        <v>0</v>
      </c>
      <c r="FLY242" s="191">
        <f t="shared" si="291"/>
        <v>0</v>
      </c>
      <c r="FLZ242" s="191">
        <f t="shared" si="291"/>
        <v>0</v>
      </c>
      <c r="FMA242" s="191">
        <f t="shared" si="291"/>
        <v>0</v>
      </c>
      <c r="FMB242" s="191">
        <f t="shared" si="291"/>
        <v>0</v>
      </c>
      <c r="FMC242" s="191">
        <f t="shared" si="291"/>
        <v>0</v>
      </c>
      <c r="FMD242" s="191">
        <f t="shared" si="291"/>
        <v>0</v>
      </c>
      <c r="FME242" s="191">
        <f t="shared" si="291"/>
        <v>0</v>
      </c>
      <c r="FMF242" s="191">
        <f t="shared" si="291"/>
        <v>0</v>
      </c>
      <c r="FMG242" s="191">
        <f t="shared" si="291"/>
        <v>0</v>
      </c>
      <c r="FMH242" s="191">
        <f t="shared" si="291"/>
        <v>0</v>
      </c>
      <c r="FMI242" s="191">
        <f t="shared" si="291"/>
        <v>0</v>
      </c>
      <c r="FMJ242" s="191">
        <f t="shared" si="291"/>
        <v>0</v>
      </c>
      <c r="FMK242" s="191">
        <f t="shared" si="291"/>
        <v>0</v>
      </c>
      <c r="FML242" s="191">
        <f t="shared" si="291"/>
        <v>0</v>
      </c>
      <c r="FMM242" s="191">
        <f t="shared" si="291"/>
        <v>0</v>
      </c>
      <c r="FMN242" s="191">
        <f t="shared" si="291"/>
        <v>0</v>
      </c>
      <c r="FMO242" s="191">
        <f t="shared" si="291"/>
        <v>0</v>
      </c>
      <c r="FMP242" s="191">
        <f t="shared" si="291"/>
        <v>0</v>
      </c>
      <c r="FMQ242" s="191">
        <f t="shared" si="291"/>
        <v>0</v>
      </c>
      <c r="FMR242" s="191">
        <f t="shared" si="291"/>
        <v>0</v>
      </c>
      <c r="FMS242" s="191">
        <f t="shared" si="291"/>
        <v>0</v>
      </c>
      <c r="FMT242" s="191">
        <f t="shared" si="291"/>
        <v>0</v>
      </c>
      <c r="FMU242" s="191">
        <f t="shared" si="291"/>
        <v>0</v>
      </c>
      <c r="FMV242" s="191">
        <f t="shared" si="291"/>
        <v>0</v>
      </c>
      <c r="FMW242" s="191">
        <f t="shared" si="291"/>
        <v>0</v>
      </c>
      <c r="FMX242" s="191">
        <f t="shared" si="291"/>
        <v>0</v>
      </c>
      <c r="FMY242" s="191">
        <f t="shared" si="291"/>
        <v>0</v>
      </c>
      <c r="FMZ242" s="191">
        <f t="shared" si="291"/>
        <v>0</v>
      </c>
      <c r="FNA242" s="191">
        <f t="shared" si="291"/>
        <v>0</v>
      </c>
      <c r="FNB242" s="191">
        <f t="shared" si="291"/>
        <v>0</v>
      </c>
      <c r="FNC242" s="191">
        <f t="shared" si="291"/>
        <v>0</v>
      </c>
      <c r="FND242" s="191">
        <f t="shared" si="291"/>
        <v>0</v>
      </c>
      <c r="FNE242" s="191">
        <f t="shared" si="291"/>
        <v>0</v>
      </c>
      <c r="FNF242" s="191">
        <f t="shared" si="291"/>
        <v>0</v>
      </c>
      <c r="FNG242" s="191">
        <f t="shared" si="291"/>
        <v>0</v>
      </c>
      <c r="FNH242" s="191">
        <f t="shared" si="291"/>
        <v>0</v>
      </c>
      <c r="FNI242" s="191">
        <f t="shared" si="291"/>
        <v>0</v>
      </c>
      <c r="FNJ242" s="191">
        <f t="shared" si="291"/>
        <v>0</v>
      </c>
      <c r="FNK242" s="191">
        <f t="shared" si="291"/>
        <v>0</v>
      </c>
      <c r="FNL242" s="191">
        <f t="shared" si="291"/>
        <v>0</v>
      </c>
      <c r="FNM242" s="191">
        <f t="shared" si="291"/>
        <v>0</v>
      </c>
      <c r="FNN242" s="191">
        <f t="shared" si="291"/>
        <v>0</v>
      </c>
      <c r="FNO242" s="191">
        <f t="shared" si="291"/>
        <v>0</v>
      </c>
      <c r="FNP242" s="191">
        <f t="shared" ref="FNP242:FQA242" si="292" xml:space="preserve"> IF($F210 = 0, FNP218, IF($F210 = 1, FNP226, FNP234))+FNP250</f>
        <v>0</v>
      </c>
      <c r="FNQ242" s="191">
        <f t="shared" si="292"/>
        <v>0</v>
      </c>
      <c r="FNR242" s="191">
        <f t="shared" si="292"/>
        <v>0</v>
      </c>
      <c r="FNS242" s="191">
        <f t="shared" si="292"/>
        <v>0</v>
      </c>
      <c r="FNT242" s="191">
        <f t="shared" si="292"/>
        <v>0</v>
      </c>
      <c r="FNU242" s="191">
        <f t="shared" si="292"/>
        <v>0</v>
      </c>
      <c r="FNV242" s="191">
        <f t="shared" si="292"/>
        <v>0</v>
      </c>
      <c r="FNW242" s="191">
        <f t="shared" si="292"/>
        <v>0</v>
      </c>
      <c r="FNX242" s="191">
        <f t="shared" si="292"/>
        <v>0</v>
      </c>
      <c r="FNY242" s="191">
        <f t="shared" si="292"/>
        <v>0</v>
      </c>
      <c r="FNZ242" s="191">
        <f t="shared" si="292"/>
        <v>0</v>
      </c>
      <c r="FOA242" s="191">
        <f t="shared" si="292"/>
        <v>0</v>
      </c>
      <c r="FOB242" s="191">
        <f t="shared" si="292"/>
        <v>0</v>
      </c>
      <c r="FOC242" s="191">
        <f t="shared" si="292"/>
        <v>0</v>
      </c>
      <c r="FOD242" s="191">
        <f t="shared" si="292"/>
        <v>0</v>
      </c>
      <c r="FOE242" s="191">
        <f t="shared" si="292"/>
        <v>0</v>
      </c>
      <c r="FOF242" s="191">
        <f t="shared" si="292"/>
        <v>0</v>
      </c>
      <c r="FOG242" s="191">
        <f t="shared" si="292"/>
        <v>0</v>
      </c>
      <c r="FOH242" s="191">
        <f t="shared" si="292"/>
        <v>0</v>
      </c>
      <c r="FOI242" s="191">
        <f t="shared" si="292"/>
        <v>0</v>
      </c>
      <c r="FOJ242" s="191">
        <f t="shared" si="292"/>
        <v>0</v>
      </c>
      <c r="FOK242" s="191">
        <f t="shared" si="292"/>
        <v>0</v>
      </c>
      <c r="FOL242" s="191">
        <f t="shared" si="292"/>
        <v>0</v>
      </c>
      <c r="FOM242" s="191">
        <f t="shared" si="292"/>
        <v>0</v>
      </c>
      <c r="FON242" s="191">
        <f t="shared" si="292"/>
        <v>0</v>
      </c>
      <c r="FOO242" s="191">
        <f t="shared" si="292"/>
        <v>0</v>
      </c>
      <c r="FOP242" s="191">
        <f t="shared" si="292"/>
        <v>0</v>
      </c>
      <c r="FOQ242" s="191">
        <f t="shared" si="292"/>
        <v>0</v>
      </c>
      <c r="FOR242" s="191">
        <f t="shared" si="292"/>
        <v>0</v>
      </c>
      <c r="FOS242" s="191">
        <f t="shared" si="292"/>
        <v>0</v>
      </c>
      <c r="FOT242" s="191">
        <f t="shared" si="292"/>
        <v>0</v>
      </c>
      <c r="FOU242" s="191">
        <f t="shared" si="292"/>
        <v>0</v>
      </c>
      <c r="FOV242" s="191">
        <f t="shared" si="292"/>
        <v>0</v>
      </c>
      <c r="FOW242" s="191">
        <f t="shared" si="292"/>
        <v>0</v>
      </c>
      <c r="FOX242" s="191">
        <f t="shared" si="292"/>
        <v>0</v>
      </c>
      <c r="FOY242" s="191">
        <f t="shared" si="292"/>
        <v>0</v>
      </c>
      <c r="FOZ242" s="191">
        <f t="shared" si="292"/>
        <v>0</v>
      </c>
      <c r="FPA242" s="191">
        <f t="shared" si="292"/>
        <v>0</v>
      </c>
      <c r="FPB242" s="191">
        <f t="shared" si="292"/>
        <v>0</v>
      </c>
      <c r="FPC242" s="191">
        <f t="shared" si="292"/>
        <v>0</v>
      </c>
      <c r="FPD242" s="191">
        <f t="shared" si="292"/>
        <v>0</v>
      </c>
      <c r="FPE242" s="191">
        <f t="shared" si="292"/>
        <v>0</v>
      </c>
      <c r="FPF242" s="191">
        <f t="shared" si="292"/>
        <v>0</v>
      </c>
      <c r="FPG242" s="191">
        <f t="shared" si="292"/>
        <v>0</v>
      </c>
      <c r="FPH242" s="191">
        <f t="shared" si="292"/>
        <v>0</v>
      </c>
      <c r="FPI242" s="191">
        <f t="shared" si="292"/>
        <v>0</v>
      </c>
      <c r="FPJ242" s="191">
        <f t="shared" si="292"/>
        <v>0</v>
      </c>
      <c r="FPK242" s="191">
        <f t="shared" si="292"/>
        <v>0</v>
      </c>
      <c r="FPL242" s="191">
        <f t="shared" si="292"/>
        <v>0</v>
      </c>
      <c r="FPM242" s="191">
        <f t="shared" si="292"/>
        <v>0</v>
      </c>
      <c r="FPN242" s="191">
        <f t="shared" si="292"/>
        <v>0</v>
      </c>
      <c r="FPO242" s="191">
        <f t="shared" si="292"/>
        <v>0</v>
      </c>
      <c r="FPP242" s="191">
        <f t="shared" si="292"/>
        <v>0</v>
      </c>
      <c r="FPQ242" s="191">
        <f t="shared" si="292"/>
        <v>0</v>
      </c>
      <c r="FPR242" s="191">
        <f t="shared" si="292"/>
        <v>0</v>
      </c>
      <c r="FPS242" s="191">
        <f t="shared" si="292"/>
        <v>0</v>
      </c>
      <c r="FPT242" s="191">
        <f t="shared" si="292"/>
        <v>0</v>
      </c>
      <c r="FPU242" s="191">
        <f t="shared" si="292"/>
        <v>0</v>
      </c>
      <c r="FPV242" s="191">
        <f t="shared" si="292"/>
        <v>0</v>
      </c>
      <c r="FPW242" s="191">
        <f t="shared" si="292"/>
        <v>0</v>
      </c>
      <c r="FPX242" s="191">
        <f t="shared" si="292"/>
        <v>0</v>
      </c>
      <c r="FPY242" s="191">
        <f t="shared" si="292"/>
        <v>0</v>
      </c>
      <c r="FPZ242" s="191">
        <f t="shared" si="292"/>
        <v>0</v>
      </c>
      <c r="FQA242" s="191">
        <f t="shared" si="292"/>
        <v>0</v>
      </c>
      <c r="FQB242" s="191">
        <f t="shared" ref="FQB242:FSM242" si="293" xml:space="preserve"> IF($F210 = 0, FQB218, IF($F210 = 1, FQB226, FQB234))+FQB250</f>
        <v>0</v>
      </c>
      <c r="FQC242" s="191">
        <f t="shared" si="293"/>
        <v>0</v>
      </c>
      <c r="FQD242" s="191">
        <f t="shared" si="293"/>
        <v>0</v>
      </c>
      <c r="FQE242" s="191">
        <f t="shared" si="293"/>
        <v>0</v>
      </c>
      <c r="FQF242" s="191">
        <f t="shared" si="293"/>
        <v>0</v>
      </c>
      <c r="FQG242" s="191">
        <f t="shared" si="293"/>
        <v>0</v>
      </c>
      <c r="FQH242" s="191">
        <f t="shared" si="293"/>
        <v>0</v>
      </c>
      <c r="FQI242" s="191">
        <f t="shared" si="293"/>
        <v>0</v>
      </c>
      <c r="FQJ242" s="191">
        <f t="shared" si="293"/>
        <v>0</v>
      </c>
      <c r="FQK242" s="191">
        <f t="shared" si="293"/>
        <v>0</v>
      </c>
      <c r="FQL242" s="191">
        <f t="shared" si="293"/>
        <v>0</v>
      </c>
      <c r="FQM242" s="191">
        <f t="shared" si="293"/>
        <v>0</v>
      </c>
      <c r="FQN242" s="191">
        <f t="shared" si="293"/>
        <v>0</v>
      </c>
      <c r="FQO242" s="191">
        <f t="shared" si="293"/>
        <v>0</v>
      </c>
      <c r="FQP242" s="191">
        <f t="shared" si="293"/>
        <v>0</v>
      </c>
      <c r="FQQ242" s="191">
        <f t="shared" si="293"/>
        <v>0</v>
      </c>
      <c r="FQR242" s="191">
        <f t="shared" si="293"/>
        <v>0</v>
      </c>
      <c r="FQS242" s="191">
        <f t="shared" si="293"/>
        <v>0</v>
      </c>
      <c r="FQT242" s="191">
        <f t="shared" si="293"/>
        <v>0</v>
      </c>
      <c r="FQU242" s="191">
        <f t="shared" si="293"/>
        <v>0</v>
      </c>
      <c r="FQV242" s="191">
        <f t="shared" si="293"/>
        <v>0</v>
      </c>
      <c r="FQW242" s="191">
        <f t="shared" si="293"/>
        <v>0</v>
      </c>
      <c r="FQX242" s="191">
        <f t="shared" si="293"/>
        <v>0</v>
      </c>
      <c r="FQY242" s="191">
        <f t="shared" si="293"/>
        <v>0</v>
      </c>
      <c r="FQZ242" s="191">
        <f t="shared" si="293"/>
        <v>0</v>
      </c>
      <c r="FRA242" s="191">
        <f t="shared" si="293"/>
        <v>0</v>
      </c>
      <c r="FRB242" s="191">
        <f t="shared" si="293"/>
        <v>0</v>
      </c>
      <c r="FRC242" s="191">
        <f t="shared" si="293"/>
        <v>0</v>
      </c>
      <c r="FRD242" s="191">
        <f t="shared" si="293"/>
        <v>0</v>
      </c>
      <c r="FRE242" s="191">
        <f t="shared" si="293"/>
        <v>0</v>
      </c>
      <c r="FRF242" s="191">
        <f t="shared" si="293"/>
        <v>0</v>
      </c>
      <c r="FRG242" s="191">
        <f t="shared" si="293"/>
        <v>0</v>
      </c>
      <c r="FRH242" s="191">
        <f t="shared" si="293"/>
        <v>0</v>
      </c>
      <c r="FRI242" s="191">
        <f t="shared" si="293"/>
        <v>0</v>
      </c>
      <c r="FRJ242" s="191">
        <f t="shared" si="293"/>
        <v>0</v>
      </c>
      <c r="FRK242" s="191">
        <f t="shared" si="293"/>
        <v>0</v>
      </c>
      <c r="FRL242" s="191">
        <f t="shared" si="293"/>
        <v>0</v>
      </c>
      <c r="FRM242" s="191">
        <f t="shared" si="293"/>
        <v>0</v>
      </c>
      <c r="FRN242" s="191">
        <f t="shared" si="293"/>
        <v>0</v>
      </c>
      <c r="FRO242" s="191">
        <f t="shared" si="293"/>
        <v>0</v>
      </c>
      <c r="FRP242" s="191">
        <f t="shared" si="293"/>
        <v>0</v>
      </c>
      <c r="FRQ242" s="191">
        <f t="shared" si="293"/>
        <v>0</v>
      </c>
      <c r="FRR242" s="191">
        <f t="shared" si="293"/>
        <v>0</v>
      </c>
      <c r="FRS242" s="191">
        <f t="shared" si="293"/>
        <v>0</v>
      </c>
      <c r="FRT242" s="191">
        <f t="shared" si="293"/>
        <v>0</v>
      </c>
      <c r="FRU242" s="191">
        <f t="shared" si="293"/>
        <v>0</v>
      </c>
      <c r="FRV242" s="191">
        <f t="shared" si="293"/>
        <v>0</v>
      </c>
      <c r="FRW242" s="191">
        <f t="shared" si="293"/>
        <v>0</v>
      </c>
      <c r="FRX242" s="191">
        <f t="shared" si="293"/>
        <v>0</v>
      </c>
      <c r="FRY242" s="191">
        <f t="shared" si="293"/>
        <v>0</v>
      </c>
      <c r="FRZ242" s="191">
        <f t="shared" si="293"/>
        <v>0</v>
      </c>
      <c r="FSA242" s="191">
        <f t="shared" si="293"/>
        <v>0</v>
      </c>
      <c r="FSB242" s="191">
        <f t="shared" si="293"/>
        <v>0</v>
      </c>
      <c r="FSC242" s="191">
        <f t="shared" si="293"/>
        <v>0</v>
      </c>
      <c r="FSD242" s="191">
        <f t="shared" si="293"/>
        <v>0</v>
      </c>
      <c r="FSE242" s="191">
        <f t="shared" si="293"/>
        <v>0</v>
      </c>
      <c r="FSF242" s="191">
        <f t="shared" si="293"/>
        <v>0</v>
      </c>
      <c r="FSG242" s="191">
        <f t="shared" si="293"/>
        <v>0</v>
      </c>
      <c r="FSH242" s="191">
        <f t="shared" si="293"/>
        <v>0</v>
      </c>
      <c r="FSI242" s="191">
        <f t="shared" si="293"/>
        <v>0</v>
      </c>
      <c r="FSJ242" s="191">
        <f t="shared" si="293"/>
        <v>0</v>
      </c>
      <c r="FSK242" s="191">
        <f t="shared" si="293"/>
        <v>0</v>
      </c>
      <c r="FSL242" s="191">
        <f t="shared" si="293"/>
        <v>0</v>
      </c>
      <c r="FSM242" s="191">
        <f t="shared" si="293"/>
        <v>0</v>
      </c>
      <c r="FSN242" s="191">
        <f t="shared" ref="FSN242:FUY242" si="294" xml:space="preserve"> IF($F210 = 0, FSN218, IF($F210 = 1, FSN226, FSN234))+FSN250</f>
        <v>0</v>
      </c>
      <c r="FSO242" s="191">
        <f t="shared" si="294"/>
        <v>0</v>
      </c>
      <c r="FSP242" s="191">
        <f t="shared" si="294"/>
        <v>0</v>
      </c>
      <c r="FSQ242" s="191">
        <f t="shared" si="294"/>
        <v>0</v>
      </c>
      <c r="FSR242" s="191">
        <f t="shared" si="294"/>
        <v>0</v>
      </c>
      <c r="FSS242" s="191">
        <f t="shared" si="294"/>
        <v>0</v>
      </c>
      <c r="FST242" s="191">
        <f t="shared" si="294"/>
        <v>0</v>
      </c>
      <c r="FSU242" s="191">
        <f t="shared" si="294"/>
        <v>0</v>
      </c>
      <c r="FSV242" s="191">
        <f t="shared" si="294"/>
        <v>0</v>
      </c>
      <c r="FSW242" s="191">
        <f t="shared" si="294"/>
        <v>0</v>
      </c>
      <c r="FSX242" s="191">
        <f t="shared" si="294"/>
        <v>0</v>
      </c>
      <c r="FSY242" s="191">
        <f t="shared" si="294"/>
        <v>0</v>
      </c>
      <c r="FSZ242" s="191">
        <f t="shared" si="294"/>
        <v>0</v>
      </c>
      <c r="FTA242" s="191">
        <f t="shared" si="294"/>
        <v>0</v>
      </c>
      <c r="FTB242" s="191">
        <f t="shared" si="294"/>
        <v>0</v>
      </c>
      <c r="FTC242" s="191">
        <f t="shared" si="294"/>
        <v>0</v>
      </c>
      <c r="FTD242" s="191">
        <f t="shared" si="294"/>
        <v>0</v>
      </c>
      <c r="FTE242" s="191">
        <f t="shared" si="294"/>
        <v>0</v>
      </c>
      <c r="FTF242" s="191">
        <f t="shared" si="294"/>
        <v>0</v>
      </c>
      <c r="FTG242" s="191">
        <f t="shared" si="294"/>
        <v>0</v>
      </c>
      <c r="FTH242" s="191">
        <f t="shared" si="294"/>
        <v>0</v>
      </c>
      <c r="FTI242" s="191">
        <f t="shared" si="294"/>
        <v>0</v>
      </c>
      <c r="FTJ242" s="191">
        <f t="shared" si="294"/>
        <v>0</v>
      </c>
      <c r="FTK242" s="191">
        <f t="shared" si="294"/>
        <v>0</v>
      </c>
      <c r="FTL242" s="191">
        <f t="shared" si="294"/>
        <v>0</v>
      </c>
      <c r="FTM242" s="191">
        <f t="shared" si="294"/>
        <v>0</v>
      </c>
      <c r="FTN242" s="191">
        <f t="shared" si="294"/>
        <v>0</v>
      </c>
      <c r="FTO242" s="191">
        <f t="shared" si="294"/>
        <v>0</v>
      </c>
      <c r="FTP242" s="191">
        <f t="shared" si="294"/>
        <v>0</v>
      </c>
      <c r="FTQ242" s="191">
        <f t="shared" si="294"/>
        <v>0</v>
      </c>
      <c r="FTR242" s="191">
        <f t="shared" si="294"/>
        <v>0</v>
      </c>
      <c r="FTS242" s="191">
        <f t="shared" si="294"/>
        <v>0</v>
      </c>
      <c r="FTT242" s="191">
        <f t="shared" si="294"/>
        <v>0</v>
      </c>
      <c r="FTU242" s="191">
        <f t="shared" si="294"/>
        <v>0</v>
      </c>
      <c r="FTV242" s="191">
        <f t="shared" si="294"/>
        <v>0</v>
      </c>
      <c r="FTW242" s="191">
        <f t="shared" si="294"/>
        <v>0</v>
      </c>
      <c r="FTX242" s="191">
        <f t="shared" si="294"/>
        <v>0</v>
      </c>
      <c r="FTY242" s="191">
        <f t="shared" si="294"/>
        <v>0</v>
      </c>
      <c r="FTZ242" s="191">
        <f t="shared" si="294"/>
        <v>0</v>
      </c>
      <c r="FUA242" s="191">
        <f t="shared" si="294"/>
        <v>0</v>
      </c>
      <c r="FUB242" s="191">
        <f t="shared" si="294"/>
        <v>0</v>
      </c>
      <c r="FUC242" s="191">
        <f t="shared" si="294"/>
        <v>0</v>
      </c>
      <c r="FUD242" s="191">
        <f t="shared" si="294"/>
        <v>0</v>
      </c>
      <c r="FUE242" s="191">
        <f t="shared" si="294"/>
        <v>0</v>
      </c>
      <c r="FUF242" s="191">
        <f t="shared" si="294"/>
        <v>0</v>
      </c>
      <c r="FUG242" s="191">
        <f t="shared" si="294"/>
        <v>0</v>
      </c>
      <c r="FUH242" s="191">
        <f t="shared" si="294"/>
        <v>0</v>
      </c>
      <c r="FUI242" s="191">
        <f t="shared" si="294"/>
        <v>0</v>
      </c>
      <c r="FUJ242" s="191">
        <f t="shared" si="294"/>
        <v>0</v>
      </c>
      <c r="FUK242" s="191">
        <f t="shared" si="294"/>
        <v>0</v>
      </c>
      <c r="FUL242" s="191">
        <f t="shared" si="294"/>
        <v>0</v>
      </c>
      <c r="FUM242" s="191">
        <f t="shared" si="294"/>
        <v>0</v>
      </c>
      <c r="FUN242" s="191">
        <f t="shared" si="294"/>
        <v>0</v>
      </c>
      <c r="FUO242" s="191">
        <f t="shared" si="294"/>
        <v>0</v>
      </c>
      <c r="FUP242" s="191">
        <f t="shared" si="294"/>
        <v>0</v>
      </c>
      <c r="FUQ242" s="191">
        <f t="shared" si="294"/>
        <v>0</v>
      </c>
      <c r="FUR242" s="191">
        <f t="shared" si="294"/>
        <v>0</v>
      </c>
      <c r="FUS242" s="191">
        <f t="shared" si="294"/>
        <v>0</v>
      </c>
      <c r="FUT242" s="191">
        <f t="shared" si="294"/>
        <v>0</v>
      </c>
      <c r="FUU242" s="191">
        <f t="shared" si="294"/>
        <v>0</v>
      </c>
      <c r="FUV242" s="191">
        <f t="shared" si="294"/>
        <v>0</v>
      </c>
      <c r="FUW242" s="191">
        <f t="shared" si="294"/>
        <v>0</v>
      </c>
      <c r="FUX242" s="191">
        <f t="shared" si="294"/>
        <v>0</v>
      </c>
      <c r="FUY242" s="191">
        <f t="shared" si="294"/>
        <v>0</v>
      </c>
      <c r="FUZ242" s="191">
        <f t="shared" ref="FUZ242:FXK242" si="295" xml:space="preserve"> IF($F210 = 0, FUZ218, IF($F210 = 1, FUZ226, FUZ234))+FUZ250</f>
        <v>0</v>
      </c>
      <c r="FVA242" s="191">
        <f t="shared" si="295"/>
        <v>0</v>
      </c>
      <c r="FVB242" s="191">
        <f t="shared" si="295"/>
        <v>0</v>
      </c>
      <c r="FVC242" s="191">
        <f t="shared" si="295"/>
        <v>0</v>
      </c>
      <c r="FVD242" s="191">
        <f t="shared" si="295"/>
        <v>0</v>
      </c>
      <c r="FVE242" s="191">
        <f t="shared" si="295"/>
        <v>0</v>
      </c>
      <c r="FVF242" s="191">
        <f t="shared" si="295"/>
        <v>0</v>
      </c>
      <c r="FVG242" s="191">
        <f t="shared" si="295"/>
        <v>0</v>
      </c>
      <c r="FVH242" s="191">
        <f t="shared" si="295"/>
        <v>0</v>
      </c>
      <c r="FVI242" s="191">
        <f t="shared" si="295"/>
        <v>0</v>
      </c>
      <c r="FVJ242" s="191">
        <f t="shared" si="295"/>
        <v>0</v>
      </c>
      <c r="FVK242" s="191">
        <f t="shared" si="295"/>
        <v>0</v>
      </c>
      <c r="FVL242" s="191">
        <f t="shared" si="295"/>
        <v>0</v>
      </c>
      <c r="FVM242" s="191">
        <f t="shared" si="295"/>
        <v>0</v>
      </c>
      <c r="FVN242" s="191">
        <f t="shared" si="295"/>
        <v>0</v>
      </c>
      <c r="FVO242" s="191">
        <f t="shared" si="295"/>
        <v>0</v>
      </c>
      <c r="FVP242" s="191">
        <f t="shared" si="295"/>
        <v>0</v>
      </c>
      <c r="FVQ242" s="191">
        <f t="shared" si="295"/>
        <v>0</v>
      </c>
      <c r="FVR242" s="191">
        <f t="shared" si="295"/>
        <v>0</v>
      </c>
      <c r="FVS242" s="191">
        <f t="shared" si="295"/>
        <v>0</v>
      </c>
      <c r="FVT242" s="191">
        <f t="shared" si="295"/>
        <v>0</v>
      </c>
      <c r="FVU242" s="191">
        <f t="shared" si="295"/>
        <v>0</v>
      </c>
      <c r="FVV242" s="191">
        <f t="shared" si="295"/>
        <v>0</v>
      </c>
      <c r="FVW242" s="191">
        <f t="shared" si="295"/>
        <v>0</v>
      </c>
      <c r="FVX242" s="191">
        <f t="shared" si="295"/>
        <v>0</v>
      </c>
      <c r="FVY242" s="191">
        <f t="shared" si="295"/>
        <v>0</v>
      </c>
      <c r="FVZ242" s="191">
        <f t="shared" si="295"/>
        <v>0</v>
      </c>
      <c r="FWA242" s="191">
        <f t="shared" si="295"/>
        <v>0</v>
      </c>
      <c r="FWB242" s="191">
        <f t="shared" si="295"/>
        <v>0</v>
      </c>
      <c r="FWC242" s="191">
        <f t="shared" si="295"/>
        <v>0</v>
      </c>
      <c r="FWD242" s="191">
        <f t="shared" si="295"/>
        <v>0</v>
      </c>
      <c r="FWE242" s="191">
        <f t="shared" si="295"/>
        <v>0</v>
      </c>
      <c r="FWF242" s="191">
        <f t="shared" si="295"/>
        <v>0</v>
      </c>
      <c r="FWG242" s="191">
        <f t="shared" si="295"/>
        <v>0</v>
      </c>
      <c r="FWH242" s="191">
        <f t="shared" si="295"/>
        <v>0</v>
      </c>
      <c r="FWI242" s="191">
        <f t="shared" si="295"/>
        <v>0</v>
      </c>
      <c r="FWJ242" s="191">
        <f t="shared" si="295"/>
        <v>0</v>
      </c>
      <c r="FWK242" s="191">
        <f t="shared" si="295"/>
        <v>0</v>
      </c>
      <c r="FWL242" s="191">
        <f t="shared" si="295"/>
        <v>0</v>
      </c>
      <c r="FWM242" s="191">
        <f t="shared" si="295"/>
        <v>0</v>
      </c>
      <c r="FWN242" s="191">
        <f t="shared" si="295"/>
        <v>0</v>
      </c>
      <c r="FWO242" s="191">
        <f t="shared" si="295"/>
        <v>0</v>
      </c>
      <c r="FWP242" s="191">
        <f t="shared" si="295"/>
        <v>0</v>
      </c>
      <c r="FWQ242" s="191">
        <f t="shared" si="295"/>
        <v>0</v>
      </c>
      <c r="FWR242" s="191">
        <f t="shared" si="295"/>
        <v>0</v>
      </c>
      <c r="FWS242" s="191">
        <f t="shared" si="295"/>
        <v>0</v>
      </c>
      <c r="FWT242" s="191">
        <f t="shared" si="295"/>
        <v>0</v>
      </c>
      <c r="FWU242" s="191">
        <f t="shared" si="295"/>
        <v>0</v>
      </c>
      <c r="FWV242" s="191">
        <f t="shared" si="295"/>
        <v>0</v>
      </c>
      <c r="FWW242" s="191">
        <f t="shared" si="295"/>
        <v>0</v>
      </c>
      <c r="FWX242" s="191">
        <f t="shared" si="295"/>
        <v>0</v>
      </c>
      <c r="FWY242" s="191">
        <f t="shared" si="295"/>
        <v>0</v>
      </c>
      <c r="FWZ242" s="191">
        <f t="shared" si="295"/>
        <v>0</v>
      </c>
      <c r="FXA242" s="191">
        <f t="shared" si="295"/>
        <v>0</v>
      </c>
      <c r="FXB242" s="191">
        <f t="shared" si="295"/>
        <v>0</v>
      </c>
      <c r="FXC242" s="191">
        <f t="shared" si="295"/>
        <v>0</v>
      </c>
      <c r="FXD242" s="191">
        <f t="shared" si="295"/>
        <v>0</v>
      </c>
      <c r="FXE242" s="191">
        <f t="shared" si="295"/>
        <v>0</v>
      </c>
      <c r="FXF242" s="191">
        <f t="shared" si="295"/>
        <v>0</v>
      </c>
      <c r="FXG242" s="191">
        <f t="shared" si="295"/>
        <v>0</v>
      </c>
      <c r="FXH242" s="191">
        <f t="shared" si="295"/>
        <v>0</v>
      </c>
      <c r="FXI242" s="191">
        <f t="shared" si="295"/>
        <v>0</v>
      </c>
      <c r="FXJ242" s="191">
        <f t="shared" si="295"/>
        <v>0</v>
      </c>
      <c r="FXK242" s="191">
        <f t="shared" si="295"/>
        <v>0</v>
      </c>
      <c r="FXL242" s="191">
        <f t="shared" ref="FXL242:FZW242" si="296" xml:space="preserve"> IF($F210 = 0, FXL218, IF($F210 = 1, FXL226, FXL234))+FXL250</f>
        <v>0</v>
      </c>
      <c r="FXM242" s="191">
        <f t="shared" si="296"/>
        <v>0</v>
      </c>
      <c r="FXN242" s="191">
        <f t="shared" si="296"/>
        <v>0</v>
      </c>
      <c r="FXO242" s="191">
        <f t="shared" si="296"/>
        <v>0</v>
      </c>
      <c r="FXP242" s="191">
        <f t="shared" si="296"/>
        <v>0</v>
      </c>
      <c r="FXQ242" s="191">
        <f t="shared" si="296"/>
        <v>0</v>
      </c>
      <c r="FXR242" s="191">
        <f t="shared" si="296"/>
        <v>0</v>
      </c>
      <c r="FXS242" s="191">
        <f t="shared" si="296"/>
        <v>0</v>
      </c>
      <c r="FXT242" s="191">
        <f t="shared" si="296"/>
        <v>0</v>
      </c>
      <c r="FXU242" s="191">
        <f t="shared" si="296"/>
        <v>0</v>
      </c>
      <c r="FXV242" s="191">
        <f t="shared" si="296"/>
        <v>0</v>
      </c>
      <c r="FXW242" s="191">
        <f t="shared" si="296"/>
        <v>0</v>
      </c>
      <c r="FXX242" s="191">
        <f t="shared" si="296"/>
        <v>0</v>
      </c>
      <c r="FXY242" s="191">
        <f t="shared" si="296"/>
        <v>0</v>
      </c>
      <c r="FXZ242" s="191">
        <f t="shared" si="296"/>
        <v>0</v>
      </c>
      <c r="FYA242" s="191">
        <f t="shared" si="296"/>
        <v>0</v>
      </c>
      <c r="FYB242" s="191">
        <f t="shared" si="296"/>
        <v>0</v>
      </c>
      <c r="FYC242" s="191">
        <f t="shared" si="296"/>
        <v>0</v>
      </c>
      <c r="FYD242" s="191">
        <f t="shared" si="296"/>
        <v>0</v>
      </c>
      <c r="FYE242" s="191">
        <f t="shared" si="296"/>
        <v>0</v>
      </c>
      <c r="FYF242" s="191">
        <f t="shared" si="296"/>
        <v>0</v>
      </c>
      <c r="FYG242" s="191">
        <f t="shared" si="296"/>
        <v>0</v>
      </c>
      <c r="FYH242" s="191">
        <f t="shared" si="296"/>
        <v>0</v>
      </c>
      <c r="FYI242" s="191">
        <f t="shared" si="296"/>
        <v>0</v>
      </c>
      <c r="FYJ242" s="191">
        <f t="shared" si="296"/>
        <v>0</v>
      </c>
      <c r="FYK242" s="191">
        <f t="shared" si="296"/>
        <v>0</v>
      </c>
      <c r="FYL242" s="191">
        <f t="shared" si="296"/>
        <v>0</v>
      </c>
      <c r="FYM242" s="191">
        <f t="shared" si="296"/>
        <v>0</v>
      </c>
      <c r="FYN242" s="191">
        <f t="shared" si="296"/>
        <v>0</v>
      </c>
      <c r="FYO242" s="191">
        <f t="shared" si="296"/>
        <v>0</v>
      </c>
      <c r="FYP242" s="191">
        <f t="shared" si="296"/>
        <v>0</v>
      </c>
      <c r="FYQ242" s="191">
        <f t="shared" si="296"/>
        <v>0</v>
      </c>
      <c r="FYR242" s="191">
        <f t="shared" si="296"/>
        <v>0</v>
      </c>
      <c r="FYS242" s="191">
        <f t="shared" si="296"/>
        <v>0</v>
      </c>
      <c r="FYT242" s="191">
        <f t="shared" si="296"/>
        <v>0</v>
      </c>
      <c r="FYU242" s="191">
        <f t="shared" si="296"/>
        <v>0</v>
      </c>
      <c r="FYV242" s="191">
        <f t="shared" si="296"/>
        <v>0</v>
      </c>
      <c r="FYW242" s="191">
        <f t="shared" si="296"/>
        <v>0</v>
      </c>
      <c r="FYX242" s="191">
        <f t="shared" si="296"/>
        <v>0</v>
      </c>
      <c r="FYY242" s="191">
        <f t="shared" si="296"/>
        <v>0</v>
      </c>
      <c r="FYZ242" s="191">
        <f t="shared" si="296"/>
        <v>0</v>
      </c>
      <c r="FZA242" s="191">
        <f t="shared" si="296"/>
        <v>0</v>
      </c>
      <c r="FZB242" s="191">
        <f t="shared" si="296"/>
        <v>0</v>
      </c>
      <c r="FZC242" s="191">
        <f t="shared" si="296"/>
        <v>0</v>
      </c>
      <c r="FZD242" s="191">
        <f t="shared" si="296"/>
        <v>0</v>
      </c>
      <c r="FZE242" s="191">
        <f t="shared" si="296"/>
        <v>0</v>
      </c>
      <c r="FZF242" s="191">
        <f t="shared" si="296"/>
        <v>0</v>
      </c>
      <c r="FZG242" s="191">
        <f t="shared" si="296"/>
        <v>0</v>
      </c>
      <c r="FZH242" s="191">
        <f t="shared" si="296"/>
        <v>0</v>
      </c>
      <c r="FZI242" s="191">
        <f t="shared" si="296"/>
        <v>0</v>
      </c>
      <c r="FZJ242" s="191">
        <f t="shared" si="296"/>
        <v>0</v>
      </c>
      <c r="FZK242" s="191">
        <f t="shared" si="296"/>
        <v>0</v>
      </c>
      <c r="FZL242" s="191">
        <f t="shared" si="296"/>
        <v>0</v>
      </c>
      <c r="FZM242" s="191">
        <f t="shared" si="296"/>
        <v>0</v>
      </c>
      <c r="FZN242" s="191">
        <f t="shared" si="296"/>
        <v>0</v>
      </c>
      <c r="FZO242" s="191">
        <f t="shared" si="296"/>
        <v>0</v>
      </c>
      <c r="FZP242" s="191">
        <f t="shared" si="296"/>
        <v>0</v>
      </c>
      <c r="FZQ242" s="191">
        <f t="shared" si="296"/>
        <v>0</v>
      </c>
      <c r="FZR242" s="191">
        <f t="shared" si="296"/>
        <v>0</v>
      </c>
      <c r="FZS242" s="191">
        <f t="shared" si="296"/>
        <v>0</v>
      </c>
      <c r="FZT242" s="191">
        <f t="shared" si="296"/>
        <v>0</v>
      </c>
      <c r="FZU242" s="191">
        <f t="shared" si="296"/>
        <v>0</v>
      </c>
      <c r="FZV242" s="191">
        <f t="shared" si="296"/>
        <v>0</v>
      </c>
      <c r="FZW242" s="191">
        <f t="shared" si="296"/>
        <v>0</v>
      </c>
      <c r="FZX242" s="191">
        <f t="shared" ref="FZX242:GCI242" si="297" xml:space="preserve"> IF($F210 = 0, FZX218, IF($F210 = 1, FZX226, FZX234))+FZX250</f>
        <v>0</v>
      </c>
      <c r="FZY242" s="191">
        <f t="shared" si="297"/>
        <v>0</v>
      </c>
      <c r="FZZ242" s="191">
        <f t="shared" si="297"/>
        <v>0</v>
      </c>
      <c r="GAA242" s="191">
        <f t="shared" si="297"/>
        <v>0</v>
      </c>
      <c r="GAB242" s="191">
        <f t="shared" si="297"/>
        <v>0</v>
      </c>
      <c r="GAC242" s="191">
        <f t="shared" si="297"/>
        <v>0</v>
      </c>
      <c r="GAD242" s="191">
        <f t="shared" si="297"/>
        <v>0</v>
      </c>
      <c r="GAE242" s="191">
        <f t="shared" si="297"/>
        <v>0</v>
      </c>
      <c r="GAF242" s="191">
        <f t="shared" si="297"/>
        <v>0</v>
      </c>
      <c r="GAG242" s="191">
        <f t="shared" si="297"/>
        <v>0</v>
      </c>
      <c r="GAH242" s="191">
        <f t="shared" si="297"/>
        <v>0</v>
      </c>
      <c r="GAI242" s="191">
        <f t="shared" si="297"/>
        <v>0</v>
      </c>
      <c r="GAJ242" s="191">
        <f t="shared" si="297"/>
        <v>0</v>
      </c>
      <c r="GAK242" s="191">
        <f t="shared" si="297"/>
        <v>0</v>
      </c>
      <c r="GAL242" s="191">
        <f t="shared" si="297"/>
        <v>0</v>
      </c>
      <c r="GAM242" s="191">
        <f t="shared" si="297"/>
        <v>0</v>
      </c>
      <c r="GAN242" s="191">
        <f t="shared" si="297"/>
        <v>0</v>
      </c>
      <c r="GAO242" s="191">
        <f t="shared" si="297"/>
        <v>0</v>
      </c>
      <c r="GAP242" s="191">
        <f t="shared" si="297"/>
        <v>0</v>
      </c>
      <c r="GAQ242" s="191">
        <f t="shared" si="297"/>
        <v>0</v>
      </c>
      <c r="GAR242" s="191">
        <f t="shared" si="297"/>
        <v>0</v>
      </c>
      <c r="GAS242" s="191">
        <f t="shared" si="297"/>
        <v>0</v>
      </c>
      <c r="GAT242" s="191">
        <f t="shared" si="297"/>
        <v>0</v>
      </c>
      <c r="GAU242" s="191">
        <f t="shared" si="297"/>
        <v>0</v>
      </c>
      <c r="GAV242" s="191">
        <f t="shared" si="297"/>
        <v>0</v>
      </c>
      <c r="GAW242" s="191">
        <f t="shared" si="297"/>
        <v>0</v>
      </c>
      <c r="GAX242" s="191">
        <f t="shared" si="297"/>
        <v>0</v>
      </c>
      <c r="GAY242" s="191">
        <f t="shared" si="297"/>
        <v>0</v>
      </c>
      <c r="GAZ242" s="191">
        <f t="shared" si="297"/>
        <v>0</v>
      </c>
      <c r="GBA242" s="191">
        <f t="shared" si="297"/>
        <v>0</v>
      </c>
      <c r="GBB242" s="191">
        <f t="shared" si="297"/>
        <v>0</v>
      </c>
      <c r="GBC242" s="191">
        <f t="shared" si="297"/>
        <v>0</v>
      </c>
      <c r="GBD242" s="191">
        <f t="shared" si="297"/>
        <v>0</v>
      </c>
      <c r="GBE242" s="191">
        <f t="shared" si="297"/>
        <v>0</v>
      </c>
      <c r="GBF242" s="191">
        <f t="shared" si="297"/>
        <v>0</v>
      </c>
      <c r="GBG242" s="191">
        <f t="shared" si="297"/>
        <v>0</v>
      </c>
      <c r="GBH242" s="191">
        <f t="shared" si="297"/>
        <v>0</v>
      </c>
      <c r="GBI242" s="191">
        <f t="shared" si="297"/>
        <v>0</v>
      </c>
      <c r="GBJ242" s="191">
        <f t="shared" si="297"/>
        <v>0</v>
      </c>
      <c r="GBK242" s="191">
        <f t="shared" si="297"/>
        <v>0</v>
      </c>
      <c r="GBL242" s="191">
        <f t="shared" si="297"/>
        <v>0</v>
      </c>
      <c r="GBM242" s="191">
        <f t="shared" si="297"/>
        <v>0</v>
      </c>
      <c r="GBN242" s="191">
        <f t="shared" si="297"/>
        <v>0</v>
      </c>
      <c r="GBO242" s="191">
        <f t="shared" si="297"/>
        <v>0</v>
      </c>
      <c r="GBP242" s="191">
        <f t="shared" si="297"/>
        <v>0</v>
      </c>
      <c r="GBQ242" s="191">
        <f t="shared" si="297"/>
        <v>0</v>
      </c>
      <c r="GBR242" s="191">
        <f t="shared" si="297"/>
        <v>0</v>
      </c>
      <c r="GBS242" s="191">
        <f t="shared" si="297"/>
        <v>0</v>
      </c>
      <c r="GBT242" s="191">
        <f t="shared" si="297"/>
        <v>0</v>
      </c>
      <c r="GBU242" s="191">
        <f t="shared" si="297"/>
        <v>0</v>
      </c>
      <c r="GBV242" s="191">
        <f t="shared" si="297"/>
        <v>0</v>
      </c>
      <c r="GBW242" s="191">
        <f t="shared" si="297"/>
        <v>0</v>
      </c>
      <c r="GBX242" s="191">
        <f t="shared" si="297"/>
        <v>0</v>
      </c>
      <c r="GBY242" s="191">
        <f t="shared" si="297"/>
        <v>0</v>
      </c>
      <c r="GBZ242" s="191">
        <f t="shared" si="297"/>
        <v>0</v>
      </c>
      <c r="GCA242" s="191">
        <f t="shared" si="297"/>
        <v>0</v>
      </c>
      <c r="GCB242" s="191">
        <f t="shared" si="297"/>
        <v>0</v>
      </c>
      <c r="GCC242" s="191">
        <f t="shared" si="297"/>
        <v>0</v>
      </c>
      <c r="GCD242" s="191">
        <f t="shared" si="297"/>
        <v>0</v>
      </c>
      <c r="GCE242" s="191">
        <f t="shared" si="297"/>
        <v>0</v>
      </c>
      <c r="GCF242" s="191">
        <f t="shared" si="297"/>
        <v>0</v>
      </c>
      <c r="GCG242" s="191">
        <f t="shared" si="297"/>
        <v>0</v>
      </c>
      <c r="GCH242" s="191">
        <f t="shared" si="297"/>
        <v>0</v>
      </c>
      <c r="GCI242" s="191">
        <f t="shared" si="297"/>
        <v>0</v>
      </c>
      <c r="GCJ242" s="191">
        <f t="shared" ref="GCJ242:GEU242" si="298" xml:space="preserve"> IF($F210 = 0, GCJ218, IF($F210 = 1, GCJ226, GCJ234))+GCJ250</f>
        <v>0</v>
      </c>
      <c r="GCK242" s="191">
        <f t="shared" si="298"/>
        <v>0</v>
      </c>
      <c r="GCL242" s="191">
        <f t="shared" si="298"/>
        <v>0</v>
      </c>
      <c r="GCM242" s="191">
        <f t="shared" si="298"/>
        <v>0</v>
      </c>
      <c r="GCN242" s="191">
        <f t="shared" si="298"/>
        <v>0</v>
      </c>
      <c r="GCO242" s="191">
        <f t="shared" si="298"/>
        <v>0</v>
      </c>
      <c r="GCP242" s="191">
        <f t="shared" si="298"/>
        <v>0</v>
      </c>
      <c r="GCQ242" s="191">
        <f t="shared" si="298"/>
        <v>0</v>
      </c>
      <c r="GCR242" s="191">
        <f t="shared" si="298"/>
        <v>0</v>
      </c>
      <c r="GCS242" s="191">
        <f t="shared" si="298"/>
        <v>0</v>
      </c>
      <c r="GCT242" s="191">
        <f t="shared" si="298"/>
        <v>0</v>
      </c>
      <c r="GCU242" s="191">
        <f t="shared" si="298"/>
        <v>0</v>
      </c>
      <c r="GCV242" s="191">
        <f t="shared" si="298"/>
        <v>0</v>
      </c>
      <c r="GCW242" s="191">
        <f t="shared" si="298"/>
        <v>0</v>
      </c>
      <c r="GCX242" s="191">
        <f t="shared" si="298"/>
        <v>0</v>
      </c>
      <c r="GCY242" s="191">
        <f t="shared" si="298"/>
        <v>0</v>
      </c>
      <c r="GCZ242" s="191">
        <f t="shared" si="298"/>
        <v>0</v>
      </c>
      <c r="GDA242" s="191">
        <f t="shared" si="298"/>
        <v>0</v>
      </c>
      <c r="GDB242" s="191">
        <f t="shared" si="298"/>
        <v>0</v>
      </c>
      <c r="GDC242" s="191">
        <f t="shared" si="298"/>
        <v>0</v>
      </c>
      <c r="GDD242" s="191">
        <f t="shared" si="298"/>
        <v>0</v>
      </c>
      <c r="GDE242" s="191">
        <f t="shared" si="298"/>
        <v>0</v>
      </c>
      <c r="GDF242" s="191">
        <f t="shared" si="298"/>
        <v>0</v>
      </c>
      <c r="GDG242" s="191">
        <f t="shared" si="298"/>
        <v>0</v>
      </c>
      <c r="GDH242" s="191">
        <f t="shared" si="298"/>
        <v>0</v>
      </c>
      <c r="GDI242" s="191">
        <f t="shared" si="298"/>
        <v>0</v>
      </c>
      <c r="GDJ242" s="191">
        <f t="shared" si="298"/>
        <v>0</v>
      </c>
      <c r="GDK242" s="191">
        <f t="shared" si="298"/>
        <v>0</v>
      </c>
      <c r="GDL242" s="191">
        <f t="shared" si="298"/>
        <v>0</v>
      </c>
      <c r="GDM242" s="191">
        <f t="shared" si="298"/>
        <v>0</v>
      </c>
      <c r="GDN242" s="191">
        <f t="shared" si="298"/>
        <v>0</v>
      </c>
      <c r="GDO242" s="191">
        <f t="shared" si="298"/>
        <v>0</v>
      </c>
      <c r="GDP242" s="191">
        <f t="shared" si="298"/>
        <v>0</v>
      </c>
      <c r="GDQ242" s="191">
        <f t="shared" si="298"/>
        <v>0</v>
      </c>
      <c r="GDR242" s="191">
        <f t="shared" si="298"/>
        <v>0</v>
      </c>
      <c r="GDS242" s="191">
        <f t="shared" si="298"/>
        <v>0</v>
      </c>
      <c r="GDT242" s="191">
        <f t="shared" si="298"/>
        <v>0</v>
      </c>
      <c r="GDU242" s="191">
        <f t="shared" si="298"/>
        <v>0</v>
      </c>
      <c r="GDV242" s="191">
        <f t="shared" si="298"/>
        <v>0</v>
      </c>
      <c r="GDW242" s="191">
        <f t="shared" si="298"/>
        <v>0</v>
      </c>
      <c r="GDX242" s="191">
        <f t="shared" si="298"/>
        <v>0</v>
      </c>
      <c r="GDY242" s="191">
        <f t="shared" si="298"/>
        <v>0</v>
      </c>
      <c r="GDZ242" s="191">
        <f t="shared" si="298"/>
        <v>0</v>
      </c>
      <c r="GEA242" s="191">
        <f t="shared" si="298"/>
        <v>0</v>
      </c>
      <c r="GEB242" s="191">
        <f t="shared" si="298"/>
        <v>0</v>
      </c>
      <c r="GEC242" s="191">
        <f t="shared" si="298"/>
        <v>0</v>
      </c>
      <c r="GED242" s="191">
        <f t="shared" si="298"/>
        <v>0</v>
      </c>
      <c r="GEE242" s="191">
        <f t="shared" si="298"/>
        <v>0</v>
      </c>
      <c r="GEF242" s="191">
        <f t="shared" si="298"/>
        <v>0</v>
      </c>
      <c r="GEG242" s="191">
        <f t="shared" si="298"/>
        <v>0</v>
      </c>
      <c r="GEH242" s="191">
        <f t="shared" si="298"/>
        <v>0</v>
      </c>
      <c r="GEI242" s="191">
        <f t="shared" si="298"/>
        <v>0</v>
      </c>
      <c r="GEJ242" s="191">
        <f t="shared" si="298"/>
        <v>0</v>
      </c>
      <c r="GEK242" s="191">
        <f t="shared" si="298"/>
        <v>0</v>
      </c>
      <c r="GEL242" s="191">
        <f t="shared" si="298"/>
        <v>0</v>
      </c>
      <c r="GEM242" s="191">
        <f t="shared" si="298"/>
        <v>0</v>
      </c>
      <c r="GEN242" s="191">
        <f t="shared" si="298"/>
        <v>0</v>
      </c>
      <c r="GEO242" s="191">
        <f t="shared" si="298"/>
        <v>0</v>
      </c>
      <c r="GEP242" s="191">
        <f t="shared" si="298"/>
        <v>0</v>
      </c>
      <c r="GEQ242" s="191">
        <f t="shared" si="298"/>
        <v>0</v>
      </c>
      <c r="GER242" s="191">
        <f t="shared" si="298"/>
        <v>0</v>
      </c>
      <c r="GES242" s="191">
        <f t="shared" si="298"/>
        <v>0</v>
      </c>
      <c r="GET242" s="191">
        <f t="shared" si="298"/>
        <v>0</v>
      </c>
      <c r="GEU242" s="191">
        <f t="shared" si="298"/>
        <v>0</v>
      </c>
      <c r="GEV242" s="191">
        <f t="shared" ref="GEV242:GHG242" si="299" xml:space="preserve"> IF($F210 = 0, GEV218, IF($F210 = 1, GEV226, GEV234))+GEV250</f>
        <v>0</v>
      </c>
      <c r="GEW242" s="191">
        <f t="shared" si="299"/>
        <v>0</v>
      </c>
      <c r="GEX242" s="191">
        <f t="shared" si="299"/>
        <v>0</v>
      </c>
      <c r="GEY242" s="191">
        <f t="shared" si="299"/>
        <v>0</v>
      </c>
      <c r="GEZ242" s="191">
        <f t="shared" si="299"/>
        <v>0</v>
      </c>
      <c r="GFA242" s="191">
        <f t="shared" si="299"/>
        <v>0</v>
      </c>
      <c r="GFB242" s="191">
        <f t="shared" si="299"/>
        <v>0</v>
      </c>
      <c r="GFC242" s="191">
        <f t="shared" si="299"/>
        <v>0</v>
      </c>
      <c r="GFD242" s="191">
        <f t="shared" si="299"/>
        <v>0</v>
      </c>
      <c r="GFE242" s="191">
        <f t="shared" si="299"/>
        <v>0</v>
      </c>
      <c r="GFF242" s="191">
        <f t="shared" si="299"/>
        <v>0</v>
      </c>
      <c r="GFG242" s="191">
        <f t="shared" si="299"/>
        <v>0</v>
      </c>
      <c r="GFH242" s="191">
        <f t="shared" si="299"/>
        <v>0</v>
      </c>
      <c r="GFI242" s="191">
        <f t="shared" si="299"/>
        <v>0</v>
      </c>
      <c r="GFJ242" s="191">
        <f t="shared" si="299"/>
        <v>0</v>
      </c>
      <c r="GFK242" s="191">
        <f t="shared" si="299"/>
        <v>0</v>
      </c>
      <c r="GFL242" s="191">
        <f t="shared" si="299"/>
        <v>0</v>
      </c>
      <c r="GFM242" s="191">
        <f t="shared" si="299"/>
        <v>0</v>
      </c>
      <c r="GFN242" s="191">
        <f t="shared" si="299"/>
        <v>0</v>
      </c>
      <c r="GFO242" s="191">
        <f t="shared" si="299"/>
        <v>0</v>
      </c>
      <c r="GFP242" s="191">
        <f t="shared" si="299"/>
        <v>0</v>
      </c>
      <c r="GFQ242" s="191">
        <f t="shared" si="299"/>
        <v>0</v>
      </c>
      <c r="GFR242" s="191">
        <f t="shared" si="299"/>
        <v>0</v>
      </c>
      <c r="GFS242" s="191">
        <f t="shared" si="299"/>
        <v>0</v>
      </c>
      <c r="GFT242" s="191">
        <f t="shared" si="299"/>
        <v>0</v>
      </c>
      <c r="GFU242" s="191">
        <f t="shared" si="299"/>
        <v>0</v>
      </c>
      <c r="GFV242" s="191">
        <f t="shared" si="299"/>
        <v>0</v>
      </c>
      <c r="GFW242" s="191">
        <f t="shared" si="299"/>
        <v>0</v>
      </c>
      <c r="GFX242" s="191">
        <f t="shared" si="299"/>
        <v>0</v>
      </c>
      <c r="GFY242" s="191">
        <f t="shared" si="299"/>
        <v>0</v>
      </c>
      <c r="GFZ242" s="191">
        <f t="shared" si="299"/>
        <v>0</v>
      </c>
      <c r="GGA242" s="191">
        <f t="shared" si="299"/>
        <v>0</v>
      </c>
      <c r="GGB242" s="191">
        <f t="shared" si="299"/>
        <v>0</v>
      </c>
      <c r="GGC242" s="191">
        <f t="shared" si="299"/>
        <v>0</v>
      </c>
      <c r="GGD242" s="191">
        <f t="shared" si="299"/>
        <v>0</v>
      </c>
      <c r="GGE242" s="191">
        <f t="shared" si="299"/>
        <v>0</v>
      </c>
      <c r="GGF242" s="191">
        <f t="shared" si="299"/>
        <v>0</v>
      </c>
      <c r="GGG242" s="191">
        <f t="shared" si="299"/>
        <v>0</v>
      </c>
      <c r="GGH242" s="191">
        <f t="shared" si="299"/>
        <v>0</v>
      </c>
      <c r="GGI242" s="191">
        <f t="shared" si="299"/>
        <v>0</v>
      </c>
      <c r="GGJ242" s="191">
        <f t="shared" si="299"/>
        <v>0</v>
      </c>
      <c r="GGK242" s="191">
        <f t="shared" si="299"/>
        <v>0</v>
      </c>
      <c r="GGL242" s="191">
        <f t="shared" si="299"/>
        <v>0</v>
      </c>
      <c r="GGM242" s="191">
        <f t="shared" si="299"/>
        <v>0</v>
      </c>
      <c r="GGN242" s="191">
        <f t="shared" si="299"/>
        <v>0</v>
      </c>
      <c r="GGO242" s="191">
        <f t="shared" si="299"/>
        <v>0</v>
      </c>
      <c r="GGP242" s="191">
        <f t="shared" si="299"/>
        <v>0</v>
      </c>
      <c r="GGQ242" s="191">
        <f t="shared" si="299"/>
        <v>0</v>
      </c>
      <c r="GGR242" s="191">
        <f t="shared" si="299"/>
        <v>0</v>
      </c>
      <c r="GGS242" s="191">
        <f t="shared" si="299"/>
        <v>0</v>
      </c>
      <c r="GGT242" s="191">
        <f t="shared" si="299"/>
        <v>0</v>
      </c>
      <c r="GGU242" s="191">
        <f t="shared" si="299"/>
        <v>0</v>
      </c>
      <c r="GGV242" s="191">
        <f t="shared" si="299"/>
        <v>0</v>
      </c>
      <c r="GGW242" s="191">
        <f t="shared" si="299"/>
        <v>0</v>
      </c>
      <c r="GGX242" s="191">
        <f t="shared" si="299"/>
        <v>0</v>
      </c>
      <c r="GGY242" s="191">
        <f t="shared" si="299"/>
        <v>0</v>
      </c>
      <c r="GGZ242" s="191">
        <f t="shared" si="299"/>
        <v>0</v>
      </c>
      <c r="GHA242" s="191">
        <f t="shared" si="299"/>
        <v>0</v>
      </c>
      <c r="GHB242" s="191">
        <f t="shared" si="299"/>
        <v>0</v>
      </c>
      <c r="GHC242" s="191">
        <f t="shared" si="299"/>
        <v>0</v>
      </c>
      <c r="GHD242" s="191">
        <f t="shared" si="299"/>
        <v>0</v>
      </c>
      <c r="GHE242" s="191">
        <f t="shared" si="299"/>
        <v>0</v>
      </c>
      <c r="GHF242" s="191">
        <f t="shared" si="299"/>
        <v>0</v>
      </c>
      <c r="GHG242" s="191">
        <f t="shared" si="299"/>
        <v>0</v>
      </c>
      <c r="GHH242" s="191">
        <f t="shared" ref="GHH242:GJS242" si="300" xml:space="preserve"> IF($F210 = 0, GHH218, IF($F210 = 1, GHH226, GHH234))+GHH250</f>
        <v>0</v>
      </c>
      <c r="GHI242" s="191">
        <f t="shared" si="300"/>
        <v>0</v>
      </c>
      <c r="GHJ242" s="191">
        <f t="shared" si="300"/>
        <v>0</v>
      </c>
      <c r="GHK242" s="191">
        <f t="shared" si="300"/>
        <v>0</v>
      </c>
      <c r="GHL242" s="191">
        <f t="shared" si="300"/>
        <v>0</v>
      </c>
      <c r="GHM242" s="191">
        <f t="shared" si="300"/>
        <v>0</v>
      </c>
      <c r="GHN242" s="191">
        <f t="shared" si="300"/>
        <v>0</v>
      </c>
      <c r="GHO242" s="191">
        <f t="shared" si="300"/>
        <v>0</v>
      </c>
      <c r="GHP242" s="191">
        <f t="shared" si="300"/>
        <v>0</v>
      </c>
      <c r="GHQ242" s="191">
        <f t="shared" si="300"/>
        <v>0</v>
      </c>
      <c r="GHR242" s="191">
        <f t="shared" si="300"/>
        <v>0</v>
      </c>
      <c r="GHS242" s="191">
        <f t="shared" si="300"/>
        <v>0</v>
      </c>
      <c r="GHT242" s="191">
        <f t="shared" si="300"/>
        <v>0</v>
      </c>
      <c r="GHU242" s="191">
        <f t="shared" si="300"/>
        <v>0</v>
      </c>
      <c r="GHV242" s="191">
        <f t="shared" si="300"/>
        <v>0</v>
      </c>
      <c r="GHW242" s="191">
        <f t="shared" si="300"/>
        <v>0</v>
      </c>
      <c r="GHX242" s="191">
        <f t="shared" si="300"/>
        <v>0</v>
      </c>
      <c r="GHY242" s="191">
        <f t="shared" si="300"/>
        <v>0</v>
      </c>
      <c r="GHZ242" s="191">
        <f t="shared" si="300"/>
        <v>0</v>
      </c>
      <c r="GIA242" s="191">
        <f t="shared" si="300"/>
        <v>0</v>
      </c>
      <c r="GIB242" s="191">
        <f t="shared" si="300"/>
        <v>0</v>
      </c>
      <c r="GIC242" s="191">
        <f t="shared" si="300"/>
        <v>0</v>
      </c>
      <c r="GID242" s="191">
        <f t="shared" si="300"/>
        <v>0</v>
      </c>
      <c r="GIE242" s="191">
        <f t="shared" si="300"/>
        <v>0</v>
      </c>
      <c r="GIF242" s="191">
        <f t="shared" si="300"/>
        <v>0</v>
      </c>
      <c r="GIG242" s="191">
        <f t="shared" si="300"/>
        <v>0</v>
      </c>
      <c r="GIH242" s="191">
        <f t="shared" si="300"/>
        <v>0</v>
      </c>
      <c r="GII242" s="191">
        <f t="shared" si="300"/>
        <v>0</v>
      </c>
      <c r="GIJ242" s="191">
        <f t="shared" si="300"/>
        <v>0</v>
      </c>
      <c r="GIK242" s="191">
        <f t="shared" si="300"/>
        <v>0</v>
      </c>
      <c r="GIL242" s="191">
        <f t="shared" si="300"/>
        <v>0</v>
      </c>
      <c r="GIM242" s="191">
        <f t="shared" si="300"/>
        <v>0</v>
      </c>
      <c r="GIN242" s="191">
        <f t="shared" si="300"/>
        <v>0</v>
      </c>
      <c r="GIO242" s="191">
        <f t="shared" si="300"/>
        <v>0</v>
      </c>
      <c r="GIP242" s="191">
        <f t="shared" si="300"/>
        <v>0</v>
      </c>
      <c r="GIQ242" s="191">
        <f t="shared" si="300"/>
        <v>0</v>
      </c>
      <c r="GIR242" s="191">
        <f t="shared" si="300"/>
        <v>0</v>
      </c>
      <c r="GIS242" s="191">
        <f t="shared" si="300"/>
        <v>0</v>
      </c>
      <c r="GIT242" s="191">
        <f t="shared" si="300"/>
        <v>0</v>
      </c>
      <c r="GIU242" s="191">
        <f t="shared" si="300"/>
        <v>0</v>
      </c>
      <c r="GIV242" s="191">
        <f t="shared" si="300"/>
        <v>0</v>
      </c>
      <c r="GIW242" s="191">
        <f t="shared" si="300"/>
        <v>0</v>
      </c>
      <c r="GIX242" s="191">
        <f t="shared" si="300"/>
        <v>0</v>
      </c>
      <c r="GIY242" s="191">
        <f t="shared" si="300"/>
        <v>0</v>
      </c>
      <c r="GIZ242" s="191">
        <f t="shared" si="300"/>
        <v>0</v>
      </c>
      <c r="GJA242" s="191">
        <f t="shared" si="300"/>
        <v>0</v>
      </c>
      <c r="GJB242" s="191">
        <f t="shared" si="300"/>
        <v>0</v>
      </c>
      <c r="GJC242" s="191">
        <f t="shared" si="300"/>
        <v>0</v>
      </c>
      <c r="GJD242" s="191">
        <f t="shared" si="300"/>
        <v>0</v>
      </c>
      <c r="GJE242" s="191">
        <f t="shared" si="300"/>
        <v>0</v>
      </c>
      <c r="GJF242" s="191">
        <f t="shared" si="300"/>
        <v>0</v>
      </c>
      <c r="GJG242" s="191">
        <f t="shared" si="300"/>
        <v>0</v>
      </c>
      <c r="GJH242" s="191">
        <f t="shared" si="300"/>
        <v>0</v>
      </c>
      <c r="GJI242" s="191">
        <f t="shared" si="300"/>
        <v>0</v>
      </c>
      <c r="GJJ242" s="191">
        <f t="shared" si="300"/>
        <v>0</v>
      </c>
      <c r="GJK242" s="191">
        <f t="shared" si="300"/>
        <v>0</v>
      </c>
      <c r="GJL242" s="191">
        <f t="shared" si="300"/>
        <v>0</v>
      </c>
      <c r="GJM242" s="191">
        <f t="shared" si="300"/>
        <v>0</v>
      </c>
      <c r="GJN242" s="191">
        <f t="shared" si="300"/>
        <v>0</v>
      </c>
      <c r="GJO242" s="191">
        <f t="shared" si="300"/>
        <v>0</v>
      </c>
      <c r="GJP242" s="191">
        <f t="shared" si="300"/>
        <v>0</v>
      </c>
      <c r="GJQ242" s="191">
        <f t="shared" si="300"/>
        <v>0</v>
      </c>
      <c r="GJR242" s="191">
        <f t="shared" si="300"/>
        <v>0</v>
      </c>
      <c r="GJS242" s="191">
        <f t="shared" si="300"/>
        <v>0</v>
      </c>
      <c r="GJT242" s="191">
        <f t="shared" ref="GJT242:GME242" si="301" xml:space="preserve"> IF($F210 = 0, GJT218, IF($F210 = 1, GJT226, GJT234))+GJT250</f>
        <v>0</v>
      </c>
      <c r="GJU242" s="191">
        <f t="shared" si="301"/>
        <v>0</v>
      </c>
      <c r="GJV242" s="191">
        <f t="shared" si="301"/>
        <v>0</v>
      </c>
      <c r="GJW242" s="191">
        <f t="shared" si="301"/>
        <v>0</v>
      </c>
      <c r="GJX242" s="191">
        <f t="shared" si="301"/>
        <v>0</v>
      </c>
      <c r="GJY242" s="191">
        <f t="shared" si="301"/>
        <v>0</v>
      </c>
      <c r="GJZ242" s="191">
        <f t="shared" si="301"/>
        <v>0</v>
      </c>
      <c r="GKA242" s="191">
        <f t="shared" si="301"/>
        <v>0</v>
      </c>
      <c r="GKB242" s="191">
        <f t="shared" si="301"/>
        <v>0</v>
      </c>
      <c r="GKC242" s="191">
        <f t="shared" si="301"/>
        <v>0</v>
      </c>
      <c r="GKD242" s="191">
        <f t="shared" si="301"/>
        <v>0</v>
      </c>
      <c r="GKE242" s="191">
        <f t="shared" si="301"/>
        <v>0</v>
      </c>
      <c r="GKF242" s="191">
        <f t="shared" si="301"/>
        <v>0</v>
      </c>
      <c r="GKG242" s="191">
        <f t="shared" si="301"/>
        <v>0</v>
      </c>
      <c r="GKH242" s="191">
        <f t="shared" si="301"/>
        <v>0</v>
      </c>
      <c r="GKI242" s="191">
        <f t="shared" si="301"/>
        <v>0</v>
      </c>
      <c r="GKJ242" s="191">
        <f t="shared" si="301"/>
        <v>0</v>
      </c>
      <c r="GKK242" s="191">
        <f t="shared" si="301"/>
        <v>0</v>
      </c>
      <c r="GKL242" s="191">
        <f t="shared" si="301"/>
        <v>0</v>
      </c>
      <c r="GKM242" s="191">
        <f t="shared" si="301"/>
        <v>0</v>
      </c>
      <c r="GKN242" s="191">
        <f t="shared" si="301"/>
        <v>0</v>
      </c>
      <c r="GKO242" s="191">
        <f t="shared" si="301"/>
        <v>0</v>
      </c>
      <c r="GKP242" s="191">
        <f t="shared" si="301"/>
        <v>0</v>
      </c>
      <c r="GKQ242" s="191">
        <f t="shared" si="301"/>
        <v>0</v>
      </c>
      <c r="GKR242" s="191">
        <f t="shared" si="301"/>
        <v>0</v>
      </c>
      <c r="GKS242" s="191">
        <f t="shared" si="301"/>
        <v>0</v>
      </c>
      <c r="GKT242" s="191">
        <f t="shared" si="301"/>
        <v>0</v>
      </c>
      <c r="GKU242" s="191">
        <f t="shared" si="301"/>
        <v>0</v>
      </c>
      <c r="GKV242" s="191">
        <f t="shared" si="301"/>
        <v>0</v>
      </c>
      <c r="GKW242" s="191">
        <f t="shared" si="301"/>
        <v>0</v>
      </c>
      <c r="GKX242" s="191">
        <f t="shared" si="301"/>
        <v>0</v>
      </c>
      <c r="GKY242" s="191">
        <f t="shared" si="301"/>
        <v>0</v>
      </c>
      <c r="GKZ242" s="191">
        <f t="shared" si="301"/>
        <v>0</v>
      </c>
      <c r="GLA242" s="191">
        <f t="shared" si="301"/>
        <v>0</v>
      </c>
      <c r="GLB242" s="191">
        <f t="shared" si="301"/>
        <v>0</v>
      </c>
      <c r="GLC242" s="191">
        <f t="shared" si="301"/>
        <v>0</v>
      </c>
      <c r="GLD242" s="191">
        <f t="shared" si="301"/>
        <v>0</v>
      </c>
      <c r="GLE242" s="191">
        <f t="shared" si="301"/>
        <v>0</v>
      </c>
      <c r="GLF242" s="191">
        <f t="shared" si="301"/>
        <v>0</v>
      </c>
      <c r="GLG242" s="191">
        <f t="shared" si="301"/>
        <v>0</v>
      </c>
      <c r="GLH242" s="191">
        <f t="shared" si="301"/>
        <v>0</v>
      </c>
      <c r="GLI242" s="191">
        <f t="shared" si="301"/>
        <v>0</v>
      </c>
      <c r="GLJ242" s="191">
        <f t="shared" si="301"/>
        <v>0</v>
      </c>
      <c r="GLK242" s="191">
        <f t="shared" si="301"/>
        <v>0</v>
      </c>
      <c r="GLL242" s="191">
        <f t="shared" si="301"/>
        <v>0</v>
      </c>
      <c r="GLM242" s="191">
        <f t="shared" si="301"/>
        <v>0</v>
      </c>
      <c r="GLN242" s="191">
        <f t="shared" si="301"/>
        <v>0</v>
      </c>
      <c r="GLO242" s="191">
        <f t="shared" si="301"/>
        <v>0</v>
      </c>
      <c r="GLP242" s="191">
        <f t="shared" si="301"/>
        <v>0</v>
      </c>
      <c r="GLQ242" s="191">
        <f t="shared" si="301"/>
        <v>0</v>
      </c>
      <c r="GLR242" s="191">
        <f t="shared" si="301"/>
        <v>0</v>
      </c>
      <c r="GLS242" s="191">
        <f t="shared" si="301"/>
        <v>0</v>
      </c>
      <c r="GLT242" s="191">
        <f t="shared" si="301"/>
        <v>0</v>
      </c>
      <c r="GLU242" s="191">
        <f t="shared" si="301"/>
        <v>0</v>
      </c>
      <c r="GLV242" s="191">
        <f t="shared" si="301"/>
        <v>0</v>
      </c>
      <c r="GLW242" s="191">
        <f t="shared" si="301"/>
        <v>0</v>
      </c>
      <c r="GLX242" s="191">
        <f t="shared" si="301"/>
        <v>0</v>
      </c>
      <c r="GLY242" s="191">
        <f t="shared" si="301"/>
        <v>0</v>
      </c>
      <c r="GLZ242" s="191">
        <f t="shared" si="301"/>
        <v>0</v>
      </c>
      <c r="GMA242" s="191">
        <f t="shared" si="301"/>
        <v>0</v>
      </c>
      <c r="GMB242" s="191">
        <f t="shared" si="301"/>
        <v>0</v>
      </c>
      <c r="GMC242" s="191">
        <f t="shared" si="301"/>
        <v>0</v>
      </c>
      <c r="GMD242" s="191">
        <f t="shared" si="301"/>
        <v>0</v>
      </c>
      <c r="GME242" s="191">
        <f t="shared" si="301"/>
        <v>0</v>
      </c>
      <c r="GMF242" s="191">
        <f t="shared" ref="GMF242:GOQ242" si="302" xml:space="preserve"> IF($F210 = 0, GMF218, IF($F210 = 1, GMF226, GMF234))+GMF250</f>
        <v>0</v>
      </c>
      <c r="GMG242" s="191">
        <f t="shared" si="302"/>
        <v>0</v>
      </c>
      <c r="GMH242" s="191">
        <f t="shared" si="302"/>
        <v>0</v>
      </c>
      <c r="GMI242" s="191">
        <f t="shared" si="302"/>
        <v>0</v>
      </c>
      <c r="GMJ242" s="191">
        <f t="shared" si="302"/>
        <v>0</v>
      </c>
      <c r="GMK242" s="191">
        <f t="shared" si="302"/>
        <v>0</v>
      </c>
      <c r="GML242" s="191">
        <f t="shared" si="302"/>
        <v>0</v>
      </c>
      <c r="GMM242" s="191">
        <f t="shared" si="302"/>
        <v>0</v>
      </c>
      <c r="GMN242" s="191">
        <f t="shared" si="302"/>
        <v>0</v>
      </c>
      <c r="GMO242" s="191">
        <f t="shared" si="302"/>
        <v>0</v>
      </c>
      <c r="GMP242" s="191">
        <f t="shared" si="302"/>
        <v>0</v>
      </c>
      <c r="GMQ242" s="191">
        <f t="shared" si="302"/>
        <v>0</v>
      </c>
      <c r="GMR242" s="191">
        <f t="shared" si="302"/>
        <v>0</v>
      </c>
      <c r="GMS242" s="191">
        <f t="shared" si="302"/>
        <v>0</v>
      </c>
      <c r="GMT242" s="191">
        <f t="shared" si="302"/>
        <v>0</v>
      </c>
      <c r="GMU242" s="191">
        <f t="shared" si="302"/>
        <v>0</v>
      </c>
      <c r="GMV242" s="191">
        <f t="shared" si="302"/>
        <v>0</v>
      </c>
      <c r="GMW242" s="191">
        <f t="shared" si="302"/>
        <v>0</v>
      </c>
      <c r="GMX242" s="191">
        <f t="shared" si="302"/>
        <v>0</v>
      </c>
      <c r="GMY242" s="191">
        <f t="shared" si="302"/>
        <v>0</v>
      </c>
      <c r="GMZ242" s="191">
        <f t="shared" si="302"/>
        <v>0</v>
      </c>
      <c r="GNA242" s="191">
        <f t="shared" si="302"/>
        <v>0</v>
      </c>
      <c r="GNB242" s="191">
        <f t="shared" si="302"/>
        <v>0</v>
      </c>
      <c r="GNC242" s="191">
        <f t="shared" si="302"/>
        <v>0</v>
      </c>
      <c r="GND242" s="191">
        <f t="shared" si="302"/>
        <v>0</v>
      </c>
      <c r="GNE242" s="191">
        <f t="shared" si="302"/>
        <v>0</v>
      </c>
      <c r="GNF242" s="191">
        <f t="shared" si="302"/>
        <v>0</v>
      </c>
      <c r="GNG242" s="191">
        <f t="shared" si="302"/>
        <v>0</v>
      </c>
      <c r="GNH242" s="191">
        <f t="shared" si="302"/>
        <v>0</v>
      </c>
      <c r="GNI242" s="191">
        <f t="shared" si="302"/>
        <v>0</v>
      </c>
      <c r="GNJ242" s="191">
        <f t="shared" si="302"/>
        <v>0</v>
      </c>
      <c r="GNK242" s="191">
        <f t="shared" si="302"/>
        <v>0</v>
      </c>
      <c r="GNL242" s="191">
        <f t="shared" si="302"/>
        <v>0</v>
      </c>
      <c r="GNM242" s="191">
        <f t="shared" si="302"/>
        <v>0</v>
      </c>
      <c r="GNN242" s="191">
        <f t="shared" si="302"/>
        <v>0</v>
      </c>
      <c r="GNO242" s="191">
        <f t="shared" si="302"/>
        <v>0</v>
      </c>
      <c r="GNP242" s="191">
        <f t="shared" si="302"/>
        <v>0</v>
      </c>
      <c r="GNQ242" s="191">
        <f t="shared" si="302"/>
        <v>0</v>
      </c>
      <c r="GNR242" s="191">
        <f t="shared" si="302"/>
        <v>0</v>
      </c>
      <c r="GNS242" s="191">
        <f t="shared" si="302"/>
        <v>0</v>
      </c>
      <c r="GNT242" s="191">
        <f t="shared" si="302"/>
        <v>0</v>
      </c>
      <c r="GNU242" s="191">
        <f t="shared" si="302"/>
        <v>0</v>
      </c>
      <c r="GNV242" s="191">
        <f t="shared" si="302"/>
        <v>0</v>
      </c>
      <c r="GNW242" s="191">
        <f t="shared" si="302"/>
        <v>0</v>
      </c>
      <c r="GNX242" s="191">
        <f t="shared" si="302"/>
        <v>0</v>
      </c>
      <c r="GNY242" s="191">
        <f t="shared" si="302"/>
        <v>0</v>
      </c>
      <c r="GNZ242" s="191">
        <f t="shared" si="302"/>
        <v>0</v>
      </c>
      <c r="GOA242" s="191">
        <f t="shared" si="302"/>
        <v>0</v>
      </c>
      <c r="GOB242" s="191">
        <f t="shared" si="302"/>
        <v>0</v>
      </c>
      <c r="GOC242" s="191">
        <f t="shared" si="302"/>
        <v>0</v>
      </c>
      <c r="GOD242" s="191">
        <f t="shared" si="302"/>
        <v>0</v>
      </c>
      <c r="GOE242" s="191">
        <f t="shared" si="302"/>
        <v>0</v>
      </c>
      <c r="GOF242" s="191">
        <f t="shared" si="302"/>
        <v>0</v>
      </c>
      <c r="GOG242" s="191">
        <f t="shared" si="302"/>
        <v>0</v>
      </c>
      <c r="GOH242" s="191">
        <f t="shared" si="302"/>
        <v>0</v>
      </c>
      <c r="GOI242" s="191">
        <f t="shared" si="302"/>
        <v>0</v>
      </c>
      <c r="GOJ242" s="191">
        <f t="shared" si="302"/>
        <v>0</v>
      </c>
      <c r="GOK242" s="191">
        <f t="shared" si="302"/>
        <v>0</v>
      </c>
      <c r="GOL242" s="191">
        <f t="shared" si="302"/>
        <v>0</v>
      </c>
      <c r="GOM242" s="191">
        <f t="shared" si="302"/>
        <v>0</v>
      </c>
      <c r="GON242" s="191">
        <f t="shared" si="302"/>
        <v>0</v>
      </c>
      <c r="GOO242" s="191">
        <f t="shared" si="302"/>
        <v>0</v>
      </c>
      <c r="GOP242" s="191">
        <f t="shared" si="302"/>
        <v>0</v>
      </c>
      <c r="GOQ242" s="191">
        <f t="shared" si="302"/>
        <v>0</v>
      </c>
      <c r="GOR242" s="191">
        <f t="shared" ref="GOR242:GRC242" si="303" xml:space="preserve"> IF($F210 = 0, GOR218, IF($F210 = 1, GOR226, GOR234))+GOR250</f>
        <v>0</v>
      </c>
      <c r="GOS242" s="191">
        <f t="shared" si="303"/>
        <v>0</v>
      </c>
      <c r="GOT242" s="191">
        <f t="shared" si="303"/>
        <v>0</v>
      </c>
      <c r="GOU242" s="191">
        <f t="shared" si="303"/>
        <v>0</v>
      </c>
      <c r="GOV242" s="191">
        <f t="shared" si="303"/>
        <v>0</v>
      </c>
      <c r="GOW242" s="191">
        <f t="shared" si="303"/>
        <v>0</v>
      </c>
      <c r="GOX242" s="191">
        <f t="shared" si="303"/>
        <v>0</v>
      </c>
      <c r="GOY242" s="191">
        <f t="shared" si="303"/>
        <v>0</v>
      </c>
      <c r="GOZ242" s="191">
        <f t="shared" si="303"/>
        <v>0</v>
      </c>
      <c r="GPA242" s="191">
        <f t="shared" si="303"/>
        <v>0</v>
      </c>
      <c r="GPB242" s="191">
        <f t="shared" si="303"/>
        <v>0</v>
      </c>
      <c r="GPC242" s="191">
        <f t="shared" si="303"/>
        <v>0</v>
      </c>
      <c r="GPD242" s="191">
        <f t="shared" si="303"/>
        <v>0</v>
      </c>
      <c r="GPE242" s="191">
        <f t="shared" si="303"/>
        <v>0</v>
      </c>
      <c r="GPF242" s="191">
        <f t="shared" si="303"/>
        <v>0</v>
      </c>
      <c r="GPG242" s="191">
        <f t="shared" si="303"/>
        <v>0</v>
      </c>
      <c r="GPH242" s="191">
        <f t="shared" si="303"/>
        <v>0</v>
      </c>
      <c r="GPI242" s="191">
        <f t="shared" si="303"/>
        <v>0</v>
      </c>
      <c r="GPJ242" s="191">
        <f t="shared" si="303"/>
        <v>0</v>
      </c>
      <c r="GPK242" s="191">
        <f t="shared" si="303"/>
        <v>0</v>
      </c>
      <c r="GPL242" s="191">
        <f t="shared" si="303"/>
        <v>0</v>
      </c>
      <c r="GPM242" s="191">
        <f t="shared" si="303"/>
        <v>0</v>
      </c>
      <c r="GPN242" s="191">
        <f t="shared" si="303"/>
        <v>0</v>
      </c>
      <c r="GPO242" s="191">
        <f t="shared" si="303"/>
        <v>0</v>
      </c>
      <c r="GPP242" s="191">
        <f t="shared" si="303"/>
        <v>0</v>
      </c>
      <c r="GPQ242" s="191">
        <f t="shared" si="303"/>
        <v>0</v>
      </c>
      <c r="GPR242" s="191">
        <f t="shared" si="303"/>
        <v>0</v>
      </c>
      <c r="GPS242" s="191">
        <f t="shared" si="303"/>
        <v>0</v>
      </c>
      <c r="GPT242" s="191">
        <f t="shared" si="303"/>
        <v>0</v>
      </c>
      <c r="GPU242" s="191">
        <f t="shared" si="303"/>
        <v>0</v>
      </c>
      <c r="GPV242" s="191">
        <f t="shared" si="303"/>
        <v>0</v>
      </c>
      <c r="GPW242" s="191">
        <f t="shared" si="303"/>
        <v>0</v>
      </c>
      <c r="GPX242" s="191">
        <f t="shared" si="303"/>
        <v>0</v>
      </c>
      <c r="GPY242" s="191">
        <f t="shared" si="303"/>
        <v>0</v>
      </c>
      <c r="GPZ242" s="191">
        <f t="shared" si="303"/>
        <v>0</v>
      </c>
      <c r="GQA242" s="191">
        <f t="shared" si="303"/>
        <v>0</v>
      </c>
      <c r="GQB242" s="191">
        <f t="shared" si="303"/>
        <v>0</v>
      </c>
      <c r="GQC242" s="191">
        <f t="shared" si="303"/>
        <v>0</v>
      </c>
      <c r="GQD242" s="191">
        <f t="shared" si="303"/>
        <v>0</v>
      </c>
      <c r="GQE242" s="191">
        <f t="shared" si="303"/>
        <v>0</v>
      </c>
      <c r="GQF242" s="191">
        <f t="shared" si="303"/>
        <v>0</v>
      </c>
      <c r="GQG242" s="191">
        <f t="shared" si="303"/>
        <v>0</v>
      </c>
      <c r="GQH242" s="191">
        <f t="shared" si="303"/>
        <v>0</v>
      </c>
      <c r="GQI242" s="191">
        <f t="shared" si="303"/>
        <v>0</v>
      </c>
      <c r="GQJ242" s="191">
        <f t="shared" si="303"/>
        <v>0</v>
      </c>
      <c r="GQK242" s="191">
        <f t="shared" si="303"/>
        <v>0</v>
      </c>
      <c r="GQL242" s="191">
        <f t="shared" si="303"/>
        <v>0</v>
      </c>
      <c r="GQM242" s="191">
        <f t="shared" si="303"/>
        <v>0</v>
      </c>
      <c r="GQN242" s="191">
        <f t="shared" si="303"/>
        <v>0</v>
      </c>
      <c r="GQO242" s="191">
        <f t="shared" si="303"/>
        <v>0</v>
      </c>
      <c r="GQP242" s="191">
        <f t="shared" si="303"/>
        <v>0</v>
      </c>
      <c r="GQQ242" s="191">
        <f t="shared" si="303"/>
        <v>0</v>
      </c>
      <c r="GQR242" s="191">
        <f t="shared" si="303"/>
        <v>0</v>
      </c>
      <c r="GQS242" s="191">
        <f t="shared" si="303"/>
        <v>0</v>
      </c>
      <c r="GQT242" s="191">
        <f t="shared" si="303"/>
        <v>0</v>
      </c>
      <c r="GQU242" s="191">
        <f t="shared" si="303"/>
        <v>0</v>
      </c>
      <c r="GQV242" s="191">
        <f t="shared" si="303"/>
        <v>0</v>
      </c>
      <c r="GQW242" s="191">
        <f t="shared" si="303"/>
        <v>0</v>
      </c>
      <c r="GQX242" s="191">
        <f t="shared" si="303"/>
        <v>0</v>
      </c>
      <c r="GQY242" s="191">
        <f t="shared" si="303"/>
        <v>0</v>
      </c>
      <c r="GQZ242" s="191">
        <f t="shared" si="303"/>
        <v>0</v>
      </c>
      <c r="GRA242" s="191">
        <f t="shared" si="303"/>
        <v>0</v>
      </c>
      <c r="GRB242" s="191">
        <f t="shared" si="303"/>
        <v>0</v>
      </c>
      <c r="GRC242" s="191">
        <f t="shared" si="303"/>
        <v>0</v>
      </c>
      <c r="GRD242" s="191">
        <f t="shared" ref="GRD242:GTO242" si="304" xml:space="preserve"> IF($F210 = 0, GRD218, IF($F210 = 1, GRD226, GRD234))+GRD250</f>
        <v>0</v>
      </c>
      <c r="GRE242" s="191">
        <f t="shared" si="304"/>
        <v>0</v>
      </c>
      <c r="GRF242" s="191">
        <f t="shared" si="304"/>
        <v>0</v>
      </c>
      <c r="GRG242" s="191">
        <f t="shared" si="304"/>
        <v>0</v>
      </c>
      <c r="GRH242" s="191">
        <f t="shared" si="304"/>
        <v>0</v>
      </c>
      <c r="GRI242" s="191">
        <f t="shared" si="304"/>
        <v>0</v>
      </c>
      <c r="GRJ242" s="191">
        <f t="shared" si="304"/>
        <v>0</v>
      </c>
      <c r="GRK242" s="191">
        <f t="shared" si="304"/>
        <v>0</v>
      </c>
      <c r="GRL242" s="191">
        <f t="shared" si="304"/>
        <v>0</v>
      </c>
      <c r="GRM242" s="191">
        <f t="shared" si="304"/>
        <v>0</v>
      </c>
      <c r="GRN242" s="191">
        <f t="shared" si="304"/>
        <v>0</v>
      </c>
      <c r="GRO242" s="191">
        <f t="shared" si="304"/>
        <v>0</v>
      </c>
      <c r="GRP242" s="191">
        <f t="shared" si="304"/>
        <v>0</v>
      </c>
      <c r="GRQ242" s="191">
        <f t="shared" si="304"/>
        <v>0</v>
      </c>
      <c r="GRR242" s="191">
        <f t="shared" si="304"/>
        <v>0</v>
      </c>
      <c r="GRS242" s="191">
        <f t="shared" si="304"/>
        <v>0</v>
      </c>
      <c r="GRT242" s="191">
        <f t="shared" si="304"/>
        <v>0</v>
      </c>
      <c r="GRU242" s="191">
        <f t="shared" si="304"/>
        <v>0</v>
      </c>
      <c r="GRV242" s="191">
        <f t="shared" si="304"/>
        <v>0</v>
      </c>
      <c r="GRW242" s="191">
        <f t="shared" si="304"/>
        <v>0</v>
      </c>
      <c r="GRX242" s="191">
        <f t="shared" si="304"/>
        <v>0</v>
      </c>
      <c r="GRY242" s="191">
        <f t="shared" si="304"/>
        <v>0</v>
      </c>
      <c r="GRZ242" s="191">
        <f t="shared" si="304"/>
        <v>0</v>
      </c>
      <c r="GSA242" s="191">
        <f t="shared" si="304"/>
        <v>0</v>
      </c>
      <c r="GSB242" s="191">
        <f t="shared" si="304"/>
        <v>0</v>
      </c>
      <c r="GSC242" s="191">
        <f t="shared" si="304"/>
        <v>0</v>
      </c>
      <c r="GSD242" s="191">
        <f t="shared" si="304"/>
        <v>0</v>
      </c>
      <c r="GSE242" s="191">
        <f t="shared" si="304"/>
        <v>0</v>
      </c>
      <c r="GSF242" s="191">
        <f t="shared" si="304"/>
        <v>0</v>
      </c>
      <c r="GSG242" s="191">
        <f t="shared" si="304"/>
        <v>0</v>
      </c>
      <c r="GSH242" s="191">
        <f t="shared" si="304"/>
        <v>0</v>
      </c>
      <c r="GSI242" s="191">
        <f t="shared" si="304"/>
        <v>0</v>
      </c>
      <c r="GSJ242" s="191">
        <f t="shared" si="304"/>
        <v>0</v>
      </c>
      <c r="GSK242" s="191">
        <f t="shared" si="304"/>
        <v>0</v>
      </c>
      <c r="GSL242" s="191">
        <f t="shared" si="304"/>
        <v>0</v>
      </c>
      <c r="GSM242" s="191">
        <f t="shared" si="304"/>
        <v>0</v>
      </c>
      <c r="GSN242" s="191">
        <f t="shared" si="304"/>
        <v>0</v>
      </c>
      <c r="GSO242" s="191">
        <f t="shared" si="304"/>
        <v>0</v>
      </c>
      <c r="GSP242" s="191">
        <f t="shared" si="304"/>
        <v>0</v>
      </c>
      <c r="GSQ242" s="191">
        <f t="shared" si="304"/>
        <v>0</v>
      </c>
      <c r="GSR242" s="191">
        <f t="shared" si="304"/>
        <v>0</v>
      </c>
      <c r="GSS242" s="191">
        <f t="shared" si="304"/>
        <v>0</v>
      </c>
      <c r="GST242" s="191">
        <f t="shared" si="304"/>
        <v>0</v>
      </c>
      <c r="GSU242" s="191">
        <f t="shared" si="304"/>
        <v>0</v>
      </c>
      <c r="GSV242" s="191">
        <f t="shared" si="304"/>
        <v>0</v>
      </c>
      <c r="GSW242" s="191">
        <f t="shared" si="304"/>
        <v>0</v>
      </c>
      <c r="GSX242" s="191">
        <f t="shared" si="304"/>
        <v>0</v>
      </c>
      <c r="GSY242" s="191">
        <f t="shared" si="304"/>
        <v>0</v>
      </c>
      <c r="GSZ242" s="191">
        <f t="shared" si="304"/>
        <v>0</v>
      </c>
      <c r="GTA242" s="191">
        <f t="shared" si="304"/>
        <v>0</v>
      </c>
      <c r="GTB242" s="191">
        <f t="shared" si="304"/>
        <v>0</v>
      </c>
      <c r="GTC242" s="191">
        <f t="shared" si="304"/>
        <v>0</v>
      </c>
      <c r="GTD242" s="191">
        <f t="shared" si="304"/>
        <v>0</v>
      </c>
      <c r="GTE242" s="191">
        <f t="shared" si="304"/>
        <v>0</v>
      </c>
      <c r="GTF242" s="191">
        <f t="shared" si="304"/>
        <v>0</v>
      </c>
      <c r="GTG242" s="191">
        <f t="shared" si="304"/>
        <v>0</v>
      </c>
      <c r="GTH242" s="191">
        <f t="shared" si="304"/>
        <v>0</v>
      </c>
      <c r="GTI242" s="191">
        <f t="shared" si="304"/>
        <v>0</v>
      </c>
      <c r="GTJ242" s="191">
        <f t="shared" si="304"/>
        <v>0</v>
      </c>
      <c r="GTK242" s="191">
        <f t="shared" si="304"/>
        <v>0</v>
      </c>
      <c r="GTL242" s="191">
        <f t="shared" si="304"/>
        <v>0</v>
      </c>
      <c r="GTM242" s="191">
        <f t="shared" si="304"/>
        <v>0</v>
      </c>
      <c r="GTN242" s="191">
        <f t="shared" si="304"/>
        <v>0</v>
      </c>
      <c r="GTO242" s="191">
        <f t="shared" si="304"/>
        <v>0</v>
      </c>
      <c r="GTP242" s="191">
        <f t="shared" ref="GTP242:GWA242" si="305" xml:space="preserve"> IF($F210 = 0, GTP218, IF($F210 = 1, GTP226, GTP234))+GTP250</f>
        <v>0</v>
      </c>
      <c r="GTQ242" s="191">
        <f t="shared" si="305"/>
        <v>0</v>
      </c>
      <c r="GTR242" s="191">
        <f t="shared" si="305"/>
        <v>0</v>
      </c>
      <c r="GTS242" s="191">
        <f t="shared" si="305"/>
        <v>0</v>
      </c>
      <c r="GTT242" s="191">
        <f t="shared" si="305"/>
        <v>0</v>
      </c>
      <c r="GTU242" s="191">
        <f t="shared" si="305"/>
        <v>0</v>
      </c>
      <c r="GTV242" s="191">
        <f t="shared" si="305"/>
        <v>0</v>
      </c>
      <c r="GTW242" s="191">
        <f t="shared" si="305"/>
        <v>0</v>
      </c>
      <c r="GTX242" s="191">
        <f t="shared" si="305"/>
        <v>0</v>
      </c>
      <c r="GTY242" s="191">
        <f t="shared" si="305"/>
        <v>0</v>
      </c>
      <c r="GTZ242" s="191">
        <f t="shared" si="305"/>
        <v>0</v>
      </c>
      <c r="GUA242" s="191">
        <f t="shared" si="305"/>
        <v>0</v>
      </c>
      <c r="GUB242" s="191">
        <f t="shared" si="305"/>
        <v>0</v>
      </c>
      <c r="GUC242" s="191">
        <f t="shared" si="305"/>
        <v>0</v>
      </c>
      <c r="GUD242" s="191">
        <f t="shared" si="305"/>
        <v>0</v>
      </c>
      <c r="GUE242" s="191">
        <f t="shared" si="305"/>
        <v>0</v>
      </c>
      <c r="GUF242" s="191">
        <f t="shared" si="305"/>
        <v>0</v>
      </c>
      <c r="GUG242" s="191">
        <f t="shared" si="305"/>
        <v>0</v>
      </c>
      <c r="GUH242" s="191">
        <f t="shared" si="305"/>
        <v>0</v>
      </c>
      <c r="GUI242" s="191">
        <f t="shared" si="305"/>
        <v>0</v>
      </c>
      <c r="GUJ242" s="191">
        <f t="shared" si="305"/>
        <v>0</v>
      </c>
      <c r="GUK242" s="191">
        <f t="shared" si="305"/>
        <v>0</v>
      </c>
      <c r="GUL242" s="191">
        <f t="shared" si="305"/>
        <v>0</v>
      </c>
      <c r="GUM242" s="191">
        <f t="shared" si="305"/>
        <v>0</v>
      </c>
      <c r="GUN242" s="191">
        <f t="shared" si="305"/>
        <v>0</v>
      </c>
      <c r="GUO242" s="191">
        <f t="shared" si="305"/>
        <v>0</v>
      </c>
      <c r="GUP242" s="191">
        <f t="shared" si="305"/>
        <v>0</v>
      </c>
      <c r="GUQ242" s="191">
        <f t="shared" si="305"/>
        <v>0</v>
      </c>
      <c r="GUR242" s="191">
        <f t="shared" si="305"/>
        <v>0</v>
      </c>
      <c r="GUS242" s="191">
        <f t="shared" si="305"/>
        <v>0</v>
      </c>
      <c r="GUT242" s="191">
        <f t="shared" si="305"/>
        <v>0</v>
      </c>
      <c r="GUU242" s="191">
        <f t="shared" si="305"/>
        <v>0</v>
      </c>
      <c r="GUV242" s="191">
        <f t="shared" si="305"/>
        <v>0</v>
      </c>
      <c r="GUW242" s="191">
        <f t="shared" si="305"/>
        <v>0</v>
      </c>
      <c r="GUX242" s="191">
        <f t="shared" si="305"/>
        <v>0</v>
      </c>
      <c r="GUY242" s="191">
        <f t="shared" si="305"/>
        <v>0</v>
      </c>
      <c r="GUZ242" s="191">
        <f t="shared" si="305"/>
        <v>0</v>
      </c>
      <c r="GVA242" s="191">
        <f t="shared" si="305"/>
        <v>0</v>
      </c>
      <c r="GVB242" s="191">
        <f t="shared" si="305"/>
        <v>0</v>
      </c>
      <c r="GVC242" s="191">
        <f t="shared" si="305"/>
        <v>0</v>
      </c>
      <c r="GVD242" s="191">
        <f t="shared" si="305"/>
        <v>0</v>
      </c>
      <c r="GVE242" s="191">
        <f t="shared" si="305"/>
        <v>0</v>
      </c>
      <c r="GVF242" s="191">
        <f t="shared" si="305"/>
        <v>0</v>
      </c>
      <c r="GVG242" s="191">
        <f t="shared" si="305"/>
        <v>0</v>
      </c>
      <c r="GVH242" s="191">
        <f t="shared" si="305"/>
        <v>0</v>
      </c>
      <c r="GVI242" s="191">
        <f t="shared" si="305"/>
        <v>0</v>
      </c>
      <c r="GVJ242" s="191">
        <f t="shared" si="305"/>
        <v>0</v>
      </c>
      <c r="GVK242" s="191">
        <f t="shared" si="305"/>
        <v>0</v>
      </c>
      <c r="GVL242" s="191">
        <f t="shared" si="305"/>
        <v>0</v>
      </c>
      <c r="GVM242" s="191">
        <f t="shared" si="305"/>
        <v>0</v>
      </c>
      <c r="GVN242" s="191">
        <f t="shared" si="305"/>
        <v>0</v>
      </c>
      <c r="GVO242" s="191">
        <f t="shared" si="305"/>
        <v>0</v>
      </c>
      <c r="GVP242" s="191">
        <f t="shared" si="305"/>
        <v>0</v>
      </c>
      <c r="GVQ242" s="191">
        <f t="shared" si="305"/>
        <v>0</v>
      </c>
      <c r="GVR242" s="191">
        <f t="shared" si="305"/>
        <v>0</v>
      </c>
      <c r="GVS242" s="191">
        <f t="shared" si="305"/>
        <v>0</v>
      </c>
      <c r="GVT242" s="191">
        <f t="shared" si="305"/>
        <v>0</v>
      </c>
      <c r="GVU242" s="191">
        <f t="shared" si="305"/>
        <v>0</v>
      </c>
      <c r="GVV242" s="191">
        <f t="shared" si="305"/>
        <v>0</v>
      </c>
      <c r="GVW242" s="191">
        <f t="shared" si="305"/>
        <v>0</v>
      </c>
      <c r="GVX242" s="191">
        <f t="shared" si="305"/>
        <v>0</v>
      </c>
      <c r="GVY242" s="191">
        <f t="shared" si="305"/>
        <v>0</v>
      </c>
      <c r="GVZ242" s="191">
        <f t="shared" si="305"/>
        <v>0</v>
      </c>
      <c r="GWA242" s="191">
        <f t="shared" si="305"/>
        <v>0</v>
      </c>
      <c r="GWB242" s="191">
        <f t="shared" ref="GWB242:GYM242" si="306" xml:space="preserve"> IF($F210 = 0, GWB218, IF($F210 = 1, GWB226, GWB234))+GWB250</f>
        <v>0</v>
      </c>
      <c r="GWC242" s="191">
        <f t="shared" si="306"/>
        <v>0</v>
      </c>
      <c r="GWD242" s="191">
        <f t="shared" si="306"/>
        <v>0</v>
      </c>
      <c r="GWE242" s="191">
        <f t="shared" si="306"/>
        <v>0</v>
      </c>
      <c r="GWF242" s="191">
        <f t="shared" si="306"/>
        <v>0</v>
      </c>
      <c r="GWG242" s="191">
        <f t="shared" si="306"/>
        <v>0</v>
      </c>
      <c r="GWH242" s="191">
        <f t="shared" si="306"/>
        <v>0</v>
      </c>
      <c r="GWI242" s="191">
        <f t="shared" si="306"/>
        <v>0</v>
      </c>
      <c r="GWJ242" s="191">
        <f t="shared" si="306"/>
        <v>0</v>
      </c>
      <c r="GWK242" s="191">
        <f t="shared" si="306"/>
        <v>0</v>
      </c>
      <c r="GWL242" s="191">
        <f t="shared" si="306"/>
        <v>0</v>
      </c>
      <c r="GWM242" s="191">
        <f t="shared" si="306"/>
        <v>0</v>
      </c>
      <c r="GWN242" s="191">
        <f t="shared" si="306"/>
        <v>0</v>
      </c>
      <c r="GWO242" s="191">
        <f t="shared" si="306"/>
        <v>0</v>
      </c>
      <c r="GWP242" s="191">
        <f t="shared" si="306"/>
        <v>0</v>
      </c>
      <c r="GWQ242" s="191">
        <f t="shared" si="306"/>
        <v>0</v>
      </c>
      <c r="GWR242" s="191">
        <f t="shared" si="306"/>
        <v>0</v>
      </c>
      <c r="GWS242" s="191">
        <f t="shared" si="306"/>
        <v>0</v>
      </c>
      <c r="GWT242" s="191">
        <f t="shared" si="306"/>
        <v>0</v>
      </c>
      <c r="GWU242" s="191">
        <f t="shared" si="306"/>
        <v>0</v>
      </c>
      <c r="GWV242" s="191">
        <f t="shared" si="306"/>
        <v>0</v>
      </c>
      <c r="GWW242" s="191">
        <f t="shared" si="306"/>
        <v>0</v>
      </c>
      <c r="GWX242" s="191">
        <f t="shared" si="306"/>
        <v>0</v>
      </c>
      <c r="GWY242" s="191">
        <f t="shared" si="306"/>
        <v>0</v>
      </c>
      <c r="GWZ242" s="191">
        <f t="shared" si="306"/>
        <v>0</v>
      </c>
      <c r="GXA242" s="191">
        <f t="shared" si="306"/>
        <v>0</v>
      </c>
      <c r="GXB242" s="191">
        <f t="shared" si="306"/>
        <v>0</v>
      </c>
      <c r="GXC242" s="191">
        <f t="shared" si="306"/>
        <v>0</v>
      </c>
      <c r="GXD242" s="191">
        <f t="shared" si="306"/>
        <v>0</v>
      </c>
      <c r="GXE242" s="191">
        <f t="shared" si="306"/>
        <v>0</v>
      </c>
      <c r="GXF242" s="191">
        <f t="shared" si="306"/>
        <v>0</v>
      </c>
      <c r="GXG242" s="191">
        <f t="shared" si="306"/>
        <v>0</v>
      </c>
      <c r="GXH242" s="191">
        <f t="shared" si="306"/>
        <v>0</v>
      </c>
      <c r="GXI242" s="191">
        <f t="shared" si="306"/>
        <v>0</v>
      </c>
      <c r="GXJ242" s="191">
        <f t="shared" si="306"/>
        <v>0</v>
      </c>
      <c r="GXK242" s="191">
        <f t="shared" si="306"/>
        <v>0</v>
      </c>
      <c r="GXL242" s="191">
        <f t="shared" si="306"/>
        <v>0</v>
      </c>
      <c r="GXM242" s="191">
        <f t="shared" si="306"/>
        <v>0</v>
      </c>
      <c r="GXN242" s="191">
        <f t="shared" si="306"/>
        <v>0</v>
      </c>
      <c r="GXO242" s="191">
        <f t="shared" si="306"/>
        <v>0</v>
      </c>
      <c r="GXP242" s="191">
        <f t="shared" si="306"/>
        <v>0</v>
      </c>
      <c r="GXQ242" s="191">
        <f t="shared" si="306"/>
        <v>0</v>
      </c>
      <c r="GXR242" s="191">
        <f t="shared" si="306"/>
        <v>0</v>
      </c>
      <c r="GXS242" s="191">
        <f t="shared" si="306"/>
        <v>0</v>
      </c>
      <c r="GXT242" s="191">
        <f t="shared" si="306"/>
        <v>0</v>
      </c>
      <c r="GXU242" s="191">
        <f t="shared" si="306"/>
        <v>0</v>
      </c>
      <c r="GXV242" s="191">
        <f t="shared" si="306"/>
        <v>0</v>
      </c>
      <c r="GXW242" s="191">
        <f t="shared" si="306"/>
        <v>0</v>
      </c>
      <c r="GXX242" s="191">
        <f t="shared" si="306"/>
        <v>0</v>
      </c>
      <c r="GXY242" s="191">
        <f t="shared" si="306"/>
        <v>0</v>
      </c>
      <c r="GXZ242" s="191">
        <f t="shared" si="306"/>
        <v>0</v>
      </c>
      <c r="GYA242" s="191">
        <f t="shared" si="306"/>
        <v>0</v>
      </c>
      <c r="GYB242" s="191">
        <f t="shared" si="306"/>
        <v>0</v>
      </c>
      <c r="GYC242" s="191">
        <f t="shared" si="306"/>
        <v>0</v>
      </c>
      <c r="GYD242" s="191">
        <f t="shared" si="306"/>
        <v>0</v>
      </c>
      <c r="GYE242" s="191">
        <f t="shared" si="306"/>
        <v>0</v>
      </c>
      <c r="GYF242" s="191">
        <f t="shared" si="306"/>
        <v>0</v>
      </c>
      <c r="GYG242" s="191">
        <f t="shared" si="306"/>
        <v>0</v>
      </c>
      <c r="GYH242" s="191">
        <f t="shared" si="306"/>
        <v>0</v>
      </c>
      <c r="GYI242" s="191">
        <f t="shared" si="306"/>
        <v>0</v>
      </c>
      <c r="GYJ242" s="191">
        <f t="shared" si="306"/>
        <v>0</v>
      </c>
      <c r="GYK242" s="191">
        <f t="shared" si="306"/>
        <v>0</v>
      </c>
      <c r="GYL242" s="191">
        <f t="shared" si="306"/>
        <v>0</v>
      </c>
      <c r="GYM242" s="191">
        <f t="shared" si="306"/>
        <v>0</v>
      </c>
      <c r="GYN242" s="191">
        <f t="shared" ref="GYN242:HAY242" si="307" xml:space="preserve"> IF($F210 = 0, GYN218, IF($F210 = 1, GYN226, GYN234))+GYN250</f>
        <v>0</v>
      </c>
      <c r="GYO242" s="191">
        <f t="shared" si="307"/>
        <v>0</v>
      </c>
      <c r="GYP242" s="191">
        <f t="shared" si="307"/>
        <v>0</v>
      </c>
      <c r="GYQ242" s="191">
        <f t="shared" si="307"/>
        <v>0</v>
      </c>
      <c r="GYR242" s="191">
        <f t="shared" si="307"/>
        <v>0</v>
      </c>
      <c r="GYS242" s="191">
        <f t="shared" si="307"/>
        <v>0</v>
      </c>
      <c r="GYT242" s="191">
        <f t="shared" si="307"/>
        <v>0</v>
      </c>
      <c r="GYU242" s="191">
        <f t="shared" si="307"/>
        <v>0</v>
      </c>
      <c r="GYV242" s="191">
        <f t="shared" si="307"/>
        <v>0</v>
      </c>
      <c r="GYW242" s="191">
        <f t="shared" si="307"/>
        <v>0</v>
      </c>
      <c r="GYX242" s="191">
        <f t="shared" si="307"/>
        <v>0</v>
      </c>
      <c r="GYY242" s="191">
        <f t="shared" si="307"/>
        <v>0</v>
      </c>
      <c r="GYZ242" s="191">
        <f t="shared" si="307"/>
        <v>0</v>
      </c>
      <c r="GZA242" s="191">
        <f t="shared" si="307"/>
        <v>0</v>
      </c>
      <c r="GZB242" s="191">
        <f t="shared" si="307"/>
        <v>0</v>
      </c>
      <c r="GZC242" s="191">
        <f t="shared" si="307"/>
        <v>0</v>
      </c>
      <c r="GZD242" s="191">
        <f t="shared" si="307"/>
        <v>0</v>
      </c>
      <c r="GZE242" s="191">
        <f t="shared" si="307"/>
        <v>0</v>
      </c>
      <c r="GZF242" s="191">
        <f t="shared" si="307"/>
        <v>0</v>
      </c>
      <c r="GZG242" s="191">
        <f t="shared" si="307"/>
        <v>0</v>
      </c>
      <c r="GZH242" s="191">
        <f t="shared" si="307"/>
        <v>0</v>
      </c>
      <c r="GZI242" s="191">
        <f t="shared" si="307"/>
        <v>0</v>
      </c>
      <c r="GZJ242" s="191">
        <f t="shared" si="307"/>
        <v>0</v>
      </c>
      <c r="GZK242" s="191">
        <f t="shared" si="307"/>
        <v>0</v>
      </c>
      <c r="GZL242" s="191">
        <f t="shared" si="307"/>
        <v>0</v>
      </c>
      <c r="GZM242" s="191">
        <f t="shared" si="307"/>
        <v>0</v>
      </c>
      <c r="GZN242" s="191">
        <f t="shared" si="307"/>
        <v>0</v>
      </c>
      <c r="GZO242" s="191">
        <f t="shared" si="307"/>
        <v>0</v>
      </c>
      <c r="GZP242" s="191">
        <f t="shared" si="307"/>
        <v>0</v>
      </c>
      <c r="GZQ242" s="191">
        <f t="shared" si="307"/>
        <v>0</v>
      </c>
      <c r="GZR242" s="191">
        <f t="shared" si="307"/>
        <v>0</v>
      </c>
      <c r="GZS242" s="191">
        <f t="shared" si="307"/>
        <v>0</v>
      </c>
      <c r="GZT242" s="191">
        <f t="shared" si="307"/>
        <v>0</v>
      </c>
      <c r="GZU242" s="191">
        <f t="shared" si="307"/>
        <v>0</v>
      </c>
      <c r="GZV242" s="191">
        <f t="shared" si="307"/>
        <v>0</v>
      </c>
      <c r="GZW242" s="191">
        <f t="shared" si="307"/>
        <v>0</v>
      </c>
      <c r="GZX242" s="191">
        <f t="shared" si="307"/>
        <v>0</v>
      </c>
      <c r="GZY242" s="191">
        <f t="shared" si="307"/>
        <v>0</v>
      </c>
      <c r="GZZ242" s="191">
        <f t="shared" si="307"/>
        <v>0</v>
      </c>
      <c r="HAA242" s="191">
        <f t="shared" si="307"/>
        <v>0</v>
      </c>
      <c r="HAB242" s="191">
        <f t="shared" si="307"/>
        <v>0</v>
      </c>
      <c r="HAC242" s="191">
        <f t="shared" si="307"/>
        <v>0</v>
      </c>
      <c r="HAD242" s="191">
        <f t="shared" si="307"/>
        <v>0</v>
      </c>
      <c r="HAE242" s="191">
        <f t="shared" si="307"/>
        <v>0</v>
      </c>
      <c r="HAF242" s="191">
        <f t="shared" si="307"/>
        <v>0</v>
      </c>
      <c r="HAG242" s="191">
        <f t="shared" si="307"/>
        <v>0</v>
      </c>
      <c r="HAH242" s="191">
        <f t="shared" si="307"/>
        <v>0</v>
      </c>
      <c r="HAI242" s="191">
        <f t="shared" si="307"/>
        <v>0</v>
      </c>
      <c r="HAJ242" s="191">
        <f t="shared" si="307"/>
        <v>0</v>
      </c>
      <c r="HAK242" s="191">
        <f t="shared" si="307"/>
        <v>0</v>
      </c>
      <c r="HAL242" s="191">
        <f t="shared" si="307"/>
        <v>0</v>
      </c>
      <c r="HAM242" s="191">
        <f t="shared" si="307"/>
        <v>0</v>
      </c>
      <c r="HAN242" s="191">
        <f t="shared" si="307"/>
        <v>0</v>
      </c>
      <c r="HAO242" s="191">
        <f t="shared" si="307"/>
        <v>0</v>
      </c>
      <c r="HAP242" s="191">
        <f t="shared" si="307"/>
        <v>0</v>
      </c>
      <c r="HAQ242" s="191">
        <f t="shared" si="307"/>
        <v>0</v>
      </c>
      <c r="HAR242" s="191">
        <f t="shared" si="307"/>
        <v>0</v>
      </c>
      <c r="HAS242" s="191">
        <f t="shared" si="307"/>
        <v>0</v>
      </c>
      <c r="HAT242" s="191">
        <f t="shared" si="307"/>
        <v>0</v>
      </c>
      <c r="HAU242" s="191">
        <f t="shared" si="307"/>
        <v>0</v>
      </c>
      <c r="HAV242" s="191">
        <f t="shared" si="307"/>
        <v>0</v>
      </c>
      <c r="HAW242" s="191">
        <f t="shared" si="307"/>
        <v>0</v>
      </c>
      <c r="HAX242" s="191">
        <f t="shared" si="307"/>
        <v>0</v>
      </c>
      <c r="HAY242" s="191">
        <f t="shared" si="307"/>
        <v>0</v>
      </c>
      <c r="HAZ242" s="191">
        <f t="shared" ref="HAZ242:HDK242" si="308" xml:space="preserve"> IF($F210 = 0, HAZ218, IF($F210 = 1, HAZ226, HAZ234))+HAZ250</f>
        <v>0</v>
      </c>
      <c r="HBA242" s="191">
        <f t="shared" si="308"/>
        <v>0</v>
      </c>
      <c r="HBB242" s="191">
        <f t="shared" si="308"/>
        <v>0</v>
      </c>
      <c r="HBC242" s="191">
        <f t="shared" si="308"/>
        <v>0</v>
      </c>
      <c r="HBD242" s="191">
        <f t="shared" si="308"/>
        <v>0</v>
      </c>
      <c r="HBE242" s="191">
        <f t="shared" si="308"/>
        <v>0</v>
      </c>
      <c r="HBF242" s="191">
        <f t="shared" si="308"/>
        <v>0</v>
      </c>
      <c r="HBG242" s="191">
        <f t="shared" si="308"/>
        <v>0</v>
      </c>
      <c r="HBH242" s="191">
        <f t="shared" si="308"/>
        <v>0</v>
      </c>
      <c r="HBI242" s="191">
        <f t="shared" si="308"/>
        <v>0</v>
      </c>
      <c r="HBJ242" s="191">
        <f t="shared" si="308"/>
        <v>0</v>
      </c>
      <c r="HBK242" s="191">
        <f t="shared" si="308"/>
        <v>0</v>
      </c>
      <c r="HBL242" s="191">
        <f t="shared" si="308"/>
        <v>0</v>
      </c>
      <c r="HBM242" s="191">
        <f t="shared" si="308"/>
        <v>0</v>
      </c>
      <c r="HBN242" s="191">
        <f t="shared" si="308"/>
        <v>0</v>
      </c>
      <c r="HBO242" s="191">
        <f t="shared" si="308"/>
        <v>0</v>
      </c>
      <c r="HBP242" s="191">
        <f t="shared" si="308"/>
        <v>0</v>
      </c>
      <c r="HBQ242" s="191">
        <f t="shared" si="308"/>
        <v>0</v>
      </c>
      <c r="HBR242" s="191">
        <f t="shared" si="308"/>
        <v>0</v>
      </c>
      <c r="HBS242" s="191">
        <f t="shared" si="308"/>
        <v>0</v>
      </c>
      <c r="HBT242" s="191">
        <f t="shared" si="308"/>
        <v>0</v>
      </c>
      <c r="HBU242" s="191">
        <f t="shared" si="308"/>
        <v>0</v>
      </c>
      <c r="HBV242" s="191">
        <f t="shared" si="308"/>
        <v>0</v>
      </c>
      <c r="HBW242" s="191">
        <f t="shared" si="308"/>
        <v>0</v>
      </c>
      <c r="HBX242" s="191">
        <f t="shared" si="308"/>
        <v>0</v>
      </c>
      <c r="HBY242" s="191">
        <f t="shared" si="308"/>
        <v>0</v>
      </c>
      <c r="HBZ242" s="191">
        <f t="shared" si="308"/>
        <v>0</v>
      </c>
      <c r="HCA242" s="191">
        <f t="shared" si="308"/>
        <v>0</v>
      </c>
      <c r="HCB242" s="191">
        <f t="shared" si="308"/>
        <v>0</v>
      </c>
      <c r="HCC242" s="191">
        <f t="shared" si="308"/>
        <v>0</v>
      </c>
      <c r="HCD242" s="191">
        <f t="shared" si="308"/>
        <v>0</v>
      </c>
      <c r="HCE242" s="191">
        <f t="shared" si="308"/>
        <v>0</v>
      </c>
      <c r="HCF242" s="191">
        <f t="shared" si="308"/>
        <v>0</v>
      </c>
      <c r="HCG242" s="191">
        <f t="shared" si="308"/>
        <v>0</v>
      </c>
      <c r="HCH242" s="191">
        <f t="shared" si="308"/>
        <v>0</v>
      </c>
      <c r="HCI242" s="191">
        <f t="shared" si="308"/>
        <v>0</v>
      </c>
      <c r="HCJ242" s="191">
        <f t="shared" si="308"/>
        <v>0</v>
      </c>
      <c r="HCK242" s="191">
        <f t="shared" si="308"/>
        <v>0</v>
      </c>
      <c r="HCL242" s="191">
        <f t="shared" si="308"/>
        <v>0</v>
      </c>
      <c r="HCM242" s="191">
        <f t="shared" si="308"/>
        <v>0</v>
      </c>
      <c r="HCN242" s="191">
        <f t="shared" si="308"/>
        <v>0</v>
      </c>
      <c r="HCO242" s="191">
        <f t="shared" si="308"/>
        <v>0</v>
      </c>
      <c r="HCP242" s="191">
        <f t="shared" si="308"/>
        <v>0</v>
      </c>
      <c r="HCQ242" s="191">
        <f t="shared" si="308"/>
        <v>0</v>
      </c>
      <c r="HCR242" s="191">
        <f t="shared" si="308"/>
        <v>0</v>
      </c>
      <c r="HCS242" s="191">
        <f t="shared" si="308"/>
        <v>0</v>
      </c>
      <c r="HCT242" s="191">
        <f t="shared" si="308"/>
        <v>0</v>
      </c>
      <c r="HCU242" s="191">
        <f t="shared" si="308"/>
        <v>0</v>
      </c>
      <c r="HCV242" s="191">
        <f t="shared" si="308"/>
        <v>0</v>
      </c>
      <c r="HCW242" s="191">
        <f t="shared" si="308"/>
        <v>0</v>
      </c>
      <c r="HCX242" s="191">
        <f t="shared" si="308"/>
        <v>0</v>
      </c>
      <c r="HCY242" s="191">
        <f t="shared" si="308"/>
        <v>0</v>
      </c>
      <c r="HCZ242" s="191">
        <f t="shared" si="308"/>
        <v>0</v>
      </c>
      <c r="HDA242" s="191">
        <f t="shared" si="308"/>
        <v>0</v>
      </c>
      <c r="HDB242" s="191">
        <f t="shared" si="308"/>
        <v>0</v>
      </c>
      <c r="HDC242" s="191">
        <f t="shared" si="308"/>
        <v>0</v>
      </c>
      <c r="HDD242" s="191">
        <f t="shared" si="308"/>
        <v>0</v>
      </c>
      <c r="HDE242" s="191">
        <f t="shared" si="308"/>
        <v>0</v>
      </c>
      <c r="HDF242" s="191">
        <f t="shared" si="308"/>
        <v>0</v>
      </c>
      <c r="HDG242" s="191">
        <f t="shared" si="308"/>
        <v>0</v>
      </c>
      <c r="HDH242" s="191">
        <f t="shared" si="308"/>
        <v>0</v>
      </c>
      <c r="HDI242" s="191">
        <f t="shared" si="308"/>
        <v>0</v>
      </c>
      <c r="HDJ242" s="191">
        <f t="shared" si="308"/>
        <v>0</v>
      </c>
      <c r="HDK242" s="191">
        <f t="shared" si="308"/>
        <v>0</v>
      </c>
      <c r="HDL242" s="191">
        <f t="shared" ref="HDL242:HFW242" si="309" xml:space="preserve"> IF($F210 = 0, HDL218, IF($F210 = 1, HDL226, HDL234))+HDL250</f>
        <v>0</v>
      </c>
      <c r="HDM242" s="191">
        <f t="shared" si="309"/>
        <v>0</v>
      </c>
      <c r="HDN242" s="191">
        <f t="shared" si="309"/>
        <v>0</v>
      </c>
      <c r="HDO242" s="191">
        <f t="shared" si="309"/>
        <v>0</v>
      </c>
      <c r="HDP242" s="191">
        <f t="shared" si="309"/>
        <v>0</v>
      </c>
      <c r="HDQ242" s="191">
        <f t="shared" si="309"/>
        <v>0</v>
      </c>
      <c r="HDR242" s="191">
        <f t="shared" si="309"/>
        <v>0</v>
      </c>
      <c r="HDS242" s="191">
        <f t="shared" si="309"/>
        <v>0</v>
      </c>
      <c r="HDT242" s="191">
        <f t="shared" si="309"/>
        <v>0</v>
      </c>
      <c r="HDU242" s="191">
        <f t="shared" si="309"/>
        <v>0</v>
      </c>
      <c r="HDV242" s="191">
        <f t="shared" si="309"/>
        <v>0</v>
      </c>
      <c r="HDW242" s="191">
        <f t="shared" si="309"/>
        <v>0</v>
      </c>
      <c r="HDX242" s="191">
        <f t="shared" si="309"/>
        <v>0</v>
      </c>
      <c r="HDY242" s="191">
        <f t="shared" si="309"/>
        <v>0</v>
      </c>
      <c r="HDZ242" s="191">
        <f t="shared" si="309"/>
        <v>0</v>
      </c>
      <c r="HEA242" s="191">
        <f t="shared" si="309"/>
        <v>0</v>
      </c>
      <c r="HEB242" s="191">
        <f t="shared" si="309"/>
        <v>0</v>
      </c>
      <c r="HEC242" s="191">
        <f t="shared" si="309"/>
        <v>0</v>
      </c>
      <c r="HED242" s="191">
        <f t="shared" si="309"/>
        <v>0</v>
      </c>
      <c r="HEE242" s="191">
        <f t="shared" si="309"/>
        <v>0</v>
      </c>
      <c r="HEF242" s="191">
        <f t="shared" si="309"/>
        <v>0</v>
      </c>
      <c r="HEG242" s="191">
        <f t="shared" si="309"/>
        <v>0</v>
      </c>
      <c r="HEH242" s="191">
        <f t="shared" si="309"/>
        <v>0</v>
      </c>
      <c r="HEI242" s="191">
        <f t="shared" si="309"/>
        <v>0</v>
      </c>
      <c r="HEJ242" s="191">
        <f t="shared" si="309"/>
        <v>0</v>
      </c>
      <c r="HEK242" s="191">
        <f t="shared" si="309"/>
        <v>0</v>
      </c>
      <c r="HEL242" s="191">
        <f t="shared" si="309"/>
        <v>0</v>
      </c>
      <c r="HEM242" s="191">
        <f t="shared" si="309"/>
        <v>0</v>
      </c>
      <c r="HEN242" s="191">
        <f t="shared" si="309"/>
        <v>0</v>
      </c>
      <c r="HEO242" s="191">
        <f t="shared" si="309"/>
        <v>0</v>
      </c>
      <c r="HEP242" s="191">
        <f t="shared" si="309"/>
        <v>0</v>
      </c>
      <c r="HEQ242" s="191">
        <f t="shared" si="309"/>
        <v>0</v>
      </c>
      <c r="HER242" s="191">
        <f t="shared" si="309"/>
        <v>0</v>
      </c>
      <c r="HES242" s="191">
        <f t="shared" si="309"/>
        <v>0</v>
      </c>
      <c r="HET242" s="191">
        <f t="shared" si="309"/>
        <v>0</v>
      </c>
      <c r="HEU242" s="191">
        <f t="shared" si="309"/>
        <v>0</v>
      </c>
      <c r="HEV242" s="191">
        <f t="shared" si="309"/>
        <v>0</v>
      </c>
      <c r="HEW242" s="191">
        <f t="shared" si="309"/>
        <v>0</v>
      </c>
      <c r="HEX242" s="191">
        <f t="shared" si="309"/>
        <v>0</v>
      </c>
      <c r="HEY242" s="191">
        <f t="shared" si="309"/>
        <v>0</v>
      </c>
      <c r="HEZ242" s="191">
        <f t="shared" si="309"/>
        <v>0</v>
      </c>
      <c r="HFA242" s="191">
        <f t="shared" si="309"/>
        <v>0</v>
      </c>
      <c r="HFB242" s="191">
        <f t="shared" si="309"/>
        <v>0</v>
      </c>
      <c r="HFC242" s="191">
        <f t="shared" si="309"/>
        <v>0</v>
      </c>
      <c r="HFD242" s="191">
        <f t="shared" si="309"/>
        <v>0</v>
      </c>
      <c r="HFE242" s="191">
        <f t="shared" si="309"/>
        <v>0</v>
      </c>
      <c r="HFF242" s="191">
        <f t="shared" si="309"/>
        <v>0</v>
      </c>
      <c r="HFG242" s="191">
        <f t="shared" si="309"/>
        <v>0</v>
      </c>
      <c r="HFH242" s="191">
        <f t="shared" si="309"/>
        <v>0</v>
      </c>
      <c r="HFI242" s="191">
        <f t="shared" si="309"/>
        <v>0</v>
      </c>
      <c r="HFJ242" s="191">
        <f t="shared" si="309"/>
        <v>0</v>
      </c>
      <c r="HFK242" s="191">
        <f t="shared" si="309"/>
        <v>0</v>
      </c>
      <c r="HFL242" s="191">
        <f t="shared" si="309"/>
        <v>0</v>
      </c>
      <c r="HFM242" s="191">
        <f t="shared" si="309"/>
        <v>0</v>
      </c>
      <c r="HFN242" s="191">
        <f t="shared" si="309"/>
        <v>0</v>
      </c>
      <c r="HFO242" s="191">
        <f t="shared" si="309"/>
        <v>0</v>
      </c>
      <c r="HFP242" s="191">
        <f t="shared" si="309"/>
        <v>0</v>
      </c>
      <c r="HFQ242" s="191">
        <f t="shared" si="309"/>
        <v>0</v>
      </c>
      <c r="HFR242" s="191">
        <f t="shared" si="309"/>
        <v>0</v>
      </c>
      <c r="HFS242" s="191">
        <f t="shared" si="309"/>
        <v>0</v>
      </c>
      <c r="HFT242" s="191">
        <f t="shared" si="309"/>
        <v>0</v>
      </c>
      <c r="HFU242" s="191">
        <f t="shared" si="309"/>
        <v>0</v>
      </c>
      <c r="HFV242" s="191">
        <f t="shared" si="309"/>
        <v>0</v>
      </c>
      <c r="HFW242" s="191">
        <f t="shared" si="309"/>
        <v>0</v>
      </c>
      <c r="HFX242" s="191">
        <f t="shared" ref="HFX242:HII242" si="310" xml:space="preserve"> IF($F210 = 0, HFX218, IF($F210 = 1, HFX226, HFX234))+HFX250</f>
        <v>0</v>
      </c>
      <c r="HFY242" s="191">
        <f t="shared" si="310"/>
        <v>0</v>
      </c>
      <c r="HFZ242" s="191">
        <f t="shared" si="310"/>
        <v>0</v>
      </c>
      <c r="HGA242" s="191">
        <f t="shared" si="310"/>
        <v>0</v>
      </c>
      <c r="HGB242" s="191">
        <f t="shared" si="310"/>
        <v>0</v>
      </c>
      <c r="HGC242" s="191">
        <f t="shared" si="310"/>
        <v>0</v>
      </c>
      <c r="HGD242" s="191">
        <f t="shared" si="310"/>
        <v>0</v>
      </c>
      <c r="HGE242" s="191">
        <f t="shared" si="310"/>
        <v>0</v>
      </c>
      <c r="HGF242" s="191">
        <f t="shared" si="310"/>
        <v>0</v>
      </c>
      <c r="HGG242" s="191">
        <f t="shared" si="310"/>
        <v>0</v>
      </c>
      <c r="HGH242" s="191">
        <f t="shared" si="310"/>
        <v>0</v>
      </c>
      <c r="HGI242" s="191">
        <f t="shared" si="310"/>
        <v>0</v>
      </c>
      <c r="HGJ242" s="191">
        <f t="shared" si="310"/>
        <v>0</v>
      </c>
      <c r="HGK242" s="191">
        <f t="shared" si="310"/>
        <v>0</v>
      </c>
      <c r="HGL242" s="191">
        <f t="shared" si="310"/>
        <v>0</v>
      </c>
      <c r="HGM242" s="191">
        <f t="shared" si="310"/>
        <v>0</v>
      </c>
      <c r="HGN242" s="191">
        <f t="shared" si="310"/>
        <v>0</v>
      </c>
      <c r="HGO242" s="191">
        <f t="shared" si="310"/>
        <v>0</v>
      </c>
      <c r="HGP242" s="191">
        <f t="shared" si="310"/>
        <v>0</v>
      </c>
      <c r="HGQ242" s="191">
        <f t="shared" si="310"/>
        <v>0</v>
      </c>
      <c r="HGR242" s="191">
        <f t="shared" si="310"/>
        <v>0</v>
      </c>
      <c r="HGS242" s="191">
        <f t="shared" si="310"/>
        <v>0</v>
      </c>
      <c r="HGT242" s="191">
        <f t="shared" si="310"/>
        <v>0</v>
      </c>
      <c r="HGU242" s="191">
        <f t="shared" si="310"/>
        <v>0</v>
      </c>
      <c r="HGV242" s="191">
        <f t="shared" si="310"/>
        <v>0</v>
      </c>
      <c r="HGW242" s="191">
        <f t="shared" si="310"/>
        <v>0</v>
      </c>
      <c r="HGX242" s="191">
        <f t="shared" si="310"/>
        <v>0</v>
      </c>
      <c r="HGY242" s="191">
        <f t="shared" si="310"/>
        <v>0</v>
      </c>
      <c r="HGZ242" s="191">
        <f t="shared" si="310"/>
        <v>0</v>
      </c>
      <c r="HHA242" s="191">
        <f t="shared" si="310"/>
        <v>0</v>
      </c>
      <c r="HHB242" s="191">
        <f t="shared" si="310"/>
        <v>0</v>
      </c>
      <c r="HHC242" s="191">
        <f t="shared" si="310"/>
        <v>0</v>
      </c>
      <c r="HHD242" s="191">
        <f t="shared" si="310"/>
        <v>0</v>
      </c>
      <c r="HHE242" s="191">
        <f t="shared" si="310"/>
        <v>0</v>
      </c>
      <c r="HHF242" s="191">
        <f t="shared" si="310"/>
        <v>0</v>
      </c>
      <c r="HHG242" s="191">
        <f t="shared" si="310"/>
        <v>0</v>
      </c>
      <c r="HHH242" s="191">
        <f t="shared" si="310"/>
        <v>0</v>
      </c>
      <c r="HHI242" s="191">
        <f t="shared" si="310"/>
        <v>0</v>
      </c>
      <c r="HHJ242" s="191">
        <f t="shared" si="310"/>
        <v>0</v>
      </c>
      <c r="HHK242" s="191">
        <f t="shared" si="310"/>
        <v>0</v>
      </c>
      <c r="HHL242" s="191">
        <f t="shared" si="310"/>
        <v>0</v>
      </c>
      <c r="HHM242" s="191">
        <f t="shared" si="310"/>
        <v>0</v>
      </c>
      <c r="HHN242" s="191">
        <f t="shared" si="310"/>
        <v>0</v>
      </c>
      <c r="HHO242" s="191">
        <f t="shared" si="310"/>
        <v>0</v>
      </c>
      <c r="HHP242" s="191">
        <f t="shared" si="310"/>
        <v>0</v>
      </c>
      <c r="HHQ242" s="191">
        <f t="shared" si="310"/>
        <v>0</v>
      </c>
      <c r="HHR242" s="191">
        <f t="shared" si="310"/>
        <v>0</v>
      </c>
      <c r="HHS242" s="191">
        <f t="shared" si="310"/>
        <v>0</v>
      </c>
      <c r="HHT242" s="191">
        <f t="shared" si="310"/>
        <v>0</v>
      </c>
      <c r="HHU242" s="191">
        <f t="shared" si="310"/>
        <v>0</v>
      </c>
      <c r="HHV242" s="191">
        <f t="shared" si="310"/>
        <v>0</v>
      </c>
      <c r="HHW242" s="191">
        <f t="shared" si="310"/>
        <v>0</v>
      </c>
      <c r="HHX242" s="191">
        <f t="shared" si="310"/>
        <v>0</v>
      </c>
      <c r="HHY242" s="191">
        <f t="shared" si="310"/>
        <v>0</v>
      </c>
      <c r="HHZ242" s="191">
        <f t="shared" si="310"/>
        <v>0</v>
      </c>
      <c r="HIA242" s="191">
        <f t="shared" si="310"/>
        <v>0</v>
      </c>
      <c r="HIB242" s="191">
        <f t="shared" si="310"/>
        <v>0</v>
      </c>
      <c r="HIC242" s="191">
        <f t="shared" si="310"/>
        <v>0</v>
      </c>
      <c r="HID242" s="191">
        <f t="shared" si="310"/>
        <v>0</v>
      </c>
      <c r="HIE242" s="191">
        <f t="shared" si="310"/>
        <v>0</v>
      </c>
      <c r="HIF242" s="191">
        <f t="shared" si="310"/>
        <v>0</v>
      </c>
      <c r="HIG242" s="191">
        <f t="shared" si="310"/>
        <v>0</v>
      </c>
      <c r="HIH242" s="191">
        <f t="shared" si="310"/>
        <v>0</v>
      </c>
      <c r="HII242" s="191">
        <f t="shared" si="310"/>
        <v>0</v>
      </c>
      <c r="HIJ242" s="191">
        <f t="shared" ref="HIJ242:HKU242" si="311" xml:space="preserve"> IF($F210 = 0, HIJ218, IF($F210 = 1, HIJ226, HIJ234))+HIJ250</f>
        <v>0</v>
      </c>
      <c r="HIK242" s="191">
        <f t="shared" si="311"/>
        <v>0</v>
      </c>
      <c r="HIL242" s="191">
        <f t="shared" si="311"/>
        <v>0</v>
      </c>
      <c r="HIM242" s="191">
        <f t="shared" si="311"/>
        <v>0</v>
      </c>
      <c r="HIN242" s="191">
        <f t="shared" si="311"/>
        <v>0</v>
      </c>
      <c r="HIO242" s="191">
        <f t="shared" si="311"/>
        <v>0</v>
      </c>
      <c r="HIP242" s="191">
        <f t="shared" si="311"/>
        <v>0</v>
      </c>
      <c r="HIQ242" s="191">
        <f t="shared" si="311"/>
        <v>0</v>
      </c>
      <c r="HIR242" s="191">
        <f t="shared" si="311"/>
        <v>0</v>
      </c>
      <c r="HIS242" s="191">
        <f t="shared" si="311"/>
        <v>0</v>
      </c>
      <c r="HIT242" s="191">
        <f t="shared" si="311"/>
        <v>0</v>
      </c>
      <c r="HIU242" s="191">
        <f t="shared" si="311"/>
        <v>0</v>
      </c>
      <c r="HIV242" s="191">
        <f t="shared" si="311"/>
        <v>0</v>
      </c>
      <c r="HIW242" s="191">
        <f t="shared" si="311"/>
        <v>0</v>
      </c>
      <c r="HIX242" s="191">
        <f t="shared" si="311"/>
        <v>0</v>
      </c>
      <c r="HIY242" s="191">
        <f t="shared" si="311"/>
        <v>0</v>
      </c>
      <c r="HIZ242" s="191">
        <f t="shared" si="311"/>
        <v>0</v>
      </c>
      <c r="HJA242" s="191">
        <f t="shared" si="311"/>
        <v>0</v>
      </c>
      <c r="HJB242" s="191">
        <f t="shared" si="311"/>
        <v>0</v>
      </c>
      <c r="HJC242" s="191">
        <f t="shared" si="311"/>
        <v>0</v>
      </c>
      <c r="HJD242" s="191">
        <f t="shared" si="311"/>
        <v>0</v>
      </c>
      <c r="HJE242" s="191">
        <f t="shared" si="311"/>
        <v>0</v>
      </c>
      <c r="HJF242" s="191">
        <f t="shared" si="311"/>
        <v>0</v>
      </c>
      <c r="HJG242" s="191">
        <f t="shared" si="311"/>
        <v>0</v>
      </c>
      <c r="HJH242" s="191">
        <f t="shared" si="311"/>
        <v>0</v>
      </c>
      <c r="HJI242" s="191">
        <f t="shared" si="311"/>
        <v>0</v>
      </c>
      <c r="HJJ242" s="191">
        <f t="shared" si="311"/>
        <v>0</v>
      </c>
      <c r="HJK242" s="191">
        <f t="shared" si="311"/>
        <v>0</v>
      </c>
      <c r="HJL242" s="191">
        <f t="shared" si="311"/>
        <v>0</v>
      </c>
      <c r="HJM242" s="191">
        <f t="shared" si="311"/>
        <v>0</v>
      </c>
      <c r="HJN242" s="191">
        <f t="shared" si="311"/>
        <v>0</v>
      </c>
      <c r="HJO242" s="191">
        <f t="shared" si="311"/>
        <v>0</v>
      </c>
      <c r="HJP242" s="191">
        <f t="shared" si="311"/>
        <v>0</v>
      </c>
      <c r="HJQ242" s="191">
        <f t="shared" si="311"/>
        <v>0</v>
      </c>
      <c r="HJR242" s="191">
        <f t="shared" si="311"/>
        <v>0</v>
      </c>
      <c r="HJS242" s="191">
        <f t="shared" si="311"/>
        <v>0</v>
      </c>
      <c r="HJT242" s="191">
        <f t="shared" si="311"/>
        <v>0</v>
      </c>
      <c r="HJU242" s="191">
        <f t="shared" si="311"/>
        <v>0</v>
      </c>
      <c r="HJV242" s="191">
        <f t="shared" si="311"/>
        <v>0</v>
      </c>
      <c r="HJW242" s="191">
        <f t="shared" si="311"/>
        <v>0</v>
      </c>
      <c r="HJX242" s="191">
        <f t="shared" si="311"/>
        <v>0</v>
      </c>
      <c r="HJY242" s="191">
        <f t="shared" si="311"/>
        <v>0</v>
      </c>
      <c r="HJZ242" s="191">
        <f t="shared" si="311"/>
        <v>0</v>
      </c>
      <c r="HKA242" s="191">
        <f t="shared" si="311"/>
        <v>0</v>
      </c>
      <c r="HKB242" s="191">
        <f t="shared" si="311"/>
        <v>0</v>
      </c>
      <c r="HKC242" s="191">
        <f t="shared" si="311"/>
        <v>0</v>
      </c>
      <c r="HKD242" s="191">
        <f t="shared" si="311"/>
        <v>0</v>
      </c>
      <c r="HKE242" s="191">
        <f t="shared" si="311"/>
        <v>0</v>
      </c>
      <c r="HKF242" s="191">
        <f t="shared" si="311"/>
        <v>0</v>
      </c>
      <c r="HKG242" s="191">
        <f t="shared" si="311"/>
        <v>0</v>
      </c>
      <c r="HKH242" s="191">
        <f t="shared" si="311"/>
        <v>0</v>
      </c>
      <c r="HKI242" s="191">
        <f t="shared" si="311"/>
        <v>0</v>
      </c>
      <c r="HKJ242" s="191">
        <f t="shared" si="311"/>
        <v>0</v>
      </c>
      <c r="HKK242" s="191">
        <f t="shared" si="311"/>
        <v>0</v>
      </c>
      <c r="HKL242" s="191">
        <f t="shared" si="311"/>
        <v>0</v>
      </c>
      <c r="HKM242" s="191">
        <f t="shared" si="311"/>
        <v>0</v>
      </c>
      <c r="HKN242" s="191">
        <f t="shared" si="311"/>
        <v>0</v>
      </c>
      <c r="HKO242" s="191">
        <f t="shared" si="311"/>
        <v>0</v>
      </c>
      <c r="HKP242" s="191">
        <f t="shared" si="311"/>
        <v>0</v>
      </c>
      <c r="HKQ242" s="191">
        <f t="shared" si="311"/>
        <v>0</v>
      </c>
      <c r="HKR242" s="191">
        <f t="shared" si="311"/>
        <v>0</v>
      </c>
      <c r="HKS242" s="191">
        <f t="shared" si="311"/>
        <v>0</v>
      </c>
      <c r="HKT242" s="191">
        <f t="shared" si="311"/>
        <v>0</v>
      </c>
      <c r="HKU242" s="191">
        <f t="shared" si="311"/>
        <v>0</v>
      </c>
      <c r="HKV242" s="191">
        <f t="shared" ref="HKV242:HNG242" si="312" xml:space="preserve"> IF($F210 = 0, HKV218, IF($F210 = 1, HKV226, HKV234))+HKV250</f>
        <v>0</v>
      </c>
      <c r="HKW242" s="191">
        <f t="shared" si="312"/>
        <v>0</v>
      </c>
      <c r="HKX242" s="191">
        <f t="shared" si="312"/>
        <v>0</v>
      </c>
      <c r="HKY242" s="191">
        <f t="shared" si="312"/>
        <v>0</v>
      </c>
      <c r="HKZ242" s="191">
        <f t="shared" si="312"/>
        <v>0</v>
      </c>
      <c r="HLA242" s="191">
        <f t="shared" si="312"/>
        <v>0</v>
      </c>
      <c r="HLB242" s="191">
        <f t="shared" si="312"/>
        <v>0</v>
      </c>
      <c r="HLC242" s="191">
        <f t="shared" si="312"/>
        <v>0</v>
      </c>
      <c r="HLD242" s="191">
        <f t="shared" si="312"/>
        <v>0</v>
      </c>
      <c r="HLE242" s="191">
        <f t="shared" si="312"/>
        <v>0</v>
      </c>
      <c r="HLF242" s="191">
        <f t="shared" si="312"/>
        <v>0</v>
      </c>
      <c r="HLG242" s="191">
        <f t="shared" si="312"/>
        <v>0</v>
      </c>
      <c r="HLH242" s="191">
        <f t="shared" si="312"/>
        <v>0</v>
      </c>
      <c r="HLI242" s="191">
        <f t="shared" si="312"/>
        <v>0</v>
      </c>
      <c r="HLJ242" s="191">
        <f t="shared" si="312"/>
        <v>0</v>
      </c>
      <c r="HLK242" s="191">
        <f t="shared" si="312"/>
        <v>0</v>
      </c>
      <c r="HLL242" s="191">
        <f t="shared" si="312"/>
        <v>0</v>
      </c>
      <c r="HLM242" s="191">
        <f t="shared" si="312"/>
        <v>0</v>
      </c>
      <c r="HLN242" s="191">
        <f t="shared" si="312"/>
        <v>0</v>
      </c>
      <c r="HLO242" s="191">
        <f t="shared" si="312"/>
        <v>0</v>
      </c>
      <c r="HLP242" s="191">
        <f t="shared" si="312"/>
        <v>0</v>
      </c>
      <c r="HLQ242" s="191">
        <f t="shared" si="312"/>
        <v>0</v>
      </c>
      <c r="HLR242" s="191">
        <f t="shared" si="312"/>
        <v>0</v>
      </c>
      <c r="HLS242" s="191">
        <f t="shared" si="312"/>
        <v>0</v>
      </c>
      <c r="HLT242" s="191">
        <f t="shared" si="312"/>
        <v>0</v>
      </c>
      <c r="HLU242" s="191">
        <f t="shared" si="312"/>
        <v>0</v>
      </c>
      <c r="HLV242" s="191">
        <f t="shared" si="312"/>
        <v>0</v>
      </c>
      <c r="HLW242" s="191">
        <f t="shared" si="312"/>
        <v>0</v>
      </c>
      <c r="HLX242" s="191">
        <f t="shared" si="312"/>
        <v>0</v>
      </c>
      <c r="HLY242" s="191">
        <f t="shared" si="312"/>
        <v>0</v>
      </c>
      <c r="HLZ242" s="191">
        <f t="shared" si="312"/>
        <v>0</v>
      </c>
      <c r="HMA242" s="191">
        <f t="shared" si="312"/>
        <v>0</v>
      </c>
      <c r="HMB242" s="191">
        <f t="shared" si="312"/>
        <v>0</v>
      </c>
      <c r="HMC242" s="191">
        <f t="shared" si="312"/>
        <v>0</v>
      </c>
      <c r="HMD242" s="191">
        <f t="shared" si="312"/>
        <v>0</v>
      </c>
      <c r="HME242" s="191">
        <f t="shared" si="312"/>
        <v>0</v>
      </c>
      <c r="HMF242" s="191">
        <f t="shared" si="312"/>
        <v>0</v>
      </c>
      <c r="HMG242" s="191">
        <f t="shared" si="312"/>
        <v>0</v>
      </c>
      <c r="HMH242" s="191">
        <f t="shared" si="312"/>
        <v>0</v>
      </c>
      <c r="HMI242" s="191">
        <f t="shared" si="312"/>
        <v>0</v>
      </c>
      <c r="HMJ242" s="191">
        <f t="shared" si="312"/>
        <v>0</v>
      </c>
      <c r="HMK242" s="191">
        <f t="shared" si="312"/>
        <v>0</v>
      </c>
      <c r="HML242" s="191">
        <f t="shared" si="312"/>
        <v>0</v>
      </c>
      <c r="HMM242" s="191">
        <f t="shared" si="312"/>
        <v>0</v>
      </c>
      <c r="HMN242" s="191">
        <f t="shared" si="312"/>
        <v>0</v>
      </c>
      <c r="HMO242" s="191">
        <f t="shared" si="312"/>
        <v>0</v>
      </c>
      <c r="HMP242" s="191">
        <f t="shared" si="312"/>
        <v>0</v>
      </c>
      <c r="HMQ242" s="191">
        <f t="shared" si="312"/>
        <v>0</v>
      </c>
      <c r="HMR242" s="191">
        <f t="shared" si="312"/>
        <v>0</v>
      </c>
      <c r="HMS242" s="191">
        <f t="shared" si="312"/>
        <v>0</v>
      </c>
      <c r="HMT242" s="191">
        <f t="shared" si="312"/>
        <v>0</v>
      </c>
      <c r="HMU242" s="191">
        <f t="shared" si="312"/>
        <v>0</v>
      </c>
      <c r="HMV242" s="191">
        <f t="shared" si="312"/>
        <v>0</v>
      </c>
      <c r="HMW242" s="191">
        <f t="shared" si="312"/>
        <v>0</v>
      </c>
      <c r="HMX242" s="191">
        <f t="shared" si="312"/>
        <v>0</v>
      </c>
      <c r="HMY242" s="191">
        <f t="shared" si="312"/>
        <v>0</v>
      </c>
      <c r="HMZ242" s="191">
        <f t="shared" si="312"/>
        <v>0</v>
      </c>
      <c r="HNA242" s="191">
        <f t="shared" si="312"/>
        <v>0</v>
      </c>
      <c r="HNB242" s="191">
        <f t="shared" si="312"/>
        <v>0</v>
      </c>
      <c r="HNC242" s="191">
        <f t="shared" si="312"/>
        <v>0</v>
      </c>
      <c r="HND242" s="191">
        <f t="shared" si="312"/>
        <v>0</v>
      </c>
      <c r="HNE242" s="191">
        <f t="shared" si="312"/>
        <v>0</v>
      </c>
      <c r="HNF242" s="191">
        <f t="shared" si="312"/>
        <v>0</v>
      </c>
      <c r="HNG242" s="191">
        <f t="shared" si="312"/>
        <v>0</v>
      </c>
      <c r="HNH242" s="191">
        <f t="shared" ref="HNH242:HPS242" si="313" xml:space="preserve"> IF($F210 = 0, HNH218, IF($F210 = 1, HNH226, HNH234))+HNH250</f>
        <v>0</v>
      </c>
      <c r="HNI242" s="191">
        <f t="shared" si="313"/>
        <v>0</v>
      </c>
      <c r="HNJ242" s="191">
        <f t="shared" si="313"/>
        <v>0</v>
      </c>
      <c r="HNK242" s="191">
        <f t="shared" si="313"/>
        <v>0</v>
      </c>
      <c r="HNL242" s="191">
        <f t="shared" si="313"/>
        <v>0</v>
      </c>
      <c r="HNM242" s="191">
        <f t="shared" si="313"/>
        <v>0</v>
      </c>
      <c r="HNN242" s="191">
        <f t="shared" si="313"/>
        <v>0</v>
      </c>
      <c r="HNO242" s="191">
        <f t="shared" si="313"/>
        <v>0</v>
      </c>
      <c r="HNP242" s="191">
        <f t="shared" si="313"/>
        <v>0</v>
      </c>
      <c r="HNQ242" s="191">
        <f t="shared" si="313"/>
        <v>0</v>
      </c>
      <c r="HNR242" s="191">
        <f t="shared" si="313"/>
        <v>0</v>
      </c>
      <c r="HNS242" s="191">
        <f t="shared" si="313"/>
        <v>0</v>
      </c>
      <c r="HNT242" s="191">
        <f t="shared" si="313"/>
        <v>0</v>
      </c>
      <c r="HNU242" s="191">
        <f t="shared" si="313"/>
        <v>0</v>
      </c>
      <c r="HNV242" s="191">
        <f t="shared" si="313"/>
        <v>0</v>
      </c>
      <c r="HNW242" s="191">
        <f t="shared" si="313"/>
        <v>0</v>
      </c>
      <c r="HNX242" s="191">
        <f t="shared" si="313"/>
        <v>0</v>
      </c>
      <c r="HNY242" s="191">
        <f t="shared" si="313"/>
        <v>0</v>
      </c>
      <c r="HNZ242" s="191">
        <f t="shared" si="313"/>
        <v>0</v>
      </c>
      <c r="HOA242" s="191">
        <f t="shared" si="313"/>
        <v>0</v>
      </c>
      <c r="HOB242" s="191">
        <f t="shared" si="313"/>
        <v>0</v>
      </c>
      <c r="HOC242" s="191">
        <f t="shared" si="313"/>
        <v>0</v>
      </c>
      <c r="HOD242" s="191">
        <f t="shared" si="313"/>
        <v>0</v>
      </c>
      <c r="HOE242" s="191">
        <f t="shared" si="313"/>
        <v>0</v>
      </c>
      <c r="HOF242" s="191">
        <f t="shared" si="313"/>
        <v>0</v>
      </c>
      <c r="HOG242" s="191">
        <f t="shared" si="313"/>
        <v>0</v>
      </c>
      <c r="HOH242" s="191">
        <f t="shared" si="313"/>
        <v>0</v>
      </c>
      <c r="HOI242" s="191">
        <f t="shared" si="313"/>
        <v>0</v>
      </c>
      <c r="HOJ242" s="191">
        <f t="shared" si="313"/>
        <v>0</v>
      </c>
      <c r="HOK242" s="191">
        <f t="shared" si="313"/>
        <v>0</v>
      </c>
      <c r="HOL242" s="191">
        <f t="shared" si="313"/>
        <v>0</v>
      </c>
      <c r="HOM242" s="191">
        <f t="shared" si="313"/>
        <v>0</v>
      </c>
      <c r="HON242" s="191">
        <f t="shared" si="313"/>
        <v>0</v>
      </c>
      <c r="HOO242" s="191">
        <f t="shared" si="313"/>
        <v>0</v>
      </c>
      <c r="HOP242" s="191">
        <f t="shared" si="313"/>
        <v>0</v>
      </c>
      <c r="HOQ242" s="191">
        <f t="shared" si="313"/>
        <v>0</v>
      </c>
      <c r="HOR242" s="191">
        <f t="shared" si="313"/>
        <v>0</v>
      </c>
      <c r="HOS242" s="191">
        <f t="shared" si="313"/>
        <v>0</v>
      </c>
      <c r="HOT242" s="191">
        <f t="shared" si="313"/>
        <v>0</v>
      </c>
      <c r="HOU242" s="191">
        <f t="shared" si="313"/>
        <v>0</v>
      </c>
      <c r="HOV242" s="191">
        <f t="shared" si="313"/>
        <v>0</v>
      </c>
      <c r="HOW242" s="191">
        <f t="shared" si="313"/>
        <v>0</v>
      </c>
      <c r="HOX242" s="191">
        <f t="shared" si="313"/>
        <v>0</v>
      </c>
      <c r="HOY242" s="191">
        <f t="shared" si="313"/>
        <v>0</v>
      </c>
      <c r="HOZ242" s="191">
        <f t="shared" si="313"/>
        <v>0</v>
      </c>
      <c r="HPA242" s="191">
        <f t="shared" si="313"/>
        <v>0</v>
      </c>
      <c r="HPB242" s="191">
        <f t="shared" si="313"/>
        <v>0</v>
      </c>
      <c r="HPC242" s="191">
        <f t="shared" si="313"/>
        <v>0</v>
      </c>
      <c r="HPD242" s="191">
        <f t="shared" si="313"/>
        <v>0</v>
      </c>
      <c r="HPE242" s="191">
        <f t="shared" si="313"/>
        <v>0</v>
      </c>
      <c r="HPF242" s="191">
        <f t="shared" si="313"/>
        <v>0</v>
      </c>
      <c r="HPG242" s="191">
        <f t="shared" si="313"/>
        <v>0</v>
      </c>
      <c r="HPH242" s="191">
        <f t="shared" si="313"/>
        <v>0</v>
      </c>
      <c r="HPI242" s="191">
        <f t="shared" si="313"/>
        <v>0</v>
      </c>
      <c r="HPJ242" s="191">
        <f t="shared" si="313"/>
        <v>0</v>
      </c>
      <c r="HPK242" s="191">
        <f t="shared" si="313"/>
        <v>0</v>
      </c>
      <c r="HPL242" s="191">
        <f t="shared" si="313"/>
        <v>0</v>
      </c>
      <c r="HPM242" s="191">
        <f t="shared" si="313"/>
        <v>0</v>
      </c>
      <c r="HPN242" s="191">
        <f t="shared" si="313"/>
        <v>0</v>
      </c>
      <c r="HPO242" s="191">
        <f t="shared" si="313"/>
        <v>0</v>
      </c>
      <c r="HPP242" s="191">
        <f t="shared" si="313"/>
        <v>0</v>
      </c>
      <c r="HPQ242" s="191">
        <f t="shared" si="313"/>
        <v>0</v>
      </c>
      <c r="HPR242" s="191">
        <f t="shared" si="313"/>
        <v>0</v>
      </c>
      <c r="HPS242" s="191">
        <f t="shared" si="313"/>
        <v>0</v>
      </c>
      <c r="HPT242" s="191">
        <f t="shared" ref="HPT242:HSE242" si="314" xml:space="preserve"> IF($F210 = 0, HPT218, IF($F210 = 1, HPT226, HPT234))+HPT250</f>
        <v>0</v>
      </c>
      <c r="HPU242" s="191">
        <f t="shared" si="314"/>
        <v>0</v>
      </c>
      <c r="HPV242" s="191">
        <f t="shared" si="314"/>
        <v>0</v>
      </c>
      <c r="HPW242" s="191">
        <f t="shared" si="314"/>
        <v>0</v>
      </c>
      <c r="HPX242" s="191">
        <f t="shared" si="314"/>
        <v>0</v>
      </c>
      <c r="HPY242" s="191">
        <f t="shared" si="314"/>
        <v>0</v>
      </c>
      <c r="HPZ242" s="191">
        <f t="shared" si="314"/>
        <v>0</v>
      </c>
      <c r="HQA242" s="191">
        <f t="shared" si="314"/>
        <v>0</v>
      </c>
      <c r="HQB242" s="191">
        <f t="shared" si="314"/>
        <v>0</v>
      </c>
      <c r="HQC242" s="191">
        <f t="shared" si="314"/>
        <v>0</v>
      </c>
      <c r="HQD242" s="191">
        <f t="shared" si="314"/>
        <v>0</v>
      </c>
      <c r="HQE242" s="191">
        <f t="shared" si="314"/>
        <v>0</v>
      </c>
      <c r="HQF242" s="191">
        <f t="shared" si="314"/>
        <v>0</v>
      </c>
      <c r="HQG242" s="191">
        <f t="shared" si="314"/>
        <v>0</v>
      </c>
      <c r="HQH242" s="191">
        <f t="shared" si="314"/>
        <v>0</v>
      </c>
      <c r="HQI242" s="191">
        <f t="shared" si="314"/>
        <v>0</v>
      </c>
      <c r="HQJ242" s="191">
        <f t="shared" si="314"/>
        <v>0</v>
      </c>
      <c r="HQK242" s="191">
        <f t="shared" si="314"/>
        <v>0</v>
      </c>
      <c r="HQL242" s="191">
        <f t="shared" si="314"/>
        <v>0</v>
      </c>
      <c r="HQM242" s="191">
        <f t="shared" si="314"/>
        <v>0</v>
      </c>
      <c r="HQN242" s="191">
        <f t="shared" si="314"/>
        <v>0</v>
      </c>
      <c r="HQO242" s="191">
        <f t="shared" si="314"/>
        <v>0</v>
      </c>
      <c r="HQP242" s="191">
        <f t="shared" si="314"/>
        <v>0</v>
      </c>
      <c r="HQQ242" s="191">
        <f t="shared" si="314"/>
        <v>0</v>
      </c>
      <c r="HQR242" s="191">
        <f t="shared" si="314"/>
        <v>0</v>
      </c>
      <c r="HQS242" s="191">
        <f t="shared" si="314"/>
        <v>0</v>
      </c>
      <c r="HQT242" s="191">
        <f t="shared" si="314"/>
        <v>0</v>
      </c>
      <c r="HQU242" s="191">
        <f t="shared" si="314"/>
        <v>0</v>
      </c>
      <c r="HQV242" s="191">
        <f t="shared" si="314"/>
        <v>0</v>
      </c>
      <c r="HQW242" s="191">
        <f t="shared" si="314"/>
        <v>0</v>
      </c>
      <c r="HQX242" s="191">
        <f t="shared" si="314"/>
        <v>0</v>
      </c>
      <c r="HQY242" s="191">
        <f t="shared" si="314"/>
        <v>0</v>
      </c>
      <c r="HQZ242" s="191">
        <f t="shared" si="314"/>
        <v>0</v>
      </c>
      <c r="HRA242" s="191">
        <f t="shared" si="314"/>
        <v>0</v>
      </c>
      <c r="HRB242" s="191">
        <f t="shared" si="314"/>
        <v>0</v>
      </c>
      <c r="HRC242" s="191">
        <f t="shared" si="314"/>
        <v>0</v>
      </c>
      <c r="HRD242" s="191">
        <f t="shared" si="314"/>
        <v>0</v>
      </c>
      <c r="HRE242" s="191">
        <f t="shared" si="314"/>
        <v>0</v>
      </c>
      <c r="HRF242" s="191">
        <f t="shared" si="314"/>
        <v>0</v>
      </c>
      <c r="HRG242" s="191">
        <f t="shared" si="314"/>
        <v>0</v>
      </c>
      <c r="HRH242" s="191">
        <f t="shared" si="314"/>
        <v>0</v>
      </c>
      <c r="HRI242" s="191">
        <f t="shared" si="314"/>
        <v>0</v>
      </c>
      <c r="HRJ242" s="191">
        <f t="shared" si="314"/>
        <v>0</v>
      </c>
      <c r="HRK242" s="191">
        <f t="shared" si="314"/>
        <v>0</v>
      </c>
      <c r="HRL242" s="191">
        <f t="shared" si="314"/>
        <v>0</v>
      </c>
      <c r="HRM242" s="191">
        <f t="shared" si="314"/>
        <v>0</v>
      </c>
      <c r="HRN242" s="191">
        <f t="shared" si="314"/>
        <v>0</v>
      </c>
      <c r="HRO242" s="191">
        <f t="shared" si="314"/>
        <v>0</v>
      </c>
      <c r="HRP242" s="191">
        <f t="shared" si="314"/>
        <v>0</v>
      </c>
      <c r="HRQ242" s="191">
        <f t="shared" si="314"/>
        <v>0</v>
      </c>
      <c r="HRR242" s="191">
        <f t="shared" si="314"/>
        <v>0</v>
      </c>
      <c r="HRS242" s="191">
        <f t="shared" si="314"/>
        <v>0</v>
      </c>
      <c r="HRT242" s="191">
        <f t="shared" si="314"/>
        <v>0</v>
      </c>
      <c r="HRU242" s="191">
        <f t="shared" si="314"/>
        <v>0</v>
      </c>
      <c r="HRV242" s="191">
        <f t="shared" si="314"/>
        <v>0</v>
      </c>
      <c r="HRW242" s="191">
        <f t="shared" si="314"/>
        <v>0</v>
      </c>
      <c r="HRX242" s="191">
        <f t="shared" si="314"/>
        <v>0</v>
      </c>
      <c r="HRY242" s="191">
        <f t="shared" si="314"/>
        <v>0</v>
      </c>
      <c r="HRZ242" s="191">
        <f t="shared" si="314"/>
        <v>0</v>
      </c>
      <c r="HSA242" s="191">
        <f t="shared" si="314"/>
        <v>0</v>
      </c>
      <c r="HSB242" s="191">
        <f t="shared" si="314"/>
        <v>0</v>
      </c>
      <c r="HSC242" s="191">
        <f t="shared" si="314"/>
        <v>0</v>
      </c>
      <c r="HSD242" s="191">
        <f t="shared" si="314"/>
        <v>0</v>
      </c>
      <c r="HSE242" s="191">
        <f t="shared" si="314"/>
        <v>0</v>
      </c>
      <c r="HSF242" s="191">
        <f t="shared" ref="HSF242:HUQ242" si="315" xml:space="preserve"> IF($F210 = 0, HSF218, IF($F210 = 1, HSF226, HSF234))+HSF250</f>
        <v>0</v>
      </c>
      <c r="HSG242" s="191">
        <f t="shared" si="315"/>
        <v>0</v>
      </c>
      <c r="HSH242" s="191">
        <f t="shared" si="315"/>
        <v>0</v>
      </c>
      <c r="HSI242" s="191">
        <f t="shared" si="315"/>
        <v>0</v>
      </c>
      <c r="HSJ242" s="191">
        <f t="shared" si="315"/>
        <v>0</v>
      </c>
      <c r="HSK242" s="191">
        <f t="shared" si="315"/>
        <v>0</v>
      </c>
      <c r="HSL242" s="191">
        <f t="shared" si="315"/>
        <v>0</v>
      </c>
      <c r="HSM242" s="191">
        <f t="shared" si="315"/>
        <v>0</v>
      </c>
      <c r="HSN242" s="191">
        <f t="shared" si="315"/>
        <v>0</v>
      </c>
      <c r="HSO242" s="191">
        <f t="shared" si="315"/>
        <v>0</v>
      </c>
      <c r="HSP242" s="191">
        <f t="shared" si="315"/>
        <v>0</v>
      </c>
      <c r="HSQ242" s="191">
        <f t="shared" si="315"/>
        <v>0</v>
      </c>
      <c r="HSR242" s="191">
        <f t="shared" si="315"/>
        <v>0</v>
      </c>
      <c r="HSS242" s="191">
        <f t="shared" si="315"/>
        <v>0</v>
      </c>
      <c r="HST242" s="191">
        <f t="shared" si="315"/>
        <v>0</v>
      </c>
      <c r="HSU242" s="191">
        <f t="shared" si="315"/>
        <v>0</v>
      </c>
      <c r="HSV242" s="191">
        <f t="shared" si="315"/>
        <v>0</v>
      </c>
      <c r="HSW242" s="191">
        <f t="shared" si="315"/>
        <v>0</v>
      </c>
      <c r="HSX242" s="191">
        <f t="shared" si="315"/>
        <v>0</v>
      </c>
      <c r="HSY242" s="191">
        <f t="shared" si="315"/>
        <v>0</v>
      </c>
      <c r="HSZ242" s="191">
        <f t="shared" si="315"/>
        <v>0</v>
      </c>
      <c r="HTA242" s="191">
        <f t="shared" si="315"/>
        <v>0</v>
      </c>
      <c r="HTB242" s="191">
        <f t="shared" si="315"/>
        <v>0</v>
      </c>
      <c r="HTC242" s="191">
        <f t="shared" si="315"/>
        <v>0</v>
      </c>
      <c r="HTD242" s="191">
        <f t="shared" si="315"/>
        <v>0</v>
      </c>
      <c r="HTE242" s="191">
        <f t="shared" si="315"/>
        <v>0</v>
      </c>
      <c r="HTF242" s="191">
        <f t="shared" si="315"/>
        <v>0</v>
      </c>
      <c r="HTG242" s="191">
        <f t="shared" si="315"/>
        <v>0</v>
      </c>
      <c r="HTH242" s="191">
        <f t="shared" si="315"/>
        <v>0</v>
      </c>
      <c r="HTI242" s="191">
        <f t="shared" si="315"/>
        <v>0</v>
      </c>
      <c r="HTJ242" s="191">
        <f t="shared" si="315"/>
        <v>0</v>
      </c>
      <c r="HTK242" s="191">
        <f t="shared" si="315"/>
        <v>0</v>
      </c>
      <c r="HTL242" s="191">
        <f t="shared" si="315"/>
        <v>0</v>
      </c>
      <c r="HTM242" s="191">
        <f t="shared" si="315"/>
        <v>0</v>
      </c>
      <c r="HTN242" s="191">
        <f t="shared" si="315"/>
        <v>0</v>
      </c>
      <c r="HTO242" s="191">
        <f t="shared" si="315"/>
        <v>0</v>
      </c>
      <c r="HTP242" s="191">
        <f t="shared" si="315"/>
        <v>0</v>
      </c>
      <c r="HTQ242" s="191">
        <f t="shared" si="315"/>
        <v>0</v>
      </c>
      <c r="HTR242" s="191">
        <f t="shared" si="315"/>
        <v>0</v>
      </c>
      <c r="HTS242" s="191">
        <f t="shared" si="315"/>
        <v>0</v>
      </c>
      <c r="HTT242" s="191">
        <f t="shared" si="315"/>
        <v>0</v>
      </c>
      <c r="HTU242" s="191">
        <f t="shared" si="315"/>
        <v>0</v>
      </c>
      <c r="HTV242" s="191">
        <f t="shared" si="315"/>
        <v>0</v>
      </c>
      <c r="HTW242" s="191">
        <f t="shared" si="315"/>
        <v>0</v>
      </c>
      <c r="HTX242" s="191">
        <f t="shared" si="315"/>
        <v>0</v>
      </c>
      <c r="HTY242" s="191">
        <f t="shared" si="315"/>
        <v>0</v>
      </c>
      <c r="HTZ242" s="191">
        <f t="shared" si="315"/>
        <v>0</v>
      </c>
      <c r="HUA242" s="191">
        <f t="shared" si="315"/>
        <v>0</v>
      </c>
      <c r="HUB242" s="191">
        <f t="shared" si="315"/>
        <v>0</v>
      </c>
      <c r="HUC242" s="191">
        <f t="shared" si="315"/>
        <v>0</v>
      </c>
      <c r="HUD242" s="191">
        <f t="shared" si="315"/>
        <v>0</v>
      </c>
      <c r="HUE242" s="191">
        <f t="shared" si="315"/>
        <v>0</v>
      </c>
      <c r="HUF242" s="191">
        <f t="shared" si="315"/>
        <v>0</v>
      </c>
      <c r="HUG242" s="191">
        <f t="shared" si="315"/>
        <v>0</v>
      </c>
      <c r="HUH242" s="191">
        <f t="shared" si="315"/>
        <v>0</v>
      </c>
      <c r="HUI242" s="191">
        <f t="shared" si="315"/>
        <v>0</v>
      </c>
      <c r="HUJ242" s="191">
        <f t="shared" si="315"/>
        <v>0</v>
      </c>
      <c r="HUK242" s="191">
        <f t="shared" si="315"/>
        <v>0</v>
      </c>
      <c r="HUL242" s="191">
        <f t="shared" si="315"/>
        <v>0</v>
      </c>
      <c r="HUM242" s="191">
        <f t="shared" si="315"/>
        <v>0</v>
      </c>
      <c r="HUN242" s="191">
        <f t="shared" si="315"/>
        <v>0</v>
      </c>
      <c r="HUO242" s="191">
        <f t="shared" si="315"/>
        <v>0</v>
      </c>
      <c r="HUP242" s="191">
        <f t="shared" si="315"/>
        <v>0</v>
      </c>
      <c r="HUQ242" s="191">
        <f t="shared" si="315"/>
        <v>0</v>
      </c>
      <c r="HUR242" s="191">
        <f t="shared" ref="HUR242:HXC242" si="316" xml:space="preserve"> IF($F210 = 0, HUR218, IF($F210 = 1, HUR226, HUR234))+HUR250</f>
        <v>0</v>
      </c>
      <c r="HUS242" s="191">
        <f t="shared" si="316"/>
        <v>0</v>
      </c>
      <c r="HUT242" s="191">
        <f t="shared" si="316"/>
        <v>0</v>
      </c>
      <c r="HUU242" s="191">
        <f t="shared" si="316"/>
        <v>0</v>
      </c>
      <c r="HUV242" s="191">
        <f t="shared" si="316"/>
        <v>0</v>
      </c>
      <c r="HUW242" s="191">
        <f t="shared" si="316"/>
        <v>0</v>
      </c>
      <c r="HUX242" s="191">
        <f t="shared" si="316"/>
        <v>0</v>
      </c>
      <c r="HUY242" s="191">
        <f t="shared" si="316"/>
        <v>0</v>
      </c>
      <c r="HUZ242" s="191">
        <f t="shared" si="316"/>
        <v>0</v>
      </c>
      <c r="HVA242" s="191">
        <f t="shared" si="316"/>
        <v>0</v>
      </c>
      <c r="HVB242" s="191">
        <f t="shared" si="316"/>
        <v>0</v>
      </c>
      <c r="HVC242" s="191">
        <f t="shared" si="316"/>
        <v>0</v>
      </c>
      <c r="HVD242" s="191">
        <f t="shared" si="316"/>
        <v>0</v>
      </c>
      <c r="HVE242" s="191">
        <f t="shared" si="316"/>
        <v>0</v>
      </c>
      <c r="HVF242" s="191">
        <f t="shared" si="316"/>
        <v>0</v>
      </c>
      <c r="HVG242" s="191">
        <f t="shared" si="316"/>
        <v>0</v>
      </c>
      <c r="HVH242" s="191">
        <f t="shared" si="316"/>
        <v>0</v>
      </c>
      <c r="HVI242" s="191">
        <f t="shared" si="316"/>
        <v>0</v>
      </c>
      <c r="HVJ242" s="191">
        <f t="shared" si="316"/>
        <v>0</v>
      </c>
      <c r="HVK242" s="191">
        <f t="shared" si="316"/>
        <v>0</v>
      </c>
      <c r="HVL242" s="191">
        <f t="shared" si="316"/>
        <v>0</v>
      </c>
      <c r="HVM242" s="191">
        <f t="shared" si="316"/>
        <v>0</v>
      </c>
      <c r="HVN242" s="191">
        <f t="shared" si="316"/>
        <v>0</v>
      </c>
      <c r="HVO242" s="191">
        <f t="shared" si="316"/>
        <v>0</v>
      </c>
      <c r="HVP242" s="191">
        <f t="shared" si="316"/>
        <v>0</v>
      </c>
      <c r="HVQ242" s="191">
        <f t="shared" si="316"/>
        <v>0</v>
      </c>
      <c r="HVR242" s="191">
        <f t="shared" si="316"/>
        <v>0</v>
      </c>
      <c r="HVS242" s="191">
        <f t="shared" si="316"/>
        <v>0</v>
      </c>
      <c r="HVT242" s="191">
        <f t="shared" si="316"/>
        <v>0</v>
      </c>
      <c r="HVU242" s="191">
        <f t="shared" si="316"/>
        <v>0</v>
      </c>
      <c r="HVV242" s="191">
        <f t="shared" si="316"/>
        <v>0</v>
      </c>
      <c r="HVW242" s="191">
        <f t="shared" si="316"/>
        <v>0</v>
      </c>
      <c r="HVX242" s="191">
        <f t="shared" si="316"/>
        <v>0</v>
      </c>
      <c r="HVY242" s="191">
        <f t="shared" si="316"/>
        <v>0</v>
      </c>
      <c r="HVZ242" s="191">
        <f t="shared" si="316"/>
        <v>0</v>
      </c>
      <c r="HWA242" s="191">
        <f t="shared" si="316"/>
        <v>0</v>
      </c>
      <c r="HWB242" s="191">
        <f t="shared" si="316"/>
        <v>0</v>
      </c>
      <c r="HWC242" s="191">
        <f t="shared" si="316"/>
        <v>0</v>
      </c>
      <c r="HWD242" s="191">
        <f t="shared" si="316"/>
        <v>0</v>
      </c>
      <c r="HWE242" s="191">
        <f t="shared" si="316"/>
        <v>0</v>
      </c>
      <c r="HWF242" s="191">
        <f t="shared" si="316"/>
        <v>0</v>
      </c>
      <c r="HWG242" s="191">
        <f t="shared" si="316"/>
        <v>0</v>
      </c>
      <c r="HWH242" s="191">
        <f t="shared" si="316"/>
        <v>0</v>
      </c>
      <c r="HWI242" s="191">
        <f t="shared" si="316"/>
        <v>0</v>
      </c>
      <c r="HWJ242" s="191">
        <f t="shared" si="316"/>
        <v>0</v>
      </c>
      <c r="HWK242" s="191">
        <f t="shared" si="316"/>
        <v>0</v>
      </c>
      <c r="HWL242" s="191">
        <f t="shared" si="316"/>
        <v>0</v>
      </c>
      <c r="HWM242" s="191">
        <f t="shared" si="316"/>
        <v>0</v>
      </c>
      <c r="HWN242" s="191">
        <f t="shared" si="316"/>
        <v>0</v>
      </c>
      <c r="HWO242" s="191">
        <f t="shared" si="316"/>
        <v>0</v>
      </c>
      <c r="HWP242" s="191">
        <f t="shared" si="316"/>
        <v>0</v>
      </c>
      <c r="HWQ242" s="191">
        <f t="shared" si="316"/>
        <v>0</v>
      </c>
      <c r="HWR242" s="191">
        <f t="shared" si="316"/>
        <v>0</v>
      </c>
      <c r="HWS242" s="191">
        <f t="shared" si="316"/>
        <v>0</v>
      </c>
      <c r="HWT242" s="191">
        <f t="shared" si="316"/>
        <v>0</v>
      </c>
      <c r="HWU242" s="191">
        <f t="shared" si="316"/>
        <v>0</v>
      </c>
      <c r="HWV242" s="191">
        <f t="shared" si="316"/>
        <v>0</v>
      </c>
      <c r="HWW242" s="191">
        <f t="shared" si="316"/>
        <v>0</v>
      </c>
      <c r="HWX242" s="191">
        <f t="shared" si="316"/>
        <v>0</v>
      </c>
      <c r="HWY242" s="191">
        <f t="shared" si="316"/>
        <v>0</v>
      </c>
      <c r="HWZ242" s="191">
        <f t="shared" si="316"/>
        <v>0</v>
      </c>
      <c r="HXA242" s="191">
        <f t="shared" si="316"/>
        <v>0</v>
      </c>
      <c r="HXB242" s="191">
        <f t="shared" si="316"/>
        <v>0</v>
      </c>
      <c r="HXC242" s="191">
        <f t="shared" si="316"/>
        <v>0</v>
      </c>
      <c r="HXD242" s="191">
        <f t="shared" ref="HXD242:HZO242" si="317" xml:space="preserve"> IF($F210 = 0, HXD218, IF($F210 = 1, HXD226, HXD234))+HXD250</f>
        <v>0</v>
      </c>
      <c r="HXE242" s="191">
        <f t="shared" si="317"/>
        <v>0</v>
      </c>
      <c r="HXF242" s="191">
        <f t="shared" si="317"/>
        <v>0</v>
      </c>
      <c r="HXG242" s="191">
        <f t="shared" si="317"/>
        <v>0</v>
      </c>
      <c r="HXH242" s="191">
        <f t="shared" si="317"/>
        <v>0</v>
      </c>
      <c r="HXI242" s="191">
        <f t="shared" si="317"/>
        <v>0</v>
      </c>
      <c r="HXJ242" s="191">
        <f t="shared" si="317"/>
        <v>0</v>
      </c>
      <c r="HXK242" s="191">
        <f t="shared" si="317"/>
        <v>0</v>
      </c>
      <c r="HXL242" s="191">
        <f t="shared" si="317"/>
        <v>0</v>
      </c>
      <c r="HXM242" s="191">
        <f t="shared" si="317"/>
        <v>0</v>
      </c>
      <c r="HXN242" s="191">
        <f t="shared" si="317"/>
        <v>0</v>
      </c>
      <c r="HXO242" s="191">
        <f t="shared" si="317"/>
        <v>0</v>
      </c>
      <c r="HXP242" s="191">
        <f t="shared" si="317"/>
        <v>0</v>
      </c>
      <c r="HXQ242" s="191">
        <f t="shared" si="317"/>
        <v>0</v>
      </c>
      <c r="HXR242" s="191">
        <f t="shared" si="317"/>
        <v>0</v>
      </c>
      <c r="HXS242" s="191">
        <f t="shared" si="317"/>
        <v>0</v>
      </c>
      <c r="HXT242" s="191">
        <f t="shared" si="317"/>
        <v>0</v>
      </c>
      <c r="HXU242" s="191">
        <f t="shared" si="317"/>
        <v>0</v>
      </c>
      <c r="HXV242" s="191">
        <f t="shared" si="317"/>
        <v>0</v>
      </c>
      <c r="HXW242" s="191">
        <f t="shared" si="317"/>
        <v>0</v>
      </c>
      <c r="HXX242" s="191">
        <f t="shared" si="317"/>
        <v>0</v>
      </c>
      <c r="HXY242" s="191">
        <f t="shared" si="317"/>
        <v>0</v>
      </c>
      <c r="HXZ242" s="191">
        <f t="shared" si="317"/>
        <v>0</v>
      </c>
      <c r="HYA242" s="191">
        <f t="shared" si="317"/>
        <v>0</v>
      </c>
      <c r="HYB242" s="191">
        <f t="shared" si="317"/>
        <v>0</v>
      </c>
      <c r="HYC242" s="191">
        <f t="shared" si="317"/>
        <v>0</v>
      </c>
      <c r="HYD242" s="191">
        <f t="shared" si="317"/>
        <v>0</v>
      </c>
      <c r="HYE242" s="191">
        <f t="shared" si="317"/>
        <v>0</v>
      </c>
      <c r="HYF242" s="191">
        <f t="shared" si="317"/>
        <v>0</v>
      </c>
      <c r="HYG242" s="191">
        <f t="shared" si="317"/>
        <v>0</v>
      </c>
      <c r="HYH242" s="191">
        <f t="shared" si="317"/>
        <v>0</v>
      </c>
      <c r="HYI242" s="191">
        <f t="shared" si="317"/>
        <v>0</v>
      </c>
      <c r="HYJ242" s="191">
        <f t="shared" si="317"/>
        <v>0</v>
      </c>
      <c r="HYK242" s="191">
        <f t="shared" si="317"/>
        <v>0</v>
      </c>
      <c r="HYL242" s="191">
        <f t="shared" si="317"/>
        <v>0</v>
      </c>
      <c r="HYM242" s="191">
        <f t="shared" si="317"/>
        <v>0</v>
      </c>
      <c r="HYN242" s="191">
        <f t="shared" si="317"/>
        <v>0</v>
      </c>
      <c r="HYO242" s="191">
        <f t="shared" si="317"/>
        <v>0</v>
      </c>
      <c r="HYP242" s="191">
        <f t="shared" si="317"/>
        <v>0</v>
      </c>
      <c r="HYQ242" s="191">
        <f t="shared" si="317"/>
        <v>0</v>
      </c>
      <c r="HYR242" s="191">
        <f t="shared" si="317"/>
        <v>0</v>
      </c>
      <c r="HYS242" s="191">
        <f t="shared" si="317"/>
        <v>0</v>
      </c>
      <c r="HYT242" s="191">
        <f t="shared" si="317"/>
        <v>0</v>
      </c>
      <c r="HYU242" s="191">
        <f t="shared" si="317"/>
        <v>0</v>
      </c>
      <c r="HYV242" s="191">
        <f t="shared" si="317"/>
        <v>0</v>
      </c>
      <c r="HYW242" s="191">
        <f t="shared" si="317"/>
        <v>0</v>
      </c>
      <c r="HYX242" s="191">
        <f t="shared" si="317"/>
        <v>0</v>
      </c>
      <c r="HYY242" s="191">
        <f t="shared" si="317"/>
        <v>0</v>
      </c>
      <c r="HYZ242" s="191">
        <f t="shared" si="317"/>
        <v>0</v>
      </c>
      <c r="HZA242" s="191">
        <f t="shared" si="317"/>
        <v>0</v>
      </c>
      <c r="HZB242" s="191">
        <f t="shared" si="317"/>
        <v>0</v>
      </c>
      <c r="HZC242" s="191">
        <f t="shared" si="317"/>
        <v>0</v>
      </c>
      <c r="HZD242" s="191">
        <f t="shared" si="317"/>
        <v>0</v>
      </c>
      <c r="HZE242" s="191">
        <f t="shared" si="317"/>
        <v>0</v>
      </c>
      <c r="HZF242" s="191">
        <f t="shared" si="317"/>
        <v>0</v>
      </c>
      <c r="HZG242" s="191">
        <f t="shared" si="317"/>
        <v>0</v>
      </c>
      <c r="HZH242" s="191">
        <f t="shared" si="317"/>
        <v>0</v>
      </c>
      <c r="HZI242" s="191">
        <f t="shared" si="317"/>
        <v>0</v>
      </c>
      <c r="HZJ242" s="191">
        <f t="shared" si="317"/>
        <v>0</v>
      </c>
      <c r="HZK242" s="191">
        <f t="shared" si="317"/>
        <v>0</v>
      </c>
      <c r="HZL242" s="191">
        <f t="shared" si="317"/>
        <v>0</v>
      </c>
      <c r="HZM242" s="191">
        <f t="shared" si="317"/>
        <v>0</v>
      </c>
      <c r="HZN242" s="191">
        <f t="shared" si="317"/>
        <v>0</v>
      </c>
      <c r="HZO242" s="191">
        <f t="shared" si="317"/>
        <v>0</v>
      </c>
      <c r="HZP242" s="191">
        <f t="shared" ref="HZP242:ICA242" si="318" xml:space="preserve"> IF($F210 = 0, HZP218, IF($F210 = 1, HZP226, HZP234))+HZP250</f>
        <v>0</v>
      </c>
      <c r="HZQ242" s="191">
        <f t="shared" si="318"/>
        <v>0</v>
      </c>
      <c r="HZR242" s="191">
        <f t="shared" si="318"/>
        <v>0</v>
      </c>
      <c r="HZS242" s="191">
        <f t="shared" si="318"/>
        <v>0</v>
      </c>
      <c r="HZT242" s="191">
        <f t="shared" si="318"/>
        <v>0</v>
      </c>
      <c r="HZU242" s="191">
        <f t="shared" si="318"/>
        <v>0</v>
      </c>
      <c r="HZV242" s="191">
        <f t="shared" si="318"/>
        <v>0</v>
      </c>
      <c r="HZW242" s="191">
        <f t="shared" si="318"/>
        <v>0</v>
      </c>
      <c r="HZX242" s="191">
        <f t="shared" si="318"/>
        <v>0</v>
      </c>
      <c r="HZY242" s="191">
        <f t="shared" si="318"/>
        <v>0</v>
      </c>
      <c r="HZZ242" s="191">
        <f t="shared" si="318"/>
        <v>0</v>
      </c>
      <c r="IAA242" s="191">
        <f t="shared" si="318"/>
        <v>0</v>
      </c>
      <c r="IAB242" s="191">
        <f t="shared" si="318"/>
        <v>0</v>
      </c>
      <c r="IAC242" s="191">
        <f t="shared" si="318"/>
        <v>0</v>
      </c>
      <c r="IAD242" s="191">
        <f t="shared" si="318"/>
        <v>0</v>
      </c>
      <c r="IAE242" s="191">
        <f t="shared" si="318"/>
        <v>0</v>
      </c>
      <c r="IAF242" s="191">
        <f t="shared" si="318"/>
        <v>0</v>
      </c>
      <c r="IAG242" s="191">
        <f t="shared" si="318"/>
        <v>0</v>
      </c>
      <c r="IAH242" s="191">
        <f t="shared" si="318"/>
        <v>0</v>
      </c>
      <c r="IAI242" s="191">
        <f t="shared" si="318"/>
        <v>0</v>
      </c>
      <c r="IAJ242" s="191">
        <f t="shared" si="318"/>
        <v>0</v>
      </c>
      <c r="IAK242" s="191">
        <f t="shared" si="318"/>
        <v>0</v>
      </c>
      <c r="IAL242" s="191">
        <f t="shared" si="318"/>
        <v>0</v>
      </c>
      <c r="IAM242" s="191">
        <f t="shared" si="318"/>
        <v>0</v>
      </c>
      <c r="IAN242" s="191">
        <f t="shared" si="318"/>
        <v>0</v>
      </c>
      <c r="IAO242" s="191">
        <f t="shared" si="318"/>
        <v>0</v>
      </c>
      <c r="IAP242" s="191">
        <f t="shared" si="318"/>
        <v>0</v>
      </c>
      <c r="IAQ242" s="191">
        <f t="shared" si="318"/>
        <v>0</v>
      </c>
      <c r="IAR242" s="191">
        <f t="shared" si="318"/>
        <v>0</v>
      </c>
      <c r="IAS242" s="191">
        <f t="shared" si="318"/>
        <v>0</v>
      </c>
      <c r="IAT242" s="191">
        <f t="shared" si="318"/>
        <v>0</v>
      </c>
      <c r="IAU242" s="191">
        <f t="shared" si="318"/>
        <v>0</v>
      </c>
      <c r="IAV242" s="191">
        <f t="shared" si="318"/>
        <v>0</v>
      </c>
      <c r="IAW242" s="191">
        <f t="shared" si="318"/>
        <v>0</v>
      </c>
      <c r="IAX242" s="191">
        <f t="shared" si="318"/>
        <v>0</v>
      </c>
      <c r="IAY242" s="191">
        <f t="shared" si="318"/>
        <v>0</v>
      </c>
      <c r="IAZ242" s="191">
        <f t="shared" si="318"/>
        <v>0</v>
      </c>
      <c r="IBA242" s="191">
        <f t="shared" si="318"/>
        <v>0</v>
      </c>
      <c r="IBB242" s="191">
        <f t="shared" si="318"/>
        <v>0</v>
      </c>
      <c r="IBC242" s="191">
        <f t="shared" si="318"/>
        <v>0</v>
      </c>
      <c r="IBD242" s="191">
        <f t="shared" si="318"/>
        <v>0</v>
      </c>
      <c r="IBE242" s="191">
        <f t="shared" si="318"/>
        <v>0</v>
      </c>
      <c r="IBF242" s="191">
        <f t="shared" si="318"/>
        <v>0</v>
      </c>
      <c r="IBG242" s="191">
        <f t="shared" si="318"/>
        <v>0</v>
      </c>
      <c r="IBH242" s="191">
        <f t="shared" si="318"/>
        <v>0</v>
      </c>
      <c r="IBI242" s="191">
        <f t="shared" si="318"/>
        <v>0</v>
      </c>
      <c r="IBJ242" s="191">
        <f t="shared" si="318"/>
        <v>0</v>
      </c>
      <c r="IBK242" s="191">
        <f t="shared" si="318"/>
        <v>0</v>
      </c>
      <c r="IBL242" s="191">
        <f t="shared" si="318"/>
        <v>0</v>
      </c>
      <c r="IBM242" s="191">
        <f t="shared" si="318"/>
        <v>0</v>
      </c>
      <c r="IBN242" s="191">
        <f t="shared" si="318"/>
        <v>0</v>
      </c>
      <c r="IBO242" s="191">
        <f t="shared" si="318"/>
        <v>0</v>
      </c>
      <c r="IBP242" s="191">
        <f t="shared" si="318"/>
        <v>0</v>
      </c>
      <c r="IBQ242" s="191">
        <f t="shared" si="318"/>
        <v>0</v>
      </c>
      <c r="IBR242" s="191">
        <f t="shared" si="318"/>
        <v>0</v>
      </c>
      <c r="IBS242" s="191">
        <f t="shared" si="318"/>
        <v>0</v>
      </c>
      <c r="IBT242" s="191">
        <f t="shared" si="318"/>
        <v>0</v>
      </c>
      <c r="IBU242" s="191">
        <f t="shared" si="318"/>
        <v>0</v>
      </c>
      <c r="IBV242" s="191">
        <f t="shared" si="318"/>
        <v>0</v>
      </c>
      <c r="IBW242" s="191">
        <f t="shared" si="318"/>
        <v>0</v>
      </c>
      <c r="IBX242" s="191">
        <f t="shared" si="318"/>
        <v>0</v>
      </c>
      <c r="IBY242" s="191">
        <f t="shared" si="318"/>
        <v>0</v>
      </c>
      <c r="IBZ242" s="191">
        <f t="shared" si="318"/>
        <v>0</v>
      </c>
      <c r="ICA242" s="191">
        <f t="shared" si="318"/>
        <v>0</v>
      </c>
      <c r="ICB242" s="191">
        <f t="shared" ref="ICB242:IEM242" si="319" xml:space="preserve"> IF($F210 = 0, ICB218, IF($F210 = 1, ICB226, ICB234))+ICB250</f>
        <v>0</v>
      </c>
      <c r="ICC242" s="191">
        <f t="shared" si="319"/>
        <v>0</v>
      </c>
      <c r="ICD242" s="191">
        <f t="shared" si="319"/>
        <v>0</v>
      </c>
      <c r="ICE242" s="191">
        <f t="shared" si="319"/>
        <v>0</v>
      </c>
      <c r="ICF242" s="191">
        <f t="shared" si="319"/>
        <v>0</v>
      </c>
      <c r="ICG242" s="191">
        <f t="shared" si="319"/>
        <v>0</v>
      </c>
      <c r="ICH242" s="191">
        <f t="shared" si="319"/>
        <v>0</v>
      </c>
      <c r="ICI242" s="191">
        <f t="shared" si="319"/>
        <v>0</v>
      </c>
      <c r="ICJ242" s="191">
        <f t="shared" si="319"/>
        <v>0</v>
      </c>
      <c r="ICK242" s="191">
        <f t="shared" si="319"/>
        <v>0</v>
      </c>
      <c r="ICL242" s="191">
        <f t="shared" si="319"/>
        <v>0</v>
      </c>
      <c r="ICM242" s="191">
        <f t="shared" si="319"/>
        <v>0</v>
      </c>
      <c r="ICN242" s="191">
        <f t="shared" si="319"/>
        <v>0</v>
      </c>
      <c r="ICO242" s="191">
        <f t="shared" si="319"/>
        <v>0</v>
      </c>
      <c r="ICP242" s="191">
        <f t="shared" si="319"/>
        <v>0</v>
      </c>
      <c r="ICQ242" s="191">
        <f t="shared" si="319"/>
        <v>0</v>
      </c>
      <c r="ICR242" s="191">
        <f t="shared" si="319"/>
        <v>0</v>
      </c>
      <c r="ICS242" s="191">
        <f t="shared" si="319"/>
        <v>0</v>
      </c>
      <c r="ICT242" s="191">
        <f t="shared" si="319"/>
        <v>0</v>
      </c>
      <c r="ICU242" s="191">
        <f t="shared" si="319"/>
        <v>0</v>
      </c>
      <c r="ICV242" s="191">
        <f t="shared" si="319"/>
        <v>0</v>
      </c>
      <c r="ICW242" s="191">
        <f t="shared" si="319"/>
        <v>0</v>
      </c>
      <c r="ICX242" s="191">
        <f t="shared" si="319"/>
        <v>0</v>
      </c>
      <c r="ICY242" s="191">
        <f t="shared" si="319"/>
        <v>0</v>
      </c>
      <c r="ICZ242" s="191">
        <f t="shared" si="319"/>
        <v>0</v>
      </c>
      <c r="IDA242" s="191">
        <f t="shared" si="319"/>
        <v>0</v>
      </c>
      <c r="IDB242" s="191">
        <f t="shared" si="319"/>
        <v>0</v>
      </c>
      <c r="IDC242" s="191">
        <f t="shared" si="319"/>
        <v>0</v>
      </c>
      <c r="IDD242" s="191">
        <f t="shared" si="319"/>
        <v>0</v>
      </c>
      <c r="IDE242" s="191">
        <f t="shared" si="319"/>
        <v>0</v>
      </c>
      <c r="IDF242" s="191">
        <f t="shared" si="319"/>
        <v>0</v>
      </c>
      <c r="IDG242" s="191">
        <f t="shared" si="319"/>
        <v>0</v>
      </c>
      <c r="IDH242" s="191">
        <f t="shared" si="319"/>
        <v>0</v>
      </c>
      <c r="IDI242" s="191">
        <f t="shared" si="319"/>
        <v>0</v>
      </c>
      <c r="IDJ242" s="191">
        <f t="shared" si="319"/>
        <v>0</v>
      </c>
      <c r="IDK242" s="191">
        <f t="shared" si="319"/>
        <v>0</v>
      </c>
      <c r="IDL242" s="191">
        <f t="shared" si="319"/>
        <v>0</v>
      </c>
      <c r="IDM242" s="191">
        <f t="shared" si="319"/>
        <v>0</v>
      </c>
      <c r="IDN242" s="191">
        <f t="shared" si="319"/>
        <v>0</v>
      </c>
      <c r="IDO242" s="191">
        <f t="shared" si="319"/>
        <v>0</v>
      </c>
      <c r="IDP242" s="191">
        <f t="shared" si="319"/>
        <v>0</v>
      </c>
      <c r="IDQ242" s="191">
        <f t="shared" si="319"/>
        <v>0</v>
      </c>
      <c r="IDR242" s="191">
        <f t="shared" si="319"/>
        <v>0</v>
      </c>
      <c r="IDS242" s="191">
        <f t="shared" si="319"/>
        <v>0</v>
      </c>
      <c r="IDT242" s="191">
        <f t="shared" si="319"/>
        <v>0</v>
      </c>
      <c r="IDU242" s="191">
        <f t="shared" si="319"/>
        <v>0</v>
      </c>
      <c r="IDV242" s="191">
        <f t="shared" si="319"/>
        <v>0</v>
      </c>
      <c r="IDW242" s="191">
        <f t="shared" si="319"/>
        <v>0</v>
      </c>
      <c r="IDX242" s="191">
        <f t="shared" si="319"/>
        <v>0</v>
      </c>
      <c r="IDY242" s="191">
        <f t="shared" si="319"/>
        <v>0</v>
      </c>
      <c r="IDZ242" s="191">
        <f t="shared" si="319"/>
        <v>0</v>
      </c>
      <c r="IEA242" s="191">
        <f t="shared" si="319"/>
        <v>0</v>
      </c>
      <c r="IEB242" s="191">
        <f t="shared" si="319"/>
        <v>0</v>
      </c>
      <c r="IEC242" s="191">
        <f t="shared" si="319"/>
        <v>0</v>
      </c>
      <c r="IED242" s="191">
        <f t="shared" si="319"/>
        <v>0</v>
      </c>
      <c r="IEE242" s="191">
        <f t="shared" si="319"/>
        <v>0</v>
      </c>
      <c r="IEF242" s="191">
        <f t="shared" si="319"/>
        <v>0</v>
      </c>
      <c r="IEG242" s="191">
        <f t="shared" si="319"/>
        <v>0</v>
      </c>
      <c r="IEH242" s="191">
        <f t="shared" si="319"/>
        <v>0</v>
      </c>
      <c r="IEI242" s="191">
        <f t="shared" si="319"/>
        <v>0</v>
      </c>
      <c r="IEJ242" s="191">
        <f t="shared" si="319"/>
        <v>0</v>
      </c>
      <c r="IEK242" s="191">
        <f t="shared" si="319"/>
        <v>0</v>
      </c>
      <c r="IEL242" s="191">
        <f t="shared" si="319"/>
        <v>0</v>
      </c>
      <c r="IEM242" s="191">
        <f t="shared" si="319"/>
        <v>0</v>
      </c>
      <c r="IEN242" s="191">
        <f t="shared" ref="IEN242:IGY242" si="320" xml:space="preserve"> IF($F210 = 0, IEN218, IF($F210 = 1, IEN226, IEN234))+IEN250</f>
        <v>0</v>
      </c>
      <c r="IEO242" s="191">
        <f t="shared" si="320"/>
        <v>0</v>
      </c>
      <c r="IEP242" s="191">
        <f t="shared" si="320"/>
        <v>0</v>
      </c>
      <c r="IEQ242" s="191">
        <f t="shared" si="320"/>
        <v>0</v>
      </c>
      <c r="IER242" s="191">
        <f t="shared" si="320"/>
        <v>0</v>
      </c>
      <c r="IES242" s="191">
        <f t="shared" si="320"/>
        <v>0</v>
      </c>
      <c r="IET242" s="191">
        <f t="shared" si="320"/>
        <v>0</v>
      </c>
      <c r="IEU242" s="191">
        <f t="shared" si="320"/>
        <v>0</v>
      </c>
      <c r="IEV242" s="191">
        <f t="shared" si="320"/>
        <v>0</v>
      </c>
      <c r="IEW242" s="191">
        <f t="shared" si="320"/>
        <v>0</v>
      </c>
      <c r="IEX242" s="191">
        <f t="shared" si="320"/>
        <v>0</v>
      </c>
      <c r="IEY242" s="191">
        <f t="shared" si="320"/>
        <v>0</v>
      </c>
      <c r="IEZ242" s="191">
        <f t="shared" si="320"/>
        <v>0</v>
      </c>
      <c r="IFA242" s="191">
        <f t="shared" si="320"/>
        <v>0</v>
      </c>
      <c r="IFB242" s="191">
        <f t="shared" si="320"/>
        <v>0</v>
      </c>
      <c r="IFC242" s="191">
        <f t="shared" si="320"/>
        <v>0</v>
      </c>
      <c r="IFD242" s="191">
        <f t="shared" si="320"/>
        <v>0</v>
      </c>
      <c r="IFE242" s="191">
        <f t="shared" si="320"/>
        <v>0</v>
      </c>
      <c r="IFF242" s="191">
        <f t="shared" si="320"/>
        <v>0</v>
      </c>
      <c r="IFG242" s="191">
        <f t="shared" si="320"/>
        <v>0</v>
      </c>
      <c r="IFH242" s="191">
        <f t="shared" si="320"/>
        <v>0</v>
      </c>
      <c r="IFI242" s="191">
        <f t="shared" si="320"/>
        <v>0</v>
      </c>
      <c r="IFJ242" s="191">
        <f t="shared" si="320"/>
        <v>0</v>
      </c>
      <c r="IFK242" s="191">
        <f t="shared" si="320"/>
        <v>0</v>
      </c>
      <c r="IFL242" s="191">
        <f t="shared" si="320"/>
        <v>0</v>
      </c>
      <c r="IFM242" s="191">
        <f t="shared" si="320"/>
        <v>0</v>
      </c>
      <c r="IFN242" s="191">
        <f t="shared" si="320"/>
        <v>0</v>
      </c>
      <c r="IFO242" s="191">
        <f t="shared" si="320"/>
        <v>0</v>
      </c>
      <c r="IFP242" s="191">
        <f t="shared" si="320"/>
        <v>0</v>
      </c>
      <c r="IFQ242" s="191">
        <f t="shared" si="320"/>
        <v>0</v>
      </c>
      <c r="IFR242" s="191">
        <f t="shared" si="320"/>
        <v>0</v>
      </c>
      <c r="IFS242" s="191">
        <f t="shared" si="320"/>
        <v>0</v>
      </c>
      <c r="IFT242" s="191">
        <f t="shared" si="320"/>
        <v>0</v>
      </c>
      <c r="IFU242" s="191">
        <f t="shared" si="320"/>
        <v>0</v>
      </c>
      <c r="IFV242" s="191">
        <f t="shared" si="320"/>
        <v>0</v>
      </c>
      <c r="IFW242" s="191">
        <f t="shared" si="320"/>
        <v>0</v>
      </c>
      <c r="IFX242" s="191">
        <f t="shared" si="320"/>
        <v>0</v>
      </c>
      <c r="IFY242" s="191">
        <f t="shared" si="320"/>
        <v>0</v>
      </c>
      <c r="IFZ242" s="191">
        <f t="shared" si="320"/>
        <v>0</v>
      </c>
      <c r="IGA242" s="191">
        <f t="shared" si="320"/>
        <v>0</v>
      </c>
      <c r="IGB242" s="191">
        <f t="shared" si="320"/>
        <v>0</v>
      </c>
      <c r="IGC242" s="191">
        <f t="shared" si="320"/>
        <v>0</v>
      </c>
      <c r="IGD242" s="191">
        <f t="shared" si="320"/>
        <v>0</v>
      </c>
      <c r="IGE242" s="191">
        <f t="shared" si="320"/>
        <v>0</v>
      </c>
      <c r="IGF242" s="191">
        <f t="shared" si="320"/>
        <v>0</v>
      </c>
      <c r="IGG242" s="191">
        <f t="shared" si="320"/>
        <v>0</v>
      </c>
      <c r="IGH242" s="191">
        <f t="shared" si="320"/>
        <v>0</v>
      </c>
      <c r="IGI242" s="191">
        <f t="shared" si="320"/>
        <v>0</v>
      </c>
      <c r="IGJ242" s="191">
        <f t="shared" si="320"/>
        <v>0</v>
      </c>
      <c r="IGK242" s="191">
        <f t="shared" si="320"/>
        <v>0</v>
      </c>
      <c r="IGL242" s="191">
        <f t="shared" si="320"/>
        <v>0</v>
      </c>
      <c r="IGM242" s="191">
        <f t="shared" si="320"/>
        <v>0</v>
      </c>
      <c r="IGN242" s="191">
        <f t="shared" si="320"/>
        <v>0</v>
      </c>
      <c r="IGO242" s="191">
        <f t="shared" si="320"/>
        <v>0</v>
      </c>
      <c r="IGP242" s="191">
        <f t="shared" si="320"/>
        <v>0</v>
      </c>
      <c r="IGQ242" s="191">
        <f t="shared" si="320"/>
        <v>0</v>
      </c>
      <c r="IGR242" s="191">
        <f t="shared" si="320"/>
        <v>0</v>
      </c>
      <c r="IGS242" s="191">
        <f t="shared" si="320"/>
        <v>0</v>
      </c>
      <c r="IGT242" s="191">
        <f t="shared" si="320"/>
        <v>0</v>
      </c>
      <c r="IGU242" s="191">
        <f t="shared" si="320"/>
        <v>0</v>
      </c>
      <c r="IGV242" s="191">
        <f t="shared" si="320"/>
        <v>0</v>
      </c>
      <c r="IGW242" s="191">
        <f t="shared" si="320"/>
        <v>0</v>
      </c>
      <c r="IGX242" s="191">
        <f t="shared" si="320"/>
        <v>0</v>
      </c>
      <c r="IGY242" s="191">
        <f t="shared" si="320"/>
        <v>0</v>
      </c>
      <c r="IGZ242" s="191">
        <f t="shared" ref="IGZ242:IJK242" si="321" xml:space="preserve"> IF($F210 = 0, IGZ218, IF($F210 = 1, IGZ226, IGZ234))+IGZ250</f>
        <v>0</v>
      </c>
      <c r="IHA242" s="191">
        <f t="shared" si="321"/>
        <v>0</v>
      </c>
      <c r="IHB242" s="191">
        <f t="shared" si="321"/>
        <v>0</v>
      </c>
      <c r="IHC242" s="191">
        <f t="shared" si="321"/>
        <v>0</v>
      </c>
      <c r="IHD242" s="191">
        <f t="shared" si="321"/>
        <v>0</v>
      </c>
      <c r="IHE242" s="191">
        <f t="shared" si="321"/>
        <v>0</v>
      </c>
      <c r="IHF242" s="191">
        <f t="shared" si="321"/>
        <v>0</v>
      </c>
      <c r="IHG242" s="191">
        <f t="shared" si="321"/>
        <v>0</v>
      </c>
      <c r="IHH242" s="191">
        <f t="shared" si="321"/>
        <v>0</v>
      </c>
      <c r="IHI242" s="191">
        <f t="shared" si="321"/>
        <v>0</v>
      </c>
      <c r="IHJ242" s="191">
        <f t="shared" si="321"/>
        <v>0</v>
      </c>
      <c r="IHK242" s="191">
        <f t="shared" si="321"/>
        <v>0</v>
      </c>
      <c r="IHL242" s="191">
        <f t="shared" si="321"/>
        <v>0</v>
      </c>
      <c r="IHM242" s="191">
        <f t="shared" si="321"/>
        <v>0</v>
      </c>
      <c r="IHN242" s="191">
        <f t="shared" si="321"/>
        <v>0</v>
      </c>
      <c r="IHO242" s="191">
        <f t="shared" si="321"/>
        <v>0</v>
      </c>
      <c r="IHP242" s="191">
        <f t="shared" si="321"/>
        <v>0</v>
      </c>
      <c r="IHQ242" s="191">
        <f t="shared" si="321"/>
        <v>0</v>
      </c>
      <c r="IHR242" s="191">
        <f t="shared" si="321"/>
        <v>0</v>
      </c>
      <c r="IHS242" s="191">
        <f t="shared" si="321"/>
        <v>0</v>
      </c>
      <c r="IHT242" s="191">
        <f t="shared" si="321"/>
        <v>0</v>
      </c>
      <c r="IHU242" s="191">
        <f t="shared" si="321"/>
        <v>0</v>
      </c>
      <c r="IHV242" s="191">
        <f t="shared" si="321"/>
        <v>0</v>
      </c>
      <c r="IHW242" s="191">
        <f t="shared" si="321"/>
        <v>0</v>
      </c>
      <c r="IHX242" s="191">
        <f t="shared" si="321"/>
        <v>0</v>
      </c>
      <c r="IHY242" s="191">
        <f t="shared" si="321"/>
        <v>0</v>
      </c>
      <c r="IHZ242" s="191">
        <f t="shared" si="321"/>
        <v>0</v>
      </c>
      <c r="IIA242" s="191">
        <f t="shared" si="321"/>
        <v>0</v>
      </c>
      <c r="IIB242" s="191">
        <f t="shared" si="321"/>
        <v>0</v>
      </c>
      <c r="IIC242" s="191">
        <f t="shared" si="321"/>
        <v>0</v>
      </c>
      <c r="IID242" s="191">
        <f t="shared" si="321"/>
        <v>0</v>
      </c>
      <c r="IIE242" s="191">
        <f t="shared" si="321"/>
        <v>0</v>
      </c>
      <c r="IIF242" s="191">
        <f t="shared" si="321"/>
        <v>0</v>
      </c>
      <c r="IIG242" s="191">
        <f t="shared" si="321"/>
        <v>0</v>
      </c>
      <c r="IIH242" s="191">
        <f t="shared" si="321"/>
        <v>0</v>
      </c>
      <c r="III242" s="191">
        <f t="shared" si="321"/>
        <v>0</v>
      </c>
      <c r="IIJ242" s="191">
        <f t="shared" si="321"/>
        <v>0</v>
      </c>
      <c r="IIK242" s="191">
        <f t="shared" si="321"/>
        <v>0</v>
      </c>
      <c r="IIL242" s="191">
        <f t="shared" si="321"/>
        <v>0</v>
      </c>
      <c r="IIM242" s="191">
        <f t="shared" si="321"/>
        <v>0</v>
      </c>
      <c r="IIN242" s="191">
        <f t="shared" si="321"/>
        <v>0</v>
      </c>
      <c r="IIO242" s="191">
        <f t="shared" si="321"/>
        <v>0</v>
      </c>
      <c r="IIP242" s="191">
        <f t="shared" si="321"/>
        <v>0</v>
      </c>
      <c r="IIQ242" s="191">
        <f t="shared" si="321"/>
        <v>0</v>
      </c>
      <c r="IIR242" s="191">
        <f t="shared" si="321"/>
        <v>0</v>
      </c>
      <c r="IIS242" s="191">
        <f t="shared" si="321"/>
        <v>0</v>
      </c>
      <c r="IIT242" s="191">
        <f t="shared" si="321"/>
        <v>0</v>
      </c>
      <c r="IIU242" s="191">
        <f t="shared" si="321"/>
        <v>0</v>
      </c>
      <c r="IIV242" s="191">
        <f t="shared" si="321"/>
        <v>0</v>
      </c>
      <c r="IIW242" s="191">
        <f t="shared" si="321"/>
        <v>0</v>
      </c>
      <c r="IIX242" s="191">
        <f t="shared" si="321"/>
        <v>0</v>
      </c>
      <c r="IIY242" s="191">
        <f t="shared" si="321"/>
        <v>0</v>
      </c>
      <c r="IIZ242" s="191">
        <f t="shared" si="321"/>
        <v>0</v>
      </c>
      <c r="IJA242" s="191">
        <f t="shared" si="321"/>
        <v>0</v>
      </c>
      <c r="IJB242" s="191">
        <f t="shared" si="321"/>
        <v>0</v>
      </c>
      <c r="IJC242" s="191">
        <f t="shared" si="321"/>
        <v>0</v>
      </c>
      <c r="IJD242" s="191">
        <f t="shared" si="321"/>
        <v>0</v>
      </c>
      <c r="IJE242" s="191">
        <f t="shared" si="321"/>
        <v>0</v>
      </c>
      <c r="IJF242" s="191">
        <f t="shared" si="321"/>
        <v>0</v>
      </c>
      <c r="IJG242" s="191">
        <f t="shared" si="321"/>
        <v>0</v>
      </c>
      <c r="IJH242" s="191">
        <f t="shared" si="321"/>
        <v>0</v>
      </c>
      <c r="IJI242" s="191">
        <f t="shared" si="321"/>
        <v>0</v>
      </c>
      <c r="IJJ242" s="191">
        <f t="shared" si="321"/>
        <v>0</v>
      </c>
      <c r="IJK242" s="191">
        <f t="shared" si="321"/>
        <v>0</v>
      </c>
      <c r="IJL242" s="191">
        <f t="shared" ref="IJL242:ILW242" si="322" xml:space="preserve"> IF($F210 = 0, IJL218, IF($F210 = 1, IJL226, IJL234))+IJL250</f>
        <v>0</v>
      </c>
      <c r="IJM242" s="191">
        <f t="shared" si="322"/>
        <v>0</v>
      </c>
      <c r="IJN242" s="191">
        <f t="shared" si="322"/>
        <v>0</v>
      </c>
      <c r="IJO242" s="191">
        <f t="shared" si="322"/>
        <v>0</v>
      </c>
      <c r="IJP242" s="191">
        <f t="shared" si="322"/>
        <v>0</v>
      </c>
      <c r="IJQ242" s="191">
        <f t="shared" si="322"/>
        <v>0</v>
      </c>
      <c r="IJR242" s="191">
        <f t="shared" si="322"/>
        <v>0</v>
      </c>
      <c r="IJS242" s="191">
        <f t="shared" si="322"/>
        <v>0</v>
      </c>
      <c r="IJT242" s="191">
        <f t="shared" si="322"/>
        <v>0</v>
      </c>
      <c r="IJU242" s="191">
        <f t="shared" si="322"/>
        <v>0</v>
      </c>
      <c r="IJV242" s="191">
        <f t="shared" si="322"/>
        <v>0</v>
      </c>
      <c r="IJW242" s="191">
        <f t="shared" si="322"/>
        <v>0</v>
      </c>
      <c r="IJX242" s="191">
        <f t="shared" si="322"/>
        <v>0</v>
      </c>
      <c r="IJY242" s="191">
        <f t="shared" si="322"/>
        <v>0</v>
      </c>
      <c r="IJZ242" s="191">
        <f t="shared" si="322"/>
        <v>0</v>
      </c>
      <c r="IKA242" s="191">
        <f t="shared" si="322"/>
        <v>0</v>
      </c>
      <c r="IKB242" s="191">
        <f t="shared" si="322"/>
        <v>0</v>
      </c>
      <c r="IKC242" s="191">
        <f t="shared" si="322"/>
        <v>0</v>
      </c>
      <c r="IKD242" s="191">
        <f t="shared" si="322"/>
        <v>0</v>
      </c>
      <c r="IKE242" s="191">
        <f t="shared" si="322"/>
        <v>0</v>
      </c>
      <c r="IKF242" s="191">
        <f t="shared" si="322"/>
        <v>0</v>
      </c>
      <c r="IKG242" s="191">
        <f t="shared" si="322"/>
        <v>0</v>
      </c>
      <c r="IKH242" s="191">
        <f t="shared" si="322"/>
        <v>0</v>
      </c>
      <c r="IKI242" s="191">
        <f t="shared" si="322"/>
        <v>0</v>
      </c>
      <c r="IKJ242" s="191">
        <f t="shared" si="322"/>
        <v>0</v>
      </c>
      <c r="IKK242" s="191">
        <f t="shared" si="322"/>
        <v>0</v>
      </c>
      <c r="IKL242" s="191">
        <f t="shared" si="322"/>
        <v>0</v>
      </c>
      <c r="IKM242" s="191">
        <f t="shared" si="322"/>
        <v>0</v>
      </c>
      <c r="IKN242" s="191">
        <f t="shared" si="322"/>
        <v>0</v>
      </c>
      <c r="IKO242" s="191">
        <f t="shared" si="322"/>
        <v>0</v>
      </c>
      <c r="IKP242" s="191">
        <f t="shared" si="322"/>
        <v>0</v>
      </c>
      <c r="IKQ242" s="191">
        <f t="shared" si="322"/>
        <v>0</v>
      </c>
      <c r="IKR242" s="191">
        <f t="shared" si="322"/>
        <v>0</v>
      </c>
      <c r="IKS242" s="191">
        <f t="shared" si="322"/>
        <v>0</v>
      </c>
      <c r="IKT242" s="191">
        <f t="shared" si="322"/>
        <v>0</v>
      </c>
      <c r="IKU242" s="191">
        <f t="shared" si="322"/>
        <v>0</v>
      </c>
      <c r="IKV242" s="191">
        <f t="shared" si="322"/>
        <v>0</v>
      </c>
      <c r="IKW242" s="191">
        <f t="shared" si="322"/>
        <v>0</v>
      </c>
      <c r="IKX242" s="191">
        <f t="shared" si="322"/>
        <v>0</v>
      </c>
      <c r="IKY242" s="191">
        <f t="shared" si="322"/>
        <v>0</v>
      </c>
      <c r="IKZ242" s="191">
        <f t="shared" si="322"/>
        <v>0</v>
      </c>
      <c r="ILA242" s="191">
        <f t="shared" si="322"/>
        <v>0</v>
      </c>
      <c r="ILB242" s="191">
        <f t="shared" si="322"/>
        <v>0</v>
      </c>
      <c r="ILC242" s="191">
        <f t="shared" si="322"/>
        <v>0</v>
      </c>
      <c r="ILD242" s="191">
        <f t="shared" si="322"/>
        <v>0</v>
      </c>
      <c r="ILE242" s="191">
        <f t="shared" si="322"/>
        <v>0</v>
      </c>
      <c r="ILF242" s="191">
        <f t="shared" si="322"/>
        <v>0</v>
      </c>
      <c r="ILG242" s="191">
        <f t="shared" si="322"/>
        <v>0</v>
      </c>
      <c r="ILH242" s="191">
        <f t="shared" si="322"/>
        <v>0</v>
      </c>
      <c r="ILI242" s="191">
        <f t="shared" si="322"/>
        <v>0</v>
      </c>
      <c r="ILJ242" s="191">
        <f t="shared" si="322"/>
        <v>0</v>
      </c>
      <c r="ILK242" s="191">
        <f t="shared" si="322"/>
        <v>0</v>
      </c>
      <c r="ILL242" s="191">
        <f t="shared" si="322"/>
        <v>0</v>
      </c>
      <c r="ILM242" s="191">
        <f t="shared" si="322"/>
        <v>0</v>
      </c>
      <c r="ILN242" s="191">
        <f t="shared" si="322"/>
        <v>0</v>
      </c>
      <c r="ILO242" s="191">
        <f t="shared" si="322"/>
        <v>0</v>
      </c>
      <c r="ILP242" s="191">
        <f t="shared" si="322"/>
        <v>0</v>
      </c>
      <c r="ILQ242" s="191">
        <f t="shared" si="322"/>
        <v>0</v>
      </c>
      <c r="ILR242" s="191">
        <f t="shared" si="322"/>
        <v>0</v>
      </c>
      <c r="ILS242" s="191">
        <f t="shared" si="322"/>
        <v>0</v>
      </c>
      <c r="ILT242" s="191">
        <f t="shared" si="322"/>
        <v>0</v>
      </c>
      <c r="ILU242" s="191">
        <f t="shared" si="322"/>
        <v>0</v>
      </c>
      <c r="ILV242" s="191">
        <f t="shared" si="322"/>
        <v>0</v>
      </c>
      <c r="ILW242" s="191">
        <f t="shared" si="322"/>
        <v>0</v>
      </c>
      <c r="ILX242" s="191">
        <f t="shared" ref="ILX242:IOI242" si="323" xml:space="preserve"> IF($F210 = 0, ILX218, IF($F210 = 1, ILX226, ILX234))+ILX250</f>
        <v>0</v>
      </c>
      <c r="ILY242" s="191">
        <f t="shared" si="323"/>
        <v>0</v>
      </c>
      <c r="ILZ242" s="191">
        <f t="shared" si="323"/>
        <v>0</v>
      </c>
      <c r="IMA242" s="191">
        <f t="shared" si="323"/>
        <v>0</v>
      </c>
      <c r="IMB242" s="191">
        <f t="shared" si="323"/>
        <v>0</v>
      </c>
      <c r="IMC242" s="191">
        <f t="shared" si="323"/>
        <v>0</v>
      </c>
      <c r="IMD242" s="191">
        <f t="shared" si="323"/>
        <v>0</v>
      </c>
      <c r="IME242" s="191">
        <f t="shared" si="323"/>
        <v>0</v>
      </c>
      <c r="IMF242" s="191">
        <f t="shared" si="323"/>
        <v>0</v>
      </c>
      <c r="IMG242" s="191">
        <f t="shared" si="323"/>
        <v>0</v>
      </c>
      <c r="IMH242" s="191">
        <f t="shared" si="323"/>
        <v>0</v>
      </c>
      <c r="IMI242" s="191">
        <f t="shared" si="323"/>
        <v>0</v>
      </c>
      <c r="IMJ242" s="191">
        <f t="shared" si="323"/>
        <v>0</v>
      </c>
      <c r="IMK242" s="191">
        <f t="shared" si="323"/>
        <v>0</v>
      </c>
      <c r="IML242" s="191">
        <f t="shared" si="323"/>
        <v>0</v>
      </c>
      <c r="IMM242" s="191">
        <f t="shared" si="323"/>
        <v>0</v>
      </c>
      <c r="IMN242" s="191">
        <f t="shared" si="323"/>
        <v>0</v>
      </c>
      <c r="IMO242" s="191">
        <f t="shared" si="323"/>
        <v>0</v>
      </c>
      <c r="IMP242" s="191">
        <f t="shared" si="323"/>
        <v>0</v>
      </c>
      <c r="IMQ242" s="191">
        <f t="shared" si="323"/>
        <v>0</v>
      </c>
      <c r="IMR242" s="191">
        <f t="shared" si="323"/>
        <v>0</v>
      </c>
      <c r="IMS242" s="191">
        <f t="shared" si="323"/>
        <v>0</v>
      </c>
      <c r="IMT242" s="191">
        <f t="shared" si="323"/>
        <v>0</v>
      </c>
      <c r="IMU242" s="191">
        <f t="shared" si="323"/>
        <v>0</v>
      </c>
      <c r="IMV242" s="191">
        <f t="shared" si="323"/>
        <v>0</v>
      </c>
      <c r="IMW242" s="191">
        <f t="shared" si="323"/>
        <v>0</v>
      </c>
      <c r="IMX242" s="191">
        <f t="shared" si="323"/>
        <v>0</v>
      </c>
      <c r="IMY242" s="191">
        <f t="shared" si="323"/>
        <v>0</v>
      </c>
      <c r="IMZ242" s="191">
        <f t="shared" si="323"/>
        <v>0</v>
      </c>
      <c r="INA242" s="191">
        <f t="shared" si="323"/>
        <v>0</v>
      </c>
      <c r="INB242" s="191">
        <f t="shared" si="323"/>
        <v>0</v>
      </c>
      <c r="INC242" s="191">
        <f t="shared" si="323"/>
        <v>0</v>
      </c>
      <c r="IND242" s="191">
        <f t="shared" si="323"/>
        <v>0</v>
      </c>
      <c r="INE242" s="191">
        <f t="shared" si="323"/>
        <v>0</v>
      </c>
      <c r="INF242" s="191">
        <f t="shared" si="323"/>
        <v>0</v>
      </c>
      <c r="ING242" s="191">
        <f t="shared" si="323"/>
        <v>0</v>
      </c>
      <c r="INH242" s="191">
        <f t="shared" si="323"/>
        <v>0</v>
      </c>
      <c r="INI242" s="191">
        <f t="shared" si="323"/>
        <v>0</v>
      </c>
      <c r="INJ242" s="191">
        <f t="shared" si="323"/>
        <v>0</v>
      </c>
      <c r="INK242" s="191">
        <f t="shared" si="323"/>
        <v>0</v>
      </c>
      <c r="INL242" s="191">
        <f t="shared" si="323"/>
        <v>0</v>
      </c>
      <c r="INM242" s="191">
        <f t="shared" si="323"/>
        <v>0</v>
      </c>
      <c r="INN242" s="191">
        <f t="shared" si="323"/>
        <v>0</v>
      </c>
      <c r="INO242" s="191">
        <f t="shared" si="323"/>
        <v>0</v>
      </c>
      <c r="INP242" s="191">
        <f t="shared" si="323"/>
        <v>0</v>
      </c>
      <c r="INQ242" s="191">
        <f t="shared" si="323"/>
        <v>0</v>
      </c>
      <c r="INR242" s="191">
        <f t="shared" si="323"/>
        <v>0</v>
      </c>
      <c r="INS242" s="191">
        <f t="shared" si="323"/>
        <v>0</v>
      </c>
      <c r="INT242" s="191">
        <f t="shared" si="323"/>
        <v>0</v>
      </c>
      <c r="INU242" s="191">
        <f t="shared" si="323"/>
        <v>0</v>
      </c>
      <c r="INV242" s="191">
        <f t="shared" si="323"/>
        <v>0</v>
      </c>
      <c r="INW242" s="191">
        <f t="shared" si="323"/>
        <v>0</v>
      </c>
      <c r="INX242" s="191">
        <f t="shared" si="323"/>
        <v>0</v>
      </c>
      <c r="INY242" s="191">
        <f t="shared" si="323"/>
        <v>0</v>
      </c>
      <c r="INZ242" s="191">
        <f t="shared" si="323"/>
        <v>0</v>
      </c>
      <c r="IOA242" s="191">
        <f t="shared" si="323"/>
        <v>0</v>
      </c>
      <c r="IOB242" s="191">
        <f t="shared" si="323"/>
        <v>0</v>
      </c>
      <c r="IOC242" s="191">
        <f t="shared" si="323"/>
        <v>0</v>
      </c>
      <c r="IOD242" s="191">
        <f t="shared" si="323"/>
        <v>0</v>
      </c>
      <c r="IOE242" s="191">
        <f t="shared" si="323"/>
        <v>0</v>
      </c>
      <c r="IOF242" s="191">
        <f t="shared" si="323"/>
        <v>0</v>
      </c>
      <c r="IOG242" s="191">
        <f t="shared" si="323"/>
        <v>0</v>
      </c>
      <c r="IOH242" s="191">
        <f t="shared" si="323"/>
        <v>0</v>
      </c>
      <c r="IOI242" s="191">
        <f t="shared" si="323"/>
        <v>0</v>
      </c>
      <c r="IOJ242" s="191">
        <f t="shared" ref="IOJ242:IQU242" si="324" xml:space="preserve"> IF($F210 = 0, IOJ218, IF($F210 = 1, IOJ226, IOJ234))+IOJ250</f>
        <v>0</v>
      </c>
      <c r="IOK242" s="191">
        <f t="shared" si="324"/>
        <v>0</v>
      </c>
      <c r="IOL242" s="191">
        <f t="shared" si="324"/>
        <v>0</v>
      </c>
      <c r="IOM242" s="191">
        <f t="shared" si="324"/>
        <v>0</v>
      </c>
      <c r="ION242" s="191">
        <f t="shared" si="324"/>
        <v>0</v>
      </c>
      <c r="IOO242" s="191">
        <f t="shared" si="324"/>
        <v>0</v>
      </c>
      <c r="IOP242" s="191">
        <f t="shared" si="324"/>
        <v>0</v>
      </c>
      <c r="IOQ242" s="191">
        <f t="shared" si="324"/>
        <v>0</v>
      </c>
      <c r="IOR242" s="191">
        <f t="shared" si="324"/>
        <v>0</v>
      </c>
      <c r="IOS242" s="191">
        <f t="shared" si="324"/>
        <v>0</v>
      </c>
      <c r="IOT242" s="191">
        <f t="shared" si="324"/>
        <v>0</v>
      </c>
      <c r="IOU242" s="191">
        <f t="shared" si="324"/>
        <v>0</v>
      </c>
      <c r="IOV242" s="191">
        <f t="shared" si="324"/>
        <v>0</v>
      </c>
      <c r="IOW242" s="191">
        <f t="shared" si="324"/>
        <v>0</v>
      </c>
      <c r="IOX242" s="191">
        <f t="shared" si="324"/>
        <v>0</v>
      </c>
      <c r="IOY242" s="191">
        <f t="shared" si="324"/>
        <v>0</v>
      </c>
      <c r="IOZ242" s="191">
        <f t="shared" si="324"/>
        <v>0</v>
      </c>
      <c r="IPA242" s="191">
        <f t="shared" si="324"/>
        <v>0</v>
      </c>
      <c r="IPB242" s="191">
        <f t="shared" si="324"/>
        <v>0</v>
      </c>
      <c r="IPC242" s="191">
        <f t="shared" si="324"/>
        <v>0</v>
      </c>
      <c r="IPD242" s="191">
        <f t="shared" si="324"/>
        <v>0</v>
      </c>
      <c r="IPE242" s="191">
        <f t="shared" si="324"/>
        <v>0</v>
      </c>
      <c r="IPF242" s="191">
        <f t="shared" si="324"/>
        <v>0</v>
      </c>
      <c r="IPG242" s="191">
        <f t="shared" si="324"/>
        <v>0</v>
      </c>
      <c r="IPH242" s="191">
        <f t="shared" si="324"/>
        <v>0</v>
      </c>
      <c r="IPI242" s="191">
        <f t="shared" si="324"/>
        <v>0</v>
      </c>
      <c r="IPJ242" s="191">
        <f t="shared" si="324"/>
        <v>0</v>
      </c>
      <c r="IPK242" s="191">
        <f t="shared" si="324"/>
        <v>0</v>
      </c>
      <c r="IPL242" s="191">
        <f t="shared" si="324"/>
        <v>0</v>
      </c>
      <c r="IPM242" s="191">
        <f t="shared" si="324"/>
        <v>0</v>
      </c>
      <c r="IPN242" s="191">
        <f t="shared" si="324"/>
        <v>0</v>
      </c>
      <c r="IPO242" s="191">
        <f t="shared" si="324"/>
        <v>0</v>
      </c>
      <c r="IPP242" s="191">
        <f t="shared" si="324"/>
        <v>0</v>
      </c>
      <c r="IPQ242" s="191">
        <f t="shared" si="324"/>
        <v>0</v>
      </c>
      <c r="IPR242" s="191">
        <f t="shared" si="324"/>
        <v>0</v>
      </c>
      <c r="IPS242" s="191">
        <f t="shared" si="324"/>
        <v>0</v>
      </c>
      <c r="IPT242" s="191">
        <f t="shared" si="324"/>
        <v>0</v>
      </c>
      <c r="IPU242" s="191">
        <f t="shared" si="324"/>
        <v>0</v>
      </c>
      <c r="IPV242" s="191">
        <f t="shared" si="324"/>
        <v>0</v>
      </c>
      <c r="IPW242" s="191">
        <f t="shared" si="324"/>
        <v>0</v>
      </c>
      <c r="IPX242" s="191">
        <f t="shared" si="324"/>
        <v>0</v>
      </c>
      <c r="IPY242" s="191">
        <f t="shared" si="324"/>
        <v>0</v>
      </c>
      <c r="IPZ242" s="191">
        <f t="shared" si="324"/>
        <v>0</v>
      </c>
      <c r="IQA242" s="191">
        <f t="shared" si="324"/>
        <v>0</v>
      </c>
      <c r="IQB242" s="191">
        <f t="shared" si="324"/>
        <v>0</v>
      </c>
      <c r="IQC242" s="191">
        <f t="shared" si="324"/>
        <v>0</v>
      </c>
      <c r="IQD242" s="191">
        <f t="shared" si="324"/>
        <v>0</v>
      </c>
      <c r="IQE242" s="191">
        <f t="shared" si="324"/>
        <v>0</v>
      </c>
      <c r="IQF242" s="191">
        <f t="shared" si="324"/>
        <v>0</v>
      </c>
      <c r="IQG242" s="191">
        <f t="shared" si="324"/>
        <v>0</v>
      </c>
      <c r="IQH242" s="191">
        <f t="shared" si="324"/>
        <v>0</v>
      </c>
      <c r="IQI242" s="191">
        <f t="shared" si="324"/>
        <v>0</v>
      </c>
      <c r="IQJ242" s="191">
        <f t="shared" si="324"/>
        <v>0</v>
      </c>
      <c r="IQK242" s="191">
        <f t="shared" si="324"/>
        <v>0</v>
      </c>
      <c r="IQL242" s="191">
        <f t="shared" si="324"/>
        <v>0</v>
      </c>
      <c r="IQM242" s="191">
        <f t="shared" si="324"/>
        <v>0</v>
      </c>
      <c r="IQN242" s="191">
        <f t="shared" si="324"/>
        <v>0</v>
      </c>
      <c r="IQO242" s="191">
        <f t="shared" si="324"/>
        <v>0</v>
      </c>
      <c r="IQP242" s="191">
        <f t="shared" si="324"/>
        <v>0</v>
      </c>
      <c r="IQQ242" s="191">
        <f t="shared" si="324"/>
        <v>0</v>
      </c>
      <c r="IQR242" s="191">
        <f t="shared" si="324"/>
        <v>0</v>
      </c>
      <c r="IQS242" s="191">
        <f t="shared" si="324"/>
        <v>0</v>
      </c>
      <c r="IQT242" s="191">
        <f t="shared" si="324"/>
        <v>0</v>
      </c>
      <c r="IQU242" s="191">
        <f t="shared" si="324"/>
        <v>0</v>
      </c>
      <c r="IQV242" s="191">
        <f t="shared" ref="IQV242:ITG242" si="325" xml:space="preserve"> IF($F210 = 0, IQV218, IF($F210 = 1, IQV226, IQV234))+IQV250</f>
        <v>0</v>
      </c>
      <c r="IQW242" s="191">
        <f t="shared" si="325"/>
        <v>0</v>
      </c>
      <c r="IQX242" s="191">
        <f t="shared" si="325"/>
        <v>0</v>
      </c>
      <c r="IQY242" s="191">
        <f t="shared" si="325"/>
        <v>0</v>
      </c>
      <c r="IQZ242" s="191">
        <f t="shared" si="325"/>
        <v>0</v>
      </c>
      <c r="IRA242" s="191">
        <f t="shared" si="325"/>
        <v>0</v>
      </c>
      <c r="IRB242" s="191">
        <f t="shared" si="325"/>
        <v>0</v>
      </c>
      <c r="IRC242" s="191">
        <f t="shared" si="325"/>
        <v>0</v>
      </c>
      <c r="IRD242" s="191">
        <f t="shared" si="325"/>
        <v>0</v>
      </c>
      <c r="IRE242" s="191">
        <f t="shared" si="325"/>
        <v>0</v>
      </c>
      <c r="IRF242" s="191">
        <f t="shared" si="325"/>
        <v>0</v>
      </c>
      <c r="IRG242" s="191">
        <f t="shared" si="325"/>
        <v>0</v>
      </c>
      <c r="IRH242" s="191">
        <f t="shared" si="325"/>
        <v>0</v>
      </c>
      <c r="IRI242" s="191">
        <f t="shared" si="325"/>
        <v>0</v>
      </c>
      <c r="IRJ242" s="191">
        <f t="shared" si="325"/>
        <v>0</v>
      </c>
      <c r="IRK242" s="191">
        <f t="shared" si="325"/>
        <v>0</v>
      </c>
      <c r="IRL242" s="191">
        <f t="shared" si="325"/>
        <v>0</v>
      </c>
      <c r="IRM242" s="191">
        <f t="shared" si="325"/>
        <v>0</v>
      </c>
      <c r="IRN242" s="191">
        <f t="shared" si="325"/>
        <v>0</v>
      </c>
      <c r="IRO242" s="191">
        <f t="shared" si="325"/>
        <v>0</v>
      </c>
      <c r="IRP242" s="191">
        <f t="shared" si="325"/>
        <v>0</v>
      </c>
      <c r="IRQ242" s="191">
        <f t="shared" si="325"/>
        <v>0</v>
      </c>
      <c r="IRR242" s="191">
        <f t="shared" si="325"/>
        <v>0</v>
      </c>
      <c r="IRS242" s="191">
        <f t="shared" si="325"/>
        <v>0</v>
      </c>
      <c r="IRT242" s="191">
        <f t="shared" si="325"/>
        <v>0</v>
      </c>
      <c r="IRU242" s="191">
        <f t="shared" si="325"/>
        <v>0</v>
      </c>
      <c r="IRV242" s="191">
        <f t="shared" si="325"/>
        <v>0</v>
      </c>
      <c r="IRW242" s="191">
        <f t="shared" si="325"/>
        <v>0</v>
      </c>
      <c r="IRX242" s="191">
        <f t="shared" si="325"/>
        <v>0</v>
      </c>
      <c r="IRY242" s="191">
        <f t="shared" si="325"/>
        <v>0</v>
      </c>
      <c r="IRZ242" s="191">
        <f t="shared" si="325"/>
        <v>0</v>
      </c>
      <c r="ISA242" s="191">
        <f t="shared" si="325"/>
        <v>0</v>
      </c>
      <c r="ISB242" s="191">
        <f t="shared" si="325"/>
        <v>0</v>
      </c>
      <c r="ISC242" s="191">
        <f t="shared" si="325"/>
        <v>0</v>
      </c>
      <c r="ISD242" s="191">
        <f t="shared" si="325"/>
        <v>0</v>
      </c>
      <c r="ISE242" s="191">
        <f t="shared" si="325"/>
        <v>0</v>
      </c>
      <c r="ISF242" s="191">
        <f t="shared" si="325"/>
        <v>0</v>
      </c>
      <c r="ISG242" s="191">
        <f t="shared" si="325"/>
        <v>0</v>
      </c>
      <c r="ISH242" s="191">
        <f t="shared" si="325"/>
        <v>0</v>
      </c>
      <c r="ISI242" s="191">
        <f t="shared" si="325"/>
        <v>0</v>
      </c>
      <c r="ISJ242" s="191">
        <f t="shared" si="325"/>
        <v>0</v>
      </c>
      <c r="ISK242" s="191">
        <f t="shared" si="325"/>
        <v>0</v>
      </c>
      <c r="ISL242" s="191">
        <f t="shared" si="325"/>
        <v>0</v>
      </c>
      <c r="ISM242" s="191">
        <f t="shared" si="325"/>
        <v>0</v>
      </c>
      <c r="ISN242" s="191">
        <f t="shared" si="325"/>
        <v>0</v>
      </c>
      <c r="ISO242" s="191">
        <f t="shared" si="325"/>
        <v>0</v>
      </c>
      <c r="ISP242" s="191">
        <f t="shared" si="325"/>
        <v>0</v>
      </c>
      <c r="ISQ242" s="191">
        <f t="shared" si="325"/>
        <v>0</v>
      </c>
      <c r="ISR242" s="191">
        <f t="shared" si="325"/>
        <v>0</v>
      </c>
      <c r="ISS242" s="191">
        <f t="shared" si="325"/>
        <v>0</v>
      </c>
      <c r="IST242" s="191">
        <f t="shared" si="325"/>
        <v>0</v>
      </c>
      <c r="ISU242" s="191">
        <f t="shared" si="325"/>
        <v>0</v>
      </c>
      <c r="ISV242" s="191">
        <f t="shared" si="325"/>
        <v>0</v>
      </c>
      <c r="ISW242" s="191">
        <f t="shared" si="325"/>
        <v>0</v>
      </c>
      <c r="ISX242" s="191">
        <f t="shared" si="325"/>
        <v>0</v>
      </c>
      <c r="ISY242" s="191">
        <f t="shared" si="325"/>
        <v>0</v>
      </c>
      <c r="ISZ242" s="191">
        <f t="shared" si="325"/>
        <v>0</v>
      </c>
      <c r="ITA242" s="191">
        <f t="shared" si="325"/>
        <v>0</v>
      </c>
      <c r="ITB242" s="191">
        <f t="shared" si="325"/>
        <v>0</v>
      </c>
      <c r="ITC242" s="191">
        <f t="shared" si="325"/>
        <v>0</v>
      </c>
      <c r="ITD242" s="191">
        <f t="shared" si="325"/>
        <v>0</v>
      </c>
      <c r="ITE242" s="191">
        <f t="shared" si="325"/>
        <v>0</v>
      </c>
      <c r="ITF242" s="191">
        <f t="shared" si="325"/>
        <v>0</v>
      </c>
      <c r="ITG242" s="191">
        <f t="shared" si="325"/>
        <v>0</v>
      </c>
      <c r="ITH242" s="191">
        <f t="shared" ref="ITH242:IVS242" si="326" xml:space="preserve"> IF($F210 = 0, ITH218, IF($F210 = 1, ITH226, ITH234))+ITH250</f>
        <v>0</v>
      </c>
      <c r="ITI242" s="191">
        <f t="shared" si="326"/>
        <v>0</v>
      </c>
      <c r="ITJ242" s="191">
        <f t="shared" si="326"/>
        <v>0</v>
      </c>
      <c r="ITK242" s="191">
        <f t="shared" si="326"/>
        <v>0</v>
      </c>
      <c r="ITL242" s="191">
        <f t="shared" si="326"/>
        <v>0</v>
      </c>
      <c r="ITM242" s="191">
        <f t="shared" si="326"/>
        <v>0</v>
      </c>
      <c r="ITN242" s="191">
        <f t="shared" si="326"/>
        <v>0</v>
      </c>
      <c r="ITO242" s="191">
        <f t="shared" si="326"/>
        <v>0</v>
      </c>
      <c r="ITP242" s="191">
        <f t="shared" si="326"/>
        <v>0</v>
      </c>
      <c r="ITQ242" s="191">
        <f t="shared" si="326"/>
        <v>0</v>
      </c>
      <c r="ITR242" s="191">
        <f t="shared" si="326"/>
        <v>0</v>
      </c>
      <c r="ITS242" s="191">
        <f t="shared" si="326"/>
        <v>0</v>
      </c>
      <c r="ITT242" s="191">
        <f t="shared" si="326"/>
        <v>0</v>
      </c>
      <c r="ITU242" s="191">
        <f t="shared" si="326"/>
        <v>0</v>
      </c>
      <c r="ITV242" s="191">
        <f t="shared" si="326"/>
        <v>0</v>
      </c>
      <c r="ITW242" s="191">
        <f t="shared" si="326"/>
        <v>0</v>
      </c>
      <c r="ITX242" s="191">
        <f t="shared" si="326"/>
        <v>0</v>
      </c>
      <c r="ITY242" s="191">
        <f t="shared" si="326"/>
        <v>0</v>
      </c>
      <c r="ITZ242" s="191">
        <f t="shared" si="326"/>
        <v>0</v>
      </c>
      <c r="IUA242" s="191">
        <f t="shared" si="326"/>
        <v>0</v>
      </c>
      <c r="IUB242" s="191">
        <f t="shared" si="326"/>
        <v>0</v>
      </c>
      <c r="IUC242" s="191">
        <f t="shared" si="326"/>
        <v>0</v>
      </c>
      <c r="IUD242" s="191">
        <f t="shared" si="326"/>
        <v>0</v>
      </c>
      <c r="IUE242" s="191">
        <f t="shared" si="326"/>
        <v>0</v>
      </c>
      <c r="IUF242" s="191">
        <f t="shared" si="326"/>
        <v>0</v>
      </c>
      <c r="IUG242" s="191">
        <f t="shared" si="326"/>
        <v>0</v>
      </c>
      <c r="IUH242" s="191">
        <f t="shared" si="326"/>
        <v>0</v>
      </c>
      <c r="IUI242" s="191">
        <f t="shared" si="326"/>
        <v>0</v>
      </c>
      <c r="IUJ242" s="191">
        <f t="shared" si="326"/>
        <v>0</v>
      </c>
      <c r="IUK242" s="191">
        <f t="shared" si="326"/>
        <v>0</v>
      </c>
      <c r="IUL242" s="191">
        <f t="shared" si="326"/>
        <v>0</v>
      </c>
      <c r="IUM242" s="191">
        <f t="shared" si="326"/>
        <v>0</v>
      </c>
      <c r="IUN242" s="191">
        <f t="shared" si="326"/>
        <v>0</v>
      </c>
      <c r="IUO242" s="191">
        <f t="shared" si="326"/>
        <v>0</v>
      </c>
      <c r="IUP242" s="191">
        <f t="shared" si="326"/>
        <v>0</v>
      </c>
      <c r="IUQ242" s="191">
        <f t="shared" si="326"/>
        <v>0</v>
      </c>
      <c r="IUR242" s="191">
        <f t="shared" si="326"/>
        <v>0</v>
      </c>
      <c r="IUS242" s="191">
        <f t="shared" si="326"/>
        <v>0</v>
      </c>
      <c r="IUT242" s="191">
        <f t="shared" si="326"/>
        <v>0</v>
      </c>
      <c r="IUU242" s="191">
        <f t="shared" si="326"/>
        <v>0</v>
      </c>
      <c r="IUV242" s="191">
        <f t="shared" si="326"/>
        <v>0</v>
      </c>
      <c r="IUW242" s="191">
        <f t="shared" si="326"/>
        <v>0</v>
      </c>
      <c r="IUX242" s="191">
        <f t="shared" si="326"/>
        <v>0</v>
      </c>
      <c r="IUY242" s="191">
        <f t="shared" si="326"/>
        <v>0</v>
      </c>
      <c r="IUZ242" s="191">
        <f t="shared" si="326"/>
        <v>0</v>
      </c>
      <c r="IVA242" s="191">
        <f t="shared" si="326"/>
        <v>0</v>
      </c>
      <c r="IVB242" s="191">
        <f t="shared" si="326"/>
        <v>0</v>
      </c>
      <c r="IVC242" s="191">
        <f t="shared" si="326"/>
        <v>0</v>
      </c>
      <c r="IVD242" s="191">
        <f t="shared" si="326"/>
        <v>0</v>
      </c>
      <c r="IVE242" s="191">
        <f t="shared" si="326"/>
        <v>0</v>
      </c>
      <c r="IVF242" s="191">
        <f t="shared" si="326"/>
        <v>0</v>
      </c>
      <c r="IVG242" s="191">
        <f t="shared" si="326"/>
        <v>0</v>
      </c>
      <c r="IVH242" s="191">
        <f t="shared" si="326"/>
        <v>0</v>
      </c>
      <c r="IVI242" s="191">
        <f t="shared" si="326"/>
        <v>0</v>
      </c>
      <c r="IVJ242" s="191">
        <f t="shared" si="326"/>
        <v>0</v>
      </c>
      <c r="IVK242" s="191">
        <f t="shared" si="326"/>
        <v>0</v>
      </c>
      <c r="IVL242" s="191">
        <f t="shared" si="326"/>
        <v>0</v>
      </c>
      <c r="IVM242" s="191">
        <f t="shared" si="326"/>
        <v>0</v>
      </c>
      <c r="IVN242" s="191">
        <f t="shared" si="326"/>
        <v>0</v>
      </c>
      <c r="IVO242" s="191">
        <f t="shared" si="326"/>
        <v>0</v>
      </c>
      <c r="IVP242" s="191">
        <f t="shared" si="326"/>
        <v>0</v>
      </c>
      <c r="IVQ242" s="191">
        <f t="shared" si="326"/>
        <v>0</v>
      </c>
      <c r="IVR242" s="191">
        <f t="shared" si="326"/>
        <v>0</v>
      </c>
      <c r="IVS242" s="191">
        <f t="shared" si="326"/>
        <v>0</v>
      </c>
      <c r="IVT242" s="191">
        <f t="shared" ref="IVT242:IYE242" si="327" xml:space="preserve"> IF($F210 = 0, IVT218, IF($F210 = 1, IVT226, IVT234))+IVT250</f>
        <v>0</v>
      </c>
      <c r="IVU242" s="191">
        <f t="shared" si="327"/>
        <v>0</v>
      </c>
      <c r="IVV242" s="191">
        <f t="shared" si="327"/>
        <v>0</v>
      </c>
      <c r="IVW242" s="191">
        <f t="shared" si="327"/>
        <v>0</v>
      </c>
      <c r="IVX242" s="191">
        <f t="shared" si="327"/>
        <v>0</v>
      </c>
      <c r="IVY242" s="191">
        <f t="shared" si="327"/>
        <v>0</v>
      </c>
      <c r="IVZ242" s="191">
        <f t="shared" si="327"/>
        <v>0</v>
      </c>
      <c r="IWA242" s="191">
        <f t="shared" si="327"/>
        <v>0</v>
      </c>
      <c r="IWB242" s="191">
        <f t="shared" si="327"/>
        <v>0</v>
      </c>
      <c r="IWC242" s="191">
        <f t="shared" si="327"/>
        <v>0</v>
      </c>
      <c r="IWD242" s="191">
        <f t="shared" si="327"/>
        <v>0</v>
      </c>
      <c r="IWE242" s="191">
        <f t="shared" si="327"/>
        <v>0</v>
      </c>
      <c r="IWF242" s="191">
        <f t="shared" si="327"/>
        <v>0</v>
      </c>
      <c r="IWG242" s="191">
        <f t="shared" si="327"/>
        <v>0</v>
      </c>
      <c r="IWH242" s="191">
        <f t="shared" si="327"/>
        <v>0</v>
      </c>
      <c r="IWI242" s="191">
        <f t="shared" si="327"/>
        <v>0</v>
      </c>
      <c r="IWJ242" s="191">
        <f t="shared" si="327"/>
        <v>0</v>
      </c>
      <c r="IWK242" s="191">
        <f t="shared" si="327"/>
        <v>0</v>
      </c>
      <c r="IWL242" s="191">
        <f t="shared" si="327"/>
        <v>0</v>
      </c>
      <c r="IWM242" s="191">
        <f t="shared" si="327"/>
        <v>0</v>
      </c>
      <c r="IWN242" s="191">
        <f t="shared" si="327"/>
        <v>0</v>
      </c>
      <c r="IWO242" s="191">
        <f t="shared" si="327"/>
        <v>0</v>
      </c>
      <c r="IWP242" s="191">
        <f t="shared" si="327"/>
        <v>0</v>
      </c>
      <c r="IWQ242" s="191">
        <f t="shared" si="327"/>
        <v>0</v>
      </c>
      <c r="IWR242" s="191">
        <f t="shared" si="327"/>
        <v>0</v>
      </c>
      <c r="IWS242" s="191">
        <f t="shared" si="327"/>
        <v>0</v>
      </c>
      <c r="IWT242" s="191">
        <f t="shared" si="327"/>
        <v>0</v>
      </c>
      <c r="IWU242" s="191">
        <f t="shared" si="327"/>
        <v>0</v>
      </c>
      <c r="IWV242" s="191">
        <f t="shared" si="327"/>
        <v>0</v>
      </c>
      <c r="IWW242" s="191">
        <f t="shared" si="327"/>
        <v>0</v>
      </c>
      <c r="IWX242" s="191">
        <f t="shared" si="327"/>
        <v>0</v>
      </c>
      <c r="IWY242" s="191">
        <f t="shared" si="327"/>
        <v>0</v>
      </c>
      <c r="IWZ242" s="191">
        <f t="shared" si="327"/>
        <v>0</v>
      </c>
      <c r="IXA242" s="191">
        <f t="shared" si="327"/>
        <v>0</v>
      </c>
      <c r="IXB242" s="191">
        <f t="shared" si="327"/>
        <v>0</v>
      </c>
      <c r="IXC242" s="191">
        <f t="shared" si="327"/>
        <v>0</v>
      </c>
      <c r="IXD242" s="191">
        <f t="shared" si="327"/>
        <v>0</v>
      </c>
      <c r="IXE242" s="191">
        <f t="shared" si="327"/>
        <v>0</v>
      </c>
      <c r="IXF242" s="191">
        <f t="shared" si="327"/>
        <v>0</v>
      </c>
      <c r="IXG242" s="191">
        <f t="shared" si="327"/>
        <v>0</v>
      </c>
      <c r="IXH242" s="191">
        <f t="shared" si="327"/>
        <v>0</v>
      </c>
      <c r="IXI242" s="191">
        <f t="shared" si="327"/>
        <v>0</v>
      </c>
      <c r="IXJ242" s="191">
        <f t="shared" si="327"/>
        <v>0</v>
      </c>
      <c r="IXK242" s="191">
        <f t="shared" si="327"/>
        <v>0</v>
      </c>
      <c r="IXL242" s="191">
        <f t="shared" si="327"/>
        <v>0</v>
      </c>
      <c r="IXM242" s="191">
        <f t="shared" si="327"/>
        <v>0</v>
      </c>
      <c r="IXN242" s="191">
        <f t="shared" si="327"/>
        <v>0</v>
      </c>
      <c r="IXO242" s="191">
        <f t="shared" si="327"/>
        <v>0</v>
      </c>
      <c r="IXP242" s="191">
        <f t="shared" si="327"/>
        <v>0</v>
      </c>
      <c r="IXQ242" s="191">
        <f t="shared" si="327"/>
        <v>0</v>
      </c>
      <c r="IXR242" s="191">
        <f t="shared" si="327"/>
        <v>0</v>
      </c>
      <c r="IXS242" s="191">
        <f t="shared" si="327"/>
        <v>0</v>
      </c>
      <c r="IXT242" s="191">
        <f t="shared" si="327"/>
        <v>0</v>
      </c>
      <c r="IXU242" s="191">
        <f t="shared" si="327"/>
        <v>0</v>
      </c>
      <c r="IXV242" s="191">
        <f t="shared" si="327"/>
        <v>0</v>
      </c>
      <c r="IXW242" s="191">
        <f t="shared" si="327"/>
        <v>0</v>
      </c>
      <c r="IXX242" s="191">
        <f t="shared" si="327"/>
        <v>0</v>
      </c>
      <c r="IXY242" s="191">
        <f t="shared" si="327"/>
        <v>0</v>
      </c>
      <c r="IXZ242" s="191">
        <f t="shared" si="327"/>
        <v>0</v>
      </c>
      <c r="IYA242" s="191">
        <f t="shared" si="327"/>
        <v>0</v>
      </c>
      <c r="IYB242" s="191">
        <f t="shared" si="327"/>
        <v>0</v>
      </c>
      <c r="IYC242" s="191">
        <f t="shared" si="327"/>
        <v>0</v>
      </c>
      <c r="IYD242" s="191">
        <f t="shared" si="327"/>
        <v>0</v>
      </c>
      <c r="IYE242" s="191">
        <f t="shared" si="327"/>
        <v>0</v>
      </c>
      <c r="IYF242" s="191">
        <f t="shared" ref="IYF242:JAQ242" si="328" xml:space="preserve"> IF($F210 = 0, IYF218, IF($F210 = 1, IYF226, IYF234))+IYF250</f>
        <v>0</v>
      </c>
      <c r="IYG242" s="191">
        <f t="shared" si="328"/>
        <v>0</v>
      </c>
      <c r="IYH242" s="191">
        <f t="shared" si="328"/>
        <v>0</v>
      </c>
      <c r="IYI242" s="191">
        <f t="shared" si="328"/>
        <v>0</v>
      </c>
      <c r="IYJ242" s="191">
        <f t="shared" si="328"/>
        <v>0</v>
      </c>
      <c r="IYK242" s="191">
        <f t="shared" si="328"/>
        <v>0</v>
      </c>
      <c r="IYL242" s="191">
        <f t="shared" si="328"/>
        <v>0</v>
      </c>
      <c r="IYM242" s="191">
        <f t="shared" si="328"/>
        <v>0</v>
      </c>
      <c r="IYN242" s="191">
        <f t="shared" si="328"/>
        <v>0</v>
      </c>
      <c r="IYO242" s="191">
        <f t="shared" si="328"/>
        <v>0</v>
      </c>
      <c r="IYP242" s="191">
        <f t="shared" si="328"/>
        <v>0</v>
      </c>
      <c r="IYQ242" s="191">
        <f t="shared" si="328"/>
        <v>0</v>
      </c>
      <c r="IYR242" s="191">
        <f t="shared" si="328"/>
        <v>0</v>
      </c>
      <c r="IYS242" s="191">
        <f t="shared" si="328"/>
        <v>0</v>
      </c>
      <c r="IYT242" s="191">
        <f t="shared" si="328"/>
        <v>0</v>
      </c>
      <c r="IYU242" s="191">
        <f t="shared" si="328"/>
        <v>0</v>
      </c>
      <c r="IYV242" s="191">
        <f t="shared" si="328"/>
        <v>0</v>
      </c>
      <c r="IYW242" s="191">
        <f t="shared" si="328"/>
        <v>0</v>
      </c>
      <c r="IYX242" s="191">
        <f t="shared" si="328"/>
        <v>0</v>
      </c>
      <c r="IYY242" s="191">
        <f t="shared" si="328"/>
        <v>0</v>
      </c>
      <c r="IYZ242" s="191">
        <f t="shared" si="328"/>
        <v>0</v>
      </c>
      <c r="IZA242" s="191">
        <f t="shared" si="328"/>
        <v>0</v>
      </c>
      <c r="IZB242" s="191">
        <f t="shared" si="328"/>
        <v>0</v>
      </c>
      <c r="IZC242" s="191">
        <f t="shared" si="328"/>
        <v>0</v>
      </c>
      <c r="IZD242" s="191">
        <f t="shared" si="328"/>
        <v>0</v>
      </c>
      <c r="IZE242" s="191">
        <f t="shared" si="328"/>
        <v>0</v>
      </c>
      <c r="IZF242" s="191">
        <f t="shared" si="328"/>
        <v>0</v>
      </c>
      <c r="IZG242" s="191">
        <f t="shared" si="328"/>
        <v>0</v>
      </c>
      <c r="IZH242" s="191">
        <f t="shared" si="328"/>
        <v>0</v>
      </c>
      <c r="IZI242" s="191">
        <f t="shared" si="328"/>
        <v>0</v>
      </c>
      <c r="IZJ242" s="191">
        <f t="shared" si="328"/>
        <v>0</v>
      </c>
      <c r="IZK242" s="191">
        <f t="shared" si="328"/>
        <v>0</v>
      </c>
      <c r="IZL242" s="191">
        <f t="shared" si="328"/>
        <v>0</v>
      </c>
      <c r="IZM242" s="191">
        <f t="shared" si="328"/>
        <v>0</v>
      </c>
      <c r="IZN242" s="191">
        <f t="shared" si="328"/>
        <v>0</v>
      </c>
      <c r="IZO242" s="191">
        <f t="shared" si="328"/>
        <v>0</v>
      </c>
      <c r="IZP242" s="191">
        <f t="shared" si="328"/>
        <v>0</v>
      </c>
      <c r="IZQ242" s="191">
        <f t="shared" si="328"/>
        <v>0</v>
      </c>
      <c r="IZR242" s="191">
        <f t="shared" si="328"/>
        <v>0</v>
      </c>
      <c r="IZS242" s="191">
        <f t="shared" si="328"/>
        <v>0</v>
      </c>
      <c r="IZT242" s="191">
        <f t="shared" si="328"/>
        <v>0</v>
      </c>
      <c r="IZU242" s="191">
        <f t="shared" si="328"/>
        <v>0</v>
      </c>
      <c r="IZV242" s="191">
        <f t="shared" si="328"/>
        <v>0</v>
      </c>
      <c r="IZW242" s="191">
        <f t="shared" si="328"/>
        <v>0</v>
      </c>
      <c r="IZX242" s="191">
        <f t="shared" si="328"/>
        <v>0</v>
      </c>
      <c r="IZY242" s="191">
        <f t="shared" si="328"/>
        <v>0</v>
      </c>
      <c r="IZZ242" s="191">
        <f t="shared" si="328"/>
        <v>0</v>
      </c>
      <c r="JAA242" s="191">
        <f t="shared" si="328"/>
        <v>0</v>
      </c>
      <c r="JAB242" s="191">
        <f t="shared" si="328"/>
        <v>0</v>
      </c>
      <c r="JAC242" s="191">
        <f t="shared" si="328"/>
        <v>0</v>
      </c>
      <c r="JAD242" s="191">
        <f t="shared" si="328"/>
        <v>0</v>
      </c>
      <c r="JAE242" s="191">
        <f t="shared" si="328"/>
        <v>0</v>
      </c>
      <c r="JAF242" s="191">
        <f t="shared" si="328"/>
        <v>0</v>
      </c>
      <c r="JAG242" s="191">
        <f t="shared" si="328"/>
        <v>0</v>
      </c>
      <c r="JAH242" s="191">
        <f t="shared" si="328"/>
        <v>0</v>
      </c>
      <c r="JAI242" s="191">
        <f t="shared" si="328"/>
        <v>0</v>
      </c>
      <c r="JAJ242" s="191">
        <f t="shared" si="328"/>
        <v>0</v>
      </c>
      <c r="JAK242" s="191">
        <f t="shared" si="328"/>
        <v>0</v>
      </c>
      <c r="JAL242" s="191">
        <f t="shared" si="328"/>
        <v>0</v>
      </c>
      <c r="JAM242" s="191">
        <f t="shared" si="328"/>
        <v>0</v>
      </c>
      <c r="JAN242" s="191">
        <f t="shared" si="328"/>
        <v>0</v>
      </c>
      <c r="JAO242" s="191">
        <f t="shared" si="328"/>
        <v>0</v>
      </c>
      <c r="JAP242" s="191">
        <f t="shared" si="328"/>
        <v>0</v>
      </c>
      <c r="JAQ242" s="191">
        <f t="shared" si="328"/>
        <v>0</v>
      </c>
      <c r="JAR242" s="191">
        <f t="shared" ref="JAR242:JDC242" si="329" xml:space="preserve"> IF($F210 = 0, JAR218, IF($F210 = 1, JAR226, JAR234))+JAR250</f>
        <v>0</v>
      </c>
      <c r="JAS242" s="191">
        <f t="shared" si="329"/>
        <v>0</v>
      </c>
      <c r="JAT242" s="191">
        <f t="shared" si="329"/>
        <v>0</v>
      </c>
      <c r="JAU242" s="191">
        <f t="shared" si="329"/>
        <v>0</v>
      </c>
      <c r="JAV242" s="191">
        <f t="shared" si="329"/>
        <v>0</v>
      </c>
      <c r="JAW242" s="191">
        <f t="shared" si="329"/>
        <v>0</v>
      </c>
      <c r="JAX242" s="191">
        <f t="shared" si="329"/>
        <v>0</v>
      </c>
      <c r="JAY242" s="191">
        <f t="shared" si="329"/>
        <v>0</v>
      </c>
      <c r="JAZ242" s="191">
        <f t="shared" si="329"/>
        <v>0</v>
      </c>
      <c r="JBA242" s="191">
        <f t="shared" si="329"/>
        <v>0</v>
      </c>
      <c r="JBB242" s="191">
        <f t="shared" si="329"/>
        <v>0</v>
      </c>
      <c r="JBC242" s="191">
        <f t="shared" si="329"/>
        <v>0</v>
      </c>
      <c r="JBD242" s="191">
        <f t="shared" si="329"/>
        <v>0</v>
      </c>
      <c r="JBE242" s="191">
        <f t="shared" si="329"/>
        <v>0</v>
      </c>
      <c r="JBF242" s="191">
        <f t="shared" si="329"/>
        <v>0</v>
      </c>
      <c r="JBG242" s="191">
        <f t="shared" si="329"/>
        <v>0</v>
      </c>
      <c r="JBH242" s="191">
        <f t="shared" si="329"/>
        <v>0</v>
      </c>
      <c r="JBI242" s="191">
        <f t="shared" si="329"/>
        <v>0</v>
      </c>
      <c r="JBJ242" s="191">
        <f t="shared" si="329"/>
        <v>0</v>
      </c>
      <c r="JBK242" s="191">
        <f t="shared" si="329"/>
        <v>0</v>
      </c>
      <c r="JBL242" s="191">
        <f t="shared" si="329"/>
        <v>0</v>
      </c>
      <c r="JBM242" s="191">
        <f t="shared" si="329"/>
        <v>0</v>
      </c>
      <c r="JBN242" s="191">
        <f t="shared" si="329"/>
        <v>0</v>
      </c>
      <c r="JBO242" s="191">
        <f t="shared" si="329"/>
        <v>0</v>
      </c>
      <c r="JBP242" s="191">
        <f t="shared" si="329"/>
        <v>0</v>
      </c>
      <c r="JBQ242" s="191">
        <f t="shared" si="329"/>
        <v>0</v>
      </c>
      <c r="JBR242" s="191">
        <f t="shared" si="329"/>
        <v>0</v>
      </c>
      <c r="JBS242" s="191">
        <f t="shared" si="329"/>
        <v>0</v>
      </c>
      <c r="JBT242" s="191">
        <f t="shared" si="329"/>
        <v>0</v>
      </c>
      <c r="JBU242" s="191">
        <f t="shared" si="329"/>
        <v>0</v>
      </c>
      <c r="JBV242" s="191">
        <f t="shared" si="329"/>
        <v>0</v>
      </c>
      <c r="JBW242" s="191">
        <f t="shared" si="329"/>
        <v>0</v>
      </c>
      <c r="JBX242" s="191">
        <f t="shared" si="329"/>
        <v>0</v>
      </c>
      <c r="JBY242" s="191">
        <f t="shared" si="329"/>
        <v>0</v>
      </c>
      <c r="JBZ242" s="191">
        <f t="shared" si="329"/>
        <v>0</v>
      </c>
      <c r="JCA242" s="191">
        <f t="shared" si="329"/>
        <v>0</v>
      </c>
      <c r="JCB242" s="191">
        <f t="shared" si="329"/>
        <v>0</v>
      </c>
      <c r="JCC242" s="191">
        <f t="shared" si="329"/>
        <v>0</v>
      </c>
      <c r="JCD242" s="191">
        <f t="shared" si="329"/>
        <v>0</v>
      </c>
      <c r="JCE242" s="191">
        <f t="shared" si="329"/>
        <v>0</v>
      </c>
      <c r="JCF242" s="191">
        <f t="shared" si="329"/>
        <v>0</v>
      </c>
      <c r="JCG242" s="191">
        <f t="shared" si="329"/>
        <v>0</v>
      </c>
      <c r="JCH242" s="191">
        <f t="shared" si="329"/>
        <v>0</v>
      </c>
      <c r="JCI242" s="191">
        <f t="shared" si="329"/>
        <v>0</v>
      </c>
      <c r="JCJ242" s="191">
        <f t="shared" si="329"/>
        <v>0</v>
      </c>
      <c r="JCK242" s="191">
        <f t="shared" si="329"/>
        <v>0</v>
      </c>
      <c r="JCL242" s="191">
        <f t="shared" si="329"/>
        <v>0</v>
      </c>
      <c r="JCM242" s="191">
        <f t="shared" si="329"/>
        <v>0</v>
      </c>
      <c r="JCN242" s="191">
        <f t="shared" si="329"/>
        <v>0</v>
      </c>
      <c r="JCO242" s="191">
        <f t="shared" si="329"/>
        <v>0</v>
      </c>
      <c r="JCP242" s="191">
        <f t="shared" si="329"/>
        <v>0</v>
      </c>
      <c r="JCQ242" s="191">
        <f t="shared" si="329"/>
        <v>0</v>
      </c>
      <c r="JCR242" s="191">
        <f t="shared" si="329"/>
        <v>0</v>
      </c>
      <c r="JCS242" s="191">
        <f t="shared" si="329"/>
        <v>0</v>
      </c>
      <c r="JCT242" s="191">
        <f t="shared" si="329"/>
        <v>0</v>
      </c>
      <c r="JCU242" s="191">
        <f t="shared" si="329"/>
        <v>0</v>
      </c>
      <c r="JCV242" s="191">
        <f t="shared" si="329"/>
        <v>0</v>
      </c>
      <c r="JCW242" s="191">
        <f t="shared" si="329"/>
        <v>0</v>
      </c>
      <c r="JCX242" s="191">
        <f t="shared" si="329"/>
        <v>0</v>
      </c>
      <c r="JCY242" s="191">
        <f t="shared" si="329"/>
        <v>0</v>
      </c>
      <c r="JCZ242" s="191">
        <f t="shared" si="329"/>
        <v>0</v>
      </c>
      <c r="JDA242" s="191">
        <f t="shared" si="329"/>
        <v>0</v>
      </c>
      <c r="JDB242" s="191">
        <f t="shared" si="329"/>
        <v>0</v>
      </c>
      <c r="JDC242" s="191">
        <f t="shared" si="329"/>
        <v>0</v>
      </c>
      <c r="JDD242" s="191">
        <f t="shared" ref="JDD242:JFO242" si="330" xml:space="preserve"> IF($F210 = 0, JDD218, IF($F210 = 1, JDD226, JDD234))+JDD250</f>
        <v>0</v>
      </c>
      <c r="JDE242" s="191">
        <f t="shared" si="330"/>
        <v>0</v>
      </c>
      <c r="JDF242" s="191">
        <f t="shared" si="330"/>
        <v>0</v>
      </c>
      <c r="JDG242" s="191">
        <f t="shared" si="330"/>
        <v>0</v>
      </c>
      <c r="JDH242" s="191">
        <f t="shared" si="330"/>
        <v>0</v>
      </c>
      <c r="JDI242" s="191">
        <f t="shared" si="330"/>
        <v>0</v>
      </c>
      <c r="JDJ242" s="191">
        <f t="shared" si="330"/>
        <v>0</v>
      </c>
      <c r="JDK242" s="191">
        <f t="shared" si="330"/>
        <v>0</v>
      </c>
      <c r="JDL242" s="191">
        <f t="shared" si="330"/>
        <v>0</v>
      </c>
      <c r="JDM242" s="191">
        <f t="shared" si="330"/>
        <v>0</v>
      </c>
      <c r="JDN242" s="191">
        <f t="shared" si="330"/>
        <v>0</v>
      </c>
      <c r="JDO242" s="191">
        <f t="shared" si="330"/>
        <v>0</v>
      </c>
      <c r="JDP242" s="191">
        <f t="shared" si="330"/>
        <v>0</v>
      </c>
      <c r="JDQ242" s="191">
        <f t="shared" si="330"/>
        <v>0</v>
      </c>
      <c r="JDR242" s="191">
        <f t="shared" si="330"/>
        <v>0</v>
      </c>
      <c r="JDS242" s="191">
        <f t="shared" si="330"/>
        <v>0</v>
      </c>
      <c r="JDT242" s="191">
        <f t="shared" si="330"/>
        <v>0</v>
      </c>
      <c r="JDU242" s="191">
        <f t="shared" si="330"/>
        <v>0</v>
      </c>
      <c r="JDV242" s="191">
        <f t="shared" si="330"/>
        <v>0</v>
      </c>
      <c r="JDW242" s="191">
        <f t="shared" si="330"/>
        <v>0</v>
      </c>
      <c r="JDX242" s="191">
        <f t="shared" si="330"/>
        <v>0</v>
      </c>
      <c r="JDY242" s="191">
        <f t="shared" si="330"/>
        <v>0</v>
      </c>
      <c r="JDZ242" s="191">
        <f t="shared" si="330"/>
        <v>0</v>
      </c>
      <c r="JEA242" s="191">
        <f t="shared" si="330"/>
        <v>0</v>
      </c>
      <c r="JEB242" s="191">
        <f t="shared" si="330"/>
        <v>0</v>
      </c>
      <c r="JEC242" s="191">
        <f t="shared" si="330"/>
        <v>0</v>
      </c>
      <c r="JED242" s="191">
        <f t="shared" si="330"/>
        <v>0</v>
      </c>
      <c r="JEE242" s="191">
        <f t="shared" si="330"/>
        <v>0</v>
      </c>
      <c r="JEF242" s="191">
        <f t="shared" si="330"/>
        <v>0</v>
      </c>
      <c r="JEG242" s="191">
        <f t="shared" si="330"/>
        <v>0</v>
      </c>
      <c r="JEH242" s="191">
        <f t="shared" si="330"/>
        <v>0</v>
      </c>
      <c r="JEI242" s="191">
        <f t="shared" si="330"/>
        <v>0</v>
      </c>
      <c r="JEJ242" s="191">
        <f t="shared" si="330"/>
        <v>0</v>
      </c>
      <c r="JEK242" s="191">
        <f t="shared" si="330"/>
        <v>0</v>
      </c>
      <c r="JEL242" s="191">
        <f t="shared" si="330"/>
        <v>0</v>
      </c>
      <c r="JEM242" s="191">
        <f t="shared" si="330"/>
        <v>0</v>
      </c>
      <c r="JEN242" s="191">
        <f t="shared" si="330"/>
        <v>0</v>
      </c>
      <c r="JEO242" s="191">
        <f t="shared" si="330"/>
        <v>0</v>
      </c>
      <c r="JEP242" s="191">
        <f t="shared" si="330"/>
        <v>0</v>
      </c>
      <c r="JEQ242" s="191">
        <f t="shared" si="330"/>
        <v>0</v>
      </c>
      <c r="JER242" s="191">
        <f t="shared" si="330"/>
        <v>0</v>
      </c>
      <c r="JES242" s="191">
        <f t="shared" si="330"/>
        <v>0</v>
      </c>
      <c r="JET242" s="191">
        <f t="shared" si="330"/>
        <v>0</v>
      </c>
      <c r="JEU242" s="191">
        <f t="shared" si="330"/>
        <v>0</v>
      </c>
      <c r="JEV242" s="191">
        <f t="shared" si="330"/>
        <v>0</v>
      </c>
      <c r="JEW242" s="191">
        <f t="shared" si="330"/>
        <v>0</v>
      </c>
      <c r="JEX242" s="191">
        <f t="shared" si="330"/>
        <v>0</v>
      </c>
      <c r="JEY242" s="191">
        <f t="shared" si="330"/>
        <v>0</v>
      </c>
      <c r="JEZ242" s="191">
        <f t="shared" si="330"/>
        <v>0</v>
      </c>
      <c r="JFA242" s="191">
        <f t="shared" si="330"/>
        <v>0</v>
      </c>
      <c r="JFB242" s="191">
        <f t="shared" si="330"/>
        <v>0</v>
      </c>
      <c r="JFC242" s="191">
        <f t="shared" si="330"/>
        <v>0</v>
      </c>
      <c r="JFD242" s="191">
        <f t="shared" si="330"/>
        <v>0</v>
      </c>
      <c r="JFE242" s="191">
        <f t="shared" si="330"/>
        <v>0</v>
      </c>
      <c r="JFF242" s="191">
        <f t="shared" si="330"/>
        <v>0</v>
      </c>
      <c r="JFG242" s="191">
        <f t="shared" si="330"/>
        <v>0</v>
      </c>
      <c r="JFH242" s="191">
        <f t="shared" si="330"/>
        <v>0</v>
      </c>
      <c r="JFI242" s="191">
        <f t="shared" si="330"/>
        <v>0</v>
      </c>
      <c r="JFJ242" s="191">
        <f t="shared" si="330"/>
        <v>0</v>
      </c>
      <c r="JFK242" s="191">
        <f t="shared" si="330"/>
        <v>0</v>
      </c>
      <c r="JFL242" s="191">
        <f t="shared" si="330"/>
        <v>0</v>
      </c>
      <c r="JFM242" s="191">
        <f t="shared" si="330"/>
        <v>0</v>
      </c>
      <c r="JFN242" s="191">
        <f t="shared" si="330"/>
        <v>0</v>
      </c>
      <c r="JFO242" s="191">
        <f t="shared" si="330"/>
        <v>0</v>
      </c>
      <c r="JFP242" s="191">
        <f t="shared" ref="JFP242:JIA242" si="331" xml:space="preserve"> IF($F210 = 0, JFP218, IF($F210 = 1, JFP226, JFP234))+JFP250</f>
        <v>0</v>
      </c>
      <c r="JFQ242" s="191">
        <f t="shared" si="331"/>
        <v>0</v>
      </c>
      <c r="JFR242" s="191">
        <f t="shared" si="331"/>
        <v>0</v>
      </c>
      <c r="JFS242" s="191">
        <f t="shared" si="331"/>
        <v>0</v>
      </c>
      <c r="JFT242" s="191">
        <f t="shared" si="331"/>
        <v>0</v>
      </c>
      <c r="JFU242" s="191">
        <f t="shared" si="331"/>
        <v>0</v>
      </c>
      <c r="JFV242" s="191">
        <f t="shared" si="331"/>
        <v>0</v>
      </c>
      <c r="JFW242" s="191">
        <f t="shared" si="331"/>
        <v>0</v>
      </c>
      <c r="JFX242" s="191">
        <f t="shared" si="331"/>
        <v>0</v>
      </c>
      <c r="JFY242" s="191">
        <f t="shared" si="331"/>
        <v>0</v>
      </c>
      <c r="JFZ242" s="191">
        <f t="shared" si="331"/>
        <v>0</v>
      </c>
      <c r="JGA242" s="191">
        <f t="shared" si="331"/>
        <v>0</v>
      </c>
      <c r="JGB242" s="191">
        <f t="shared" si="331"/>
        <v>0</v>
      </c>
      <c r="JGC242" s="191">
        <f t="shared" si="331"/>
        <v>0</v>
      </c>
      <c r="JGD242" s="191">
        <f t="shared" si="331"/>
        <v>0</v>
      </c>
      <c r="JGE242" s="191">
        <f t="shared" si="331"/>
        <v>0</v>
      </c>
      <c r="JGF242" s="191">
        <f t="shared" si="331"/>
        <v>0</v>
      </c>
      <c r="JGG242" s="191">
        <f t="shared" si="331"/>
        <v>0</v>
      </c>
      <c r="JGH242" s="191">
        <f t="shared" si="331"/>
        <v>0</v>
      </c>
      <c r="JGI242" s="191">
        <f t="shared" si="331"/>
        <v>0</v>
      </c>
      <c r="JGJ242" s="191">
        <f t="shared" si="331"/>
        <v>0</v>
      </c>
      <c r="JGK242" s="191">
        <f t="shared" si="331"/>
        <v>0</v>
      </c>
      <c r="JGL242" s="191">
        <f t="shared" si="331"/>
        <v>0</v>
      </c>
      <c r="JGM242" s="191">
        <f t="shared" si="331"/>
        <v>0</v>
      </c>
      <c r="JGN242" s="191">
        <f t="shared" si="331"/>
        <v>0</v>
      </c>
      <c r="JGO242" s="191">
        <f t="shared" si="331"/>
        <v>0</v>
      </c>
      <c r="JGP242" s="191">
        <f t="shared" si="331"/>
        <v>0</v>
      </c>
      <c r="JGQ242" s="191">
        <f t="shared" si="331"/>
        <v>0</v>
      </c>
      <c r="JGR242" s="191">
        <f t="shared" si="331"/>
        <v>0</v>
      </c>
      <c r="JGS242" s="191">
        <f t="shared" si="331"/>
        <v>0</v>
      </c>
      <c r="JGT242" s="191">
        <f t="shared" si="331"/>
        <v>0</v>
      </c>
      <c r="JGU242" s="191">
        <f t="shared" si="331"/>
        <v>0</v>
      </c>
      <c r="JGV242" s="191">
        <f t="shared" si="331"/>
        <v>0</v>
      </c>
      <c r="JGW242" s="191">
        <f t="shared" si="331"/>
        <v>0</v>
      </c>
      <c r="JGX242" s="191">
        <f t="shared" si="331"/>
        <v>0</v>
      </c>
      <c r="JGY242" s="191">
        <f t="shared" si="331"/>
        <v>0</v>
      </c>
      <c r="JGZ242" s="191">
        <f t="shared" si="331"/>
        <v>0</v>
      </c>
      <c r="JHA242" s="191">
        <f t="shared" si="331"/>
        <v>0</v>
      </c>
      <c r="JHB242" s="191">
        <f t="shared" si="331"/>
        <v>0</v>
      </c>
      <c r="JHC242" s="191">
        <f t="shared" si="331"/>
        <v>0</v>
      </c>
      <c r="JHD242" s="191">
        <f t="shared" si="331"/>
        <v>0</v>
      </c>
      <c r="JHE242" s="191">
        <f t="shared" si="331"/>
        <v>0</v>
      </c>
      <c r="JHF242" s="191">
        <f t="shared" si="331"/>
        <v>0</v>
      </c>
      <c r="JHG242" s="191">
        <f t="shared" si="331"/>
        <v>0</v>
      </c>
      <c r="JHH242" s="191">
        <f t="shared" si="331"/>
        <v>0</v>
      </c>
      <c r="JHI242" s="191">
        <f t="shared" si="331"/>
        <v>0</v>
      </c>
      <c r="JHJ242" s="191">
        <f t="shared" si="331"/>
        <v>0</v>
      </c>
      <c r="JHK242" s="191">
        <f t="shared" si="331"/>
        <v>0</v>
      </c>
      <c r="JHL242" s="191">
        <f t="shared" si="331"/>
        <v>0</v>
      </c>
      <c r="JHM242" s="191">
        <f t="shared" si="331"/>
        <v>0</v>
      </c>
      <c r="JHN242" s="191">
        <f t="shared" si="331"/>
        <v>0</v>
      </c>
      <c r="JHO242" s="191">
        <f t="shared" si="331"/>
        <v>0</v>
      </c>
      <c r="JHP242" s="191">
        <f t="shared" si="331"/>
        <v>0</v>
      </c>
      <c r="JHQ242" s="191">
        <f t="shared" si="331"/>
        <v>0</v>
      </c>
      <c r="JHR242" s="191">
        <f t="shared" si="331"/>
        <v>0</v>
      </c>
      <c r="JHS242" s="191">
        <f t="shared" si="331"/>
        <v>0</v>
      </c>
      <c r="JHT242" s="191">
        <f t="shared" si="331"/>
        <v>0</v>
      </c>
      <c r="JHU242" s="191">
        <f t="shared" si="331"/>
        <v>0</v>
      </c>
      <c r="JHV242" s="191">
        <f t="shared" si="331"/>
        <v>0</v>
      </c>
      <c r="JHW242" s="191">
        <f t="shared" si="331"/>
        <v>0</v>
      </c>
      <c r="JHX242" s="191">
        <f t="shared" si="331"/>
        <v>0</v>
      </c>
      <c r="JHY242" s="191">
        <f t="shared" si="331"/>
        <v>0</v>
      </c>
      <c r="JHZ242" s="191">
        <f t="shared" si="331"/>
        <v>0</v>
      </c>
      <c r="JIA242" s="191">
        <f t="shared" si="331"/>
        <v>0</v>
      </c>
      <c r="JIB242" s="191">
        <f t="shared" ref="JIB242:JKM242" si="332" xml:space="preserve"> IF($F210 = 0, JIB218, IF($F210 = 1, JIB226, JIB234))+JIB250</f>
        <v>0</v>
      </c>
      <c r="JIC242" s="191">
        <f t="shared" si="332"/>
        <v>0</v>
      </c>
      <c r="JID242" s="191">
        <f t="shared" si="332"/>
        <v>0</v>
      </c>
      <c r="JIE242" s="191">
        <f t="shared" si="332"/>
        <v>0</v>
      </c>
      <c r="JIF242" s="191">
        <f t="shared" si="332"/>
        <v>0</v>
      </c>
      <c r="JIG242" s="191">
        <f t="shared" si="332"/>
        <v>0</v>
      </c>
      <c r="JIH242" s="191">
        <f t="shared" si="332"/>
        <v>0</v>
      </c>
      <c r="JII242" s="191">
        <f t="shared" si="332"/>
        <v>0</v>
      </c>
      <c r="JIJ242" s="191">
        <f t="shared" si="332"/>
        <v>0</v>
      </c>
      <c r="JIK242" s="191">
        <f t="shared" si="332"/>
        <v>0</v>
      </c>
      <c r="JIL242" s="191">
        <f t="shared" si="332"/>
        <v>0</v>
      </c>
      <c r="JIM242" s="191">
        <f t="shared" si="332"/>
        <v>0</v>
      </c>
      <c r="JIN242" s="191">
        <f t="shared" si="332"/>
        <v>0</v>
      </c>
      <c r="JIO242" s="191">
        <f t="shared" si="332"/>
        <v>0</v>
      </c>
      <c r="JIP242" s="191">
        <f t="shared" si="332"/>
        <v>0</v>
      </c>
      <c r="JIQ242" s="191">
        <f t="shared" si="332"/>
        <v>0</v>
      </c>
      <c r="JIR242" s="191">
        <f t="shared" si="332"/>
        <v>0</v>
      </c>
      <c r="JIS242" s="191">
        <f t="shared" si="332"/>
        <v>0</v>
      </c>
      <c r="JIT242" s="191">
        <f t="shared" si="332"/>
        <v>0</v>
      </c>
      <c r="JIU242" s="191">
        <f t="shared" si="332"/>
        <v>0</v>
      </c>
      <c r="JIV242" s="191">
        <f t="shared" si="332"/>
        <v>0</v>
      </c>
      <c r="JIW242" s="191">
        <f t="shared" si="332"/>
        <v>0</v>
      </c>
      <c r="JIX242" s="191">
        <f t="shared" si="332"/>
        <v>0</v>
      </c>
      <c r="JIY242" s="191">
        <f t="shared" si="332"/>
        <v>0</v>
      </c>
      <c r="JIZ242" s="191">
        <f t="shared" si="332"/>
        <v>0</v>
      </c>
      <c r="JJA242" s="191">
        <f t="shared" si="332"/>
        <v>0</v>
      </c>
      <c r="JJB242" s="191">
        <f t="shared" si="332"/>
        <v>0</v>
      </c>
      <c r="JJC242" s="191">
        <f t="shared" si="332"/>
        <v>0</v>
      </c>
      <c r="JJD242" s="191">
        <f t="shared" si="332"/>
        <v>0</v>
      </c>
      <c r="JJE242" s="191">
        <f t="shared" si="332"/>
        <v>0</v>
      </c>
      <c r="JJF242" s="191">
        <f t="shared" si="332"/>
        <v>0</v>
      </c>
      <c r="JJG242" s="191">
        <f t="shared" si="332"/>
        <v>0</v>
      </c>
      <c r="JJH242" s="191">
        <f t="shared" si="332"/>
        <v>0</v>
      </c>
      <c r="JJI242" s="191">
        <f t="shared" si="332"/>
        <v>0</v>
      </c>
      <c r="JJJ242" s="191">
        <f t="shared" si="332"/>
        <v>0</v>
      </c>
      <c r="JJK242" s="191">
        <f t="shared" si="332"/>
        <v>0</v>
      </c>
      <c r="JJL242" s="191">
        <f t="shared" si="332"/>
        <v>0</v>
      </c>
      <c r="JJM242" s="191">
        <f t="shared" si="332"/>
        <v>0</v>
      </c>
      <c r="JJN242" s="191">
        <f t="shared" si="332"/>
        <v>0</v>
      </c>
      <c r="JJO242" s="191">
        <f t="shared" si="332"/>
        <v>0</v>
      </c>
      <c r="JJP242" s="191">
        <f t="shared" si="332"/>
        <v>0</v>
      </c>
      <c r="JJQ242" s="191">
        <f t="shared" si="332"/>
        <v>0</v>
      </c>
      <c r="JJR242" s="191">
        <f t="shared" si="332"/>
        <v>0</v>
      </c>
      <c r="JJS242" s="191">
        <f t="shared" si="332"/>
        <v>0</v>
      </c>
      <c r="JJT242" s="191">
        <f t="shared" si="332"/>
        <v>0</v>
      </c>
      <c r="JJU242" s="191">
        <f t="shared" si="332"/>
        <v>0</v>
      </c>
      <c r="JJV242" s="191">
        <f t="shared" si="332"/>
        <v>0</v>
      </c>
      <c r="JJW242" s="191">
        <f t="shared" si="332"/>
        <v>0</v>
      </c>
      <c r="JJX242" s="191">
        <f t="shared" si="332"/>
        <v>0</v>
      </c>
      <c r="JJY242" s="191">
        <f t="shared" si="332"/>
        <v>0</v>
      </c>
      <c r="JJZ242" s="191">
        <f t="shared" si="332"/>
        <v>0</v>
      </c>
      <c r="JKA242" s="191">
        <f t="shared" si="332"/>
        <v>0</v>
      </c>
      <c r="JKB242" s="191">
        <f t="shared" si="332"/>
        <v>0</v>
      </c>
      <c r="JKC242" s="191">
        <f t="shared" si="332"/>
        <v>0</v>
      </c>
      <c r="JKD242" s="191">
        <f t="shared" si="332"/>
        <v>0</v>
      </c>
      <c r="JKE242" s="191">
        <f t="shared" si="332"/>
        <v>0</v>
      </c>
      <c r="JKF242" s="191">
        <f t="shared" si="332"/>
        <v>0</v>
      </c>
      <c r="JKG242" s="191">
        <f t="shared" si="332"/>
        <v>0</v>
      </c>
      <c r="JKH242" s="191">
        <f t="shared" si="332"/>
        <v>0</v>
      </c>
      <c r="JKI242" s="191">
        <f t="shared" si="332"/>
        <v>0</v>
      </c>
      <c r="JKJ242" s="191">
        <f t="shared" si="332"/>
        <v>0</v>
      </c>
      <c r="JKK242" s="191">
        <f t="shared" si="332"/>
        <v>0</v>
      </c>
      <c r="JKL242" s="191">
        <f t="shared" si="332"/>
        <v>0</v>
      </c>
      <c r="JKM242" s="191">
        <f t="shared" si="332"/>
        <v>0</v>
      </c>
      <c r="JKN242" s="191">
        <f t="shared" ref="JKN242:JMY242" si="333" xml:space="preserve"> IF($F210 = 0, JKN218, IF($F210 = 1, JKN226, JKN234))+JKN250</f>
        <v>0</v>
      </c>
      <c r="JKO242" s="191">
        <f t="shared" si="333"/>
        <v>0</v>
      </c>
      <c r="JKP242" s="191">
        <f t="shared" si="333"/>
        <v>0</v>
      </c>
      <c r="JKQ242" s="191">
        <f t="shared" si="333"/>
        <v>0</v>
      </c>
      <c r="JKR242" s="191">
        <f t="shared" si="333"/>
        <v>0</v>
      </c>
      <c r="JKS242" s="191">
        <f t="shared" si="333"/>
        <v>0</v>
      </c>
      <c r="JKT242" s="191">
        <f t="shared" si="333"/>
        <v>0</v>
      </c>
      <c r="JKU242" s="191">
        <f t="shared" si="333"/>
        <v>0</v>
      </c>
      <c r="JKV242" s="191">
        <f t="shared" si="333"/>
        <v>0</v>
      </c>
      <c r="JKW242" s="191">
        <f t="shared" si="333"/>
        <v>0</v>
      </c>
      <c r="JKX242" s="191">
        <f t="shared" si="333"/>
        <v>0</v>
      </c>
      <c r="JKY242" s="191">
        <f t="shared" si="333"/>
        <v>0</v>
      </c>
      <c r="JKZ242" s="191">
        <f t="shared" si="333"/>
        <v>0</v>
      </c>
      <c r="JLA242" s="191">
        <f t="shared" si="333"/>
        <v>0</v>
      </c>
      <c r="JLB242" s="191">
        <f t="shared" si="333"/>
        <v>0</v>
      </c>
      <c r="JLC242" s="191">
        <f t="shared" si="333"/>
        <v>0</v>
      </c>
      <c r="JLD242" s="191">
        <f t="shared" si="333"/>
        <v>0</v>
      </c>
      <c r="JLE242" s="191">
        <f t="shared" si="333"/>
        <v>0</v>
      </c>
      <c r="JLF242" s="191">
        <f t="shared" si="333"/>
        <v>0</v>
      </c>
      <c r="JLG242" s="191">
        <f t="shared" si="333"/>
        <v>0</v>
      </c>
      <c r="JLH242" s="191">
        <f t="shared" si="333"/>
        <v>0</v>
      </c>
      <c r="JLI242" s="191">
        <f t="shared" si="333"/>
        <v>0</v>
      </c>
      <c r="JLJ242" s="191">
        <f t="shared" si="333"/>
        <v>0</v>
      </c>
      <c r="JLK242" s="191">
        <f t="shared" si="333"/>
        <v>0</v>
      </c>
      <c r="JLL242" s="191">
        <f t="shared" si="333"/>
        <v>0</v>
      </c>
      <c r="JLM242" s="191">
        <f t="shared" si="333"/>
        <v>0</v>
      </c>
      <c r="JLN242" s="191">
        <f t="shared" si="333"/>
        <v>0</v>
      </c>
      <c r="JLO242" s="191">
        <f t="shared" si="333"/>
        <v>0</v>
      </c>
      <c r="JLP242" s="191">
        <f t="shared" si="333"/>
        <v>0</v>
      </c>
      <c r="JLQ242" s="191">
        <f t="shared" si="333"/>
        <v>0</v>
      </c>
      <c r="JLR242" s="191">
        <f t="shared" si="333"/>
        <v>0</v>
      </c>
      <c r="JLS242" s="191">
        <f t="shared" si="333"/>
        <v>0</v>
      </c>
      <c r="JLT242" s="191">
        <f t="shared" si="333"/>
        <v>0</v>
      </c>
      <c r="JLU242" s="191">
        <f t="shared" si="333"/>
        <v>0</v>
      </c>
      <c r="JLV242" s="191">
        <f t="shared" si="333"/>
        <v>0</v>
      </c>
      <c r="JLW242" s="191">
        <f t="shared" si="333"/>
        <v>0</v>
      </c>
      <c r="JLX242" s="191">
        <f t="shared" si="333"/>
        <v>0</v>
      </c>
      <c r="JLY242" s="191">
        <f t="shared" si="333"/>
        <v>0</v>
      </c>
      <c r="JLZ242" s="191">
        <f t="shared" si="333"/>
        <v>0</v>
      </c>
      <c r="JMA242" s="191">
        <f t="shared" si="333"/>
        <v>0</v>
      </c>
      <c r="JMB242" s="191">
        <f t="shared" si="333"/>
        <v>0</v>
      </c>
      <c r="JMC242" s="191">
        <f t="shared" si="333"/>
        <v>0</v>
      </c>
      <c r="JMD242" s="191">
        <f t="shared" si="333"/>
        <v>0</v>
      </c>
      <c r="JME242" s="191">
        <f t="shared" si="333"/>
        <v>0</v>
      </c>
      <c r="JMF242" s="191">
        <f t="shared" si="333"/>
        <v>0</v>
      </c>
      <c r="JMG242" s="191">
        <f t="shared" si="333"/>
        <v>0</v>
      </c>
      <c r="JMH242" s="191">
        <f t="shared" si="333"/>
        <v>0</v>
      </c>
      <c r="JMI242" s="191">
        <f t="shared" si="333"/>
        <v>0</v>
      </c>
      <c r="JMJ242" s="191">
        <f t="shared" si="333"/>
        <v>0</v>
      </c>
      <c r="JMK242" s="191">
        <f t="shared" si="333"/>
        <v>0</v>
      </c>
      <c r="JML242" s="191">
        <f t="shared" si="333"/>
        <v>0</v>
      </c>
      <c r="JMM242" s="191">
        <f t="shared" si="333"/>
        <v>0</v>
      </c>
      <c r="JMN242" s="191">
        <f t="shared" si="333"/>
        <v>0</v>
      </c>
      <c r="JMO242" s="191">
        <f t="shared" si="333"/>
        <v>0</v>
      </c>
      <c r="JMP242" s="191">
        <f t="shared" si="333"/>
        <v>0</v>
      </c>
      <c r="JMQ242" s="191">
        <f t="shared" si="333"/>
        <v>0</v>
      </c>
      <c r="JMR242" s="191">
        <f t="shared" si="333"/>
        <v>0</v>
      </c>
      <c r="JMS242" s="191">
        <f t="shared" si="333"/>
        <v>0</v>
      </c>
      <c r="JMT242" s="191">
        <f t="shared" si="333"/>
        <v>0</v>
      </c>
      <c r="JMU242" s="191">
        <f t="shared" si="333"/>
        <v>0</v>
      </c>
      <c r="JMV242" s="191">
        <f t="shared" si="333"/>
        <v>0</v>
      </c>
      <c r="JMW242" s="191">
        <f t="shared" si="333"/>
        <v>0</v>
      </c>
      <c r="JMX242" s="191">
        <f t="shared" si="333"/>
        <v>0</v>
      </c>
      <c r="JMY242" s="191">
        <f t="shared" si="333"/>
        <v>0</v>
      </c>
      <c r="JMZ242" s="191">
        <f t="shared" ref="JMZ242:JPK242" si="334" xml:space="preserve"> IF($F210 = 0, JMZ218, IF($F210 = 1, JMZ226, JMZ234))+JMZ250</f>
        <v>0</v>
      </c>
      <c r="JNA242" s="191">
        <f t="shared" si="334"/>
        <v>0</v>
      </c>
      <c r="JNB242" s="191">
        <f t="shared" si="334"/>
        <v>0</v>
      </c>
      <c r="JNC242" s="191">
        <f t="shared" si="334"/>
        <v>0</v>
      </c>
      <c r="JND242" s="191">
        <f t="shared" si="334"/>
        <v>0</v>
      </c>
      <c r="JNE242" s="191">
        <f t="shared" si="334"/>
        <v>0</v>
      </c>
      <c r="JNF242" s="191">
        <f t="shared" si="334"/>
        <v>0</v>
      </c>
      <c r="JNG242" s="191">
        <f t="shared" si="334"/>
        <v>0</v>
      </c>
      <c r="JNH242" s="191">
        <f t="shared" si="334"/>
        <v>0</v>
      </c>
      <c r="JNI242" s="191">
        <f t="shared" si="334"/>
        <v>0</v>
      </c>
      <c r="JNJ242" s="191">
        <f t="shared" si="334"/>
        <v>0</v>
      </c>
      <c r="JNK242" s="191">
        <f t="shared" si="334"/>
        <v>0</v>
      </c>
      <c r="JNL242" s="191">
        <f t="shared" si="334"/>
        <v>0</v>
      </c>
      <c r="JNM242" s="191">
        <f t="shared" si="334"/>
        <v>0</v>
      </c>
      <c r="JNN242" s="191">
        <f t="shared" si="334"/>
        <v>0</v>
      </c>
      <c r="JNO242" s="191">
        <f t="shared" si="334"/>
        <v>0</v>
      </c>
      <c r="JNP242" s="191">
        <f t="shared" si="334"/>
        <v>0</v>
      </c>
      <c r="JNQ242" s="191">
        <f t="shared" si="334"/>
        <v>0</v>
      </c>
      <c r="JNR242" s="191">
        <f t="shared" si="334"/>
        <v>0</v>
      </c>
      <c r="JNS242" s="191">
        <f t="shared" si="334"/>
        <v>0</v>
      </c>
      <c r="JNT242" s="191">
        <f t="shared" si="334"/>
        <v>0</v>
      </c>
      <c r="JNU242" s="191">
        <f t="shared" si="334"/>
        <v>0</v>
      </c>
      <c r="JNV242" s="191">
        <f t="shared" si="334"/>
        <v>0</v>
      </c>
      <c r="JNW242" s="191">
        <f t="shared" si="334"/>
        <v>0</v>
      </c>
      <c r="JNX242" s="191">
        <f t="shared" si="334"/>
        <v>0</v>
      </c>
      <c r="JNY242" s="191">
        <f t="shared" si="334"/>
        <v>0</v>
      </c>
      <c r="JNZ242" s="191">
        <f t="shared" si="334"/>
        <v>0</v>
      </c>
      <c r="JOA242" s="191">
        <f t="shared" si="334"/>
        <v>0</v>
      </c>
      <c r="JOB242" s="191">
        <f t="shared" si="334"/>
        <v>0</v>
      </c>
      <c r="JOC242" s="191">
        <f t="shared" si="334"/>
        <v>0</v>
      </c>
      <c r="JOD242" s="191">
        <f t="shared" si="334"/>
        <v>0</v>
      </c>
      <c r="JOE242" s="191">
        <f t="shared" si="334"/>
        <v>0</v>
      </c>
      <c r="JOF242" s="191">
        <f t="shared" si="334"/>
        <v>0</v>
      </c>
      <c r="JOG242" s="191">
        <f t="shared" si="334"/>
        <v>0</v>
      </c>
      <c r="JOH242" s="191">
        <f t="shared" si="334"/>
        <v>0</v>
      </c>
      <c r="JOI242" s="191">
        <f t="shared" si="334"/>
        <v>0</v>
      </c>
      <c r="JOJ242" s="191">
        <f t="shared" si="334"/>
        <v>0</v>
      </c>
      <c r="JOK242" s="191">
        <f t="shared" si="334"/>
        <v>0</v>
      </c>
      <c r="JOL242" s="191">
        <f t="shared" si="334"/>
        <v>0</v>
      </c>
      <c r="JOM242" s="191">
        <f t="shared" si="334"/>
        <v>0</v>
      </c>
      <c r="JON242" s="191">
        <f t="shared" si="334"/>
        <v>0</v>
      </c>
      <c r="JOO242" s="191">
        <f t="shared" si="334"/>
        <v>0</v>
      </c>
      <c r="JOP242" s="191">
        <f t="shared" si="334"/>
        <v>0</v>
      </c>
      <c r="JOQ242" s="191">
        <f t="shared" si="334"/>
        <v>0</v>
      </c>
      <c r="JOR242" s="191">
        <f t="shared" si="334"/>
        <v>0</v>
      </c>
      <c r="JOS242" s="191">
        <f t="shared" si="334"/>
        <v>0</v>
      </c>
      <c r="JOT242" s="191">
        <f t="shared" si="334"/>
        <v>0</v>
      </c>
      <c r="JOU242" s="191">
        <f t="shared" si="334"/>
        <v>0</v>
      </c>
      <c r="JOV242" s="191">
        <f t="shared" si="334"/>
        <v>0</v>
      </c>
      <c r="JOW242" s="191">
        <f t="shared" si="334"/>
        <v>0</v>
      </c>
      <c r="JOX242" s="191">
        <f t="shared" si="334"/>
        <v>0</v>
      </c>
      <c r="JOY242" s="191">
        <f t="shared" si="334"/>
        <v>0</v>
      </c>
      <c r="JOZ242" s="191">
        <f t="shared" si="334"/>
        <v>0</v>
      </c>
      <c r="JPA242" s="191">
        <f t="shared" si="334"/>
        <v>0</v>
      </c>
      <c r="JPB242" s="191">
        <f t="shared" si="334"/>
        <v>0</v>
      </c>
      <c r="JPC242" s="191">
        <f t="shared" si="334"/>
        <v>0</v>
      </c>
      <c r="JPD242" s="191">
        <f t="shared" si="334"/>
        <v>0</v>
      </c>
      <c r="JPE242" s="191">
        <f t="shared" si="334"/>
        <v>0</v>
      </c>
      <c r="JPF242" s="191">
        <f t="shared" si="334"/>
        <v>0</v>
      </c>
      <c r="JPG242" s="191">
        <f t="shared" si="334"/>
        <v>0</v>
      </c>
      <c r="JPH242" s="191">
        <f t="shared" si="334"/>
        <v>0</v>
      </c>
      <c r="JPI242" s="191">
        <f t="shared" si="334"/>
        <v>0</v>
      </c>
      <c r="JPJ242" s="191">
        <f t="shared" si="334"/>
        <v>0</v>
      </c>
      <c r="JPK242" s="191">
        <f t="shared" si="334"/>
        <v>0</v>
      </c>
      <c r="JPL242" s="191">
        <f t="shared" ref="JPL242:JRW242" si="335" xml:space="preserve"> IF($F210 = 0, JPL218, IF($F210 = 1, JPL226, JPL234))+JPL250</f>
        <v>0</v>
      </c>
      <c r="JPM242" s="191">
        <f t="shared" si="335"/>
        <v>0</v>
      </c>
      <c r="JPN242" s="191">
        <f t="shared" si="335"/>
        <v>0</v>
      </c>
      <c r="JPO242" s="191">
        <f t="shared" si="335"/>
        <v>0</v>
      </c>
      <c r="JPP242" s="191">
        <f t="shared" si="335"/>
        <v>0</v>
      </c>
      <c r="JPQ242" s="191">
        <f t="shared" si="335"/>
        <v>0</v>
      </c>
      <c r="JPR242" s="191">
        <f t="shared" si="335"/>
        <v>0</v>
      </c>
      <c r="JPS242" s="191">
        <f t="shared" si="335"/>
        <v>0</v>
      </c>
      <c r="JPT242" s="191">
        <f t="shared" si="335"/>
        <v>0</v>
      </c>
      <c r="JPU242" s="191">
        <f t="shared" si="335"/>
        <v>0</v>
      </c>
      <c r="JPV242" s="191">
        <f t="shared" si="335"/>
        <v>0</v>
      </c>
      <c r="JPW242" s="191">
        <f t="shared" si="335"/>
        <v>0</v>
      </c>
      <c r="JPX242" s="191">
        <f t="shared" si="335"/>
        <v>0</v>
      </c>
      <c r="JPY242" s="191">
        <f t="shared" si="335"/>
        <v>0</v>
      </c>
      <c r="JPZ242" s="191">
        <f t="shared" si="335"/>
        <v>0</v>
      </c>
      <c r="JQA242" s="191">
        <f t="shared" si="335"/>
        <v>0</v>
      </c>
      <c r="JQB242" s="191">
        <f t="shared" si="335"/>
        <v>0</v>
      </c>
      <c r="JQC242" s="191">
        <f t="shared" si="335"/>
        <v>0</v>
      </c>
      <c r="JQD242" s="191">
        <f t="shared" si="335"/>
        <v>0</v>
      </c>
      <c r="JQE242" s="191">
        <f t="shared" si="335"/>
        <v>0</v>
      </c>
      <c r="JQF242" s="191">
        <f t="shared" si="335"/>
        <v>0</v>
      </c>
      <c r="JQG242" s="191">
        <f t="shared" si="335"/>
        <v>0</v>
      </c>
      <c r="JQH242" s="191">
        <f t="shared" si="335"/>
        <v>0</v>
      </c>
      <c r="JQI242" s="191">
        <f t="shared" si="335"/>
        <v>0</v>
      </c>
      <c r="JQJ242" s="191">
        <f t="shared" si="335"/>
        <v>0</v>
      </c>
      <c r="JQK242" s="191">
        <f t="shared" si="335"/>
        <v>0</v>
      </c>
      <c r="JQL242" s="191">
        <f t="shared" si="335"/>
        <v>0</v>
      </c>
      <c r="JQM242" s="191">
        <f t="shared" si="335"/>
        <v>0</v>
      </c>
      <c r="JQN242" s="191">
        <f t="shared" si="335"/>
        <v>0</v>
      </c>
      <c r="JQO242" s="191">
        <f t="shared" si="335"/>
        <v>0</v>
      </c>
      <c r="JQP242" s="191">
        <f t="shared" si="335"/>
        <v>0</v>
      </c>
      <c r="JQQ242" s="191">
        <f t="shared" si="335"/>
        <v>0</v>
      </c>
      <c r="JQR242" s="191">
        <f t="shared" si="335"/>
        <v>0</v>
      </c>
      <c r="JQS242" s="191">
        <f t="shared" si="335"/>
        <v>0</v>
      </c>
      <c r="JQT242" s="191">
        <f t="shared" si="335"/>
        <v>0</v>
      </c>
      <c r="JQU242" s="191">
        <f t="shared" si="335"/>
        <v>0</v>
      </c>
      <c r="JQV242" s="191">
        <f t="shared" si="335"/>
        <v>0</v>
      </c>
      <c r="JQW242" s="191">
        <f t="shared" si="335"/>
        <v>0</v>
      </c>
      <c r="JQX242" s="191">
        <f t="shared" si="335"/>
        <v>0</v>
      </c>
      <c r="JQY242" s="191">
        <f t="shared" si="335"/>
        <v>0</v>
      </c>
      <c r="JQZ242" s="191">
        <f t="shared" si="335"/>
        <v>0</v>
      </c>
      <c r="JRA242" s="191">
        <f t="shared" si="335"/>
        <v>0</v>
      </c>
      <c r="JRB242" s="191">
        <f t="shared" si="335"/>
        <v>0</v>
      </c>
      <c r="JRC242" s="191">
        <f t="shared" si="335"/>
        <v>0</v>
      </c>
      <c r="JRD242" s="191">
        <f t="shared" si="335"/>
        <v>0</v>
      </c>
      <c r="JRE242" s="191">
        <f t="shared" si="335"/>
        <v>0</v>
      </c>
      <c r="JRF242" s="191">
        <f t="shared" si="335"/>
        <v>0</v>
      </c>
      <c r="JRG242" s="191">
        <f t="shared" si="335"/>
        <v>0</v>
      </c>
      <c r="JRH242" s="191">
        <f t="shared" si="335"/>
        <v>0</v>
      </c>
      <c r="JRI242" s="191">
        <f t="shared" si="335"/>
        <v>0</v>
      </c>
      <c r="JRJ242" s="191">
        <f t="shared" si="335"/>
        <v>0</v>
      </c>
      <c r="JRK242" s="191">
        <f t="shared" si="335"/>
        <v>0</v>
      </c>
      <c r="JRL242" s="191">
        <f t="shared" si="335"/>
        <v>0</v>
      </c>
      <c r="JRM242" s="191">
        <f t="shared" si="335"/>
        <v>0</v>
      </c>
      <c r="JRN242" s="191">
        <f t="shared" si="335"/>
        <v>0</v>
      </c>
      <c r="JRO242" s="191">
        <f t="shared" si="335"/>
        <v>0</v>
      </c>
      <c r="JRP242" s="191">
        <f t="shared" si="335"/>
        <v>0</v>
      </c>
      <c r="JRQ242" s="191">
        <f t="shared" si="335"/>
        <v>0</v>
      </c>
      <c r="JRR242" s="191">
        <f t="shared" si="335"/>
        <v>0</v>
      </c>
      <c r="JRS242" s="191">
        <f t="shared" si="335"/>
        <v>0</v>
      </c>
      <c r="JRT242" s="191">
        <f t="shared" si="335"/>
        <v>0</v>
      </c>
      <c r="JRU242" s="191">
        <f t="shared" si="335"/>
        <v>0</v>
      </c>
      <c r="JRV242" s="191">
        <f t="shared" si="335"/>
        <v>0</v>
      </c>
      <c r="JRW242" s="191">
        <f t="shared" si="335"/>
        <v>0</v>
      </c>
      <c r="JRX242" s="191">
        <f t="shared" ref="JRX242:JUI242" si="336" xml:space="preserve"> IF($F210 = 0, JRX218, IF($F210 = 1, JRX226, JRX234))+JRX250</f>
        <v>0</v>
      </c>
      <c r="JRY242" s="191">
        <f t="shared" si="336"/>
        <v>0</v>
      </c>
      <c r="JRZ242" s="191">
        <f t="shared" si="336"/>
        <v>0</v>
      </c>
      <c r="JSA242" s="191">
        <f t="shared" si="336"/>
        <v>0</v>
      </c>
      <c r="JSB242" s="191">
        <f t="shared" si="336"/>
        <v>0</v>
      </c>
      <c r="JSC242" s="191">
        <f t="shared" si="336"/>
        <v>0</v>
      </c>
      <c r="JSD242" s="191">
        <f t="shared" si="336"/>
        <v>0</v>
      </c>
      <c r="JSE242" s="191">
        <f t="shared" si="336"/>
        <v>0</v>
      </c>
      <c r="JSF242" s="191">
        <f t="shared" si="336"/>
        <v>0</v>
      </c>
      <c r="JSG242" s="191">
        <f t="shared" si="336"/>
        <v>0</v>
      </c>
      <c r="JSH242" s="191">
        <f t="shared" si="336"/>
        <v>0</v>
      </c>
      <c r="JSI242" s="191">
        <f t="shared" si="336"/>
        <v>0</v>
      </c>
      <c r="JSJ242" s="191">
        <f t="shared" si="336"/>
        <v>0</v>
      </c>
      <c r="JSK242" s="191">
        <f t="shared" si="336"/>
        <v>0</v>
      </c>
      <c r="JSL242" s="191">
        <f t="shared" si="336"/>
        <v>0</v>
      </c>
      <c r="JSM242" s="191">
        <f t="shared" si="336"/>
        <v>0</v>
      </c>
      <c r="JSN242" s="191">
        <f t="shared" si="336"/>
        <v>0</v>
      </c>
      <c r="JSO242" s="191">
        <f t="shared" si="336"/>
        <v>0</v>
      </c>
      <c r="JSP242" s="191">
        <f t="shared" si="336"/>
        <v>0</v>
      </c>
      <c r="JSQ242" s="191">
        <f t="shared" si="336"/>
        <v>0</v>
      </c>
      <c r="JSR242" s="191">
        <f t="shared" si="336"/>
        <v>0</v>
      </c>
      <c r="JSS242" s="191">
        <f t="shared" si="336"/>
        <v>0</v>
      </c>
      <c r="JST242" s="191">
        <f t="shared" si="336"/>
        <v>0</v>
      </c>
      <c r="JSU242" s="191">
        <f t="shared" si="336"/>
        <v>0</v>
      </c>
      <c r="JSV242" s="191">
        <f t="shared" si="336"/>
        <v>0</v>
      </c>
      <c r="JSW242" s="191">
        <f t="shared" si="336"/>
        <v>0</v>
      </c>
      <c r="JSX242" s="191">
        <f t="shared" si="336"/>
        <v>0</v>
      </c>
      <c r="JSY242" s="191">
        <f t="shared" si="336"/>
        <v>0</v>
      </c>
      <c r="JSZ242" s="191">
        <f t="shared" si="336"/>
        <v>0</v>
      </c>
      <c r="JTA242" s="191">
        <f t="shared" si="336"/>
        <v>0</v>
      </c>
      <c r="JTB242" s="191">
        <f t="shared" si="336"/>
        <v>0</v>
      </c>
      <c r="JTC242" s="191">
        <f t="shared" si="336"/>
        <v>0</v>
      </c>
      <c r="JTD242" s="191">
        <f t="shared" si="336"/>
        <v>0</v>
      </c>
      <c r="JTE242" s="191">
        <f t="shared" si="336"/>
        <v>0</v>
      </c>
      <c r="JTF242" s="191">
        <f t="shared" si="336"/>
        <v>0</v>
      </c>
      <c r="JTG242" s="191">
        <f t="shared" si="336"/>
        <v>0</v>
      </c>
      <c r="JTH242" s="191">
        <f t="shared" si="336"/>
        <v>0</v>
      </c>
      <c r="JTI242" s="191">
        <f t="shared" si="336"/>
        <v>0</v>
      </c>
      <c r="JTJ242" s="191">
        <f t="shared" si="336"/>
        <v>0</v>
      </c>
      <c r="JTK242" s="191">
        <f t="shared" si="336"/>
        <v>0</v>
      </c>
      <c r="JTL242" s="191">
        <f t="shared" si="336"/>
        <v>0</v>
      </c>
      <c r="JTM242" s="191">
        <f t="shared" si="336"/>
        <v>0</v>
      </c>
      <c r="JTN242" s="191">
        <f t="shared" si="336"/>
        <v>0</v>
      </c>
      <c r="JTO242" s="191">
        <f t="shared" si="336"/>
        <v>0</v>
      </c>
      <c r="JTP242" s="191">
        <f t="shared" si="336"/>
        <v>0</v>
      </c>
      <c r="JTQ242" s="191">
        <f t="shared" si="336"/>
        <v>0</v>
      </c>
      <c r="JTR242" s="191">
        <f t="shared" si="336"/>
        <v>0</v>
      </c>
      <c r="JTS242" s="191">
        <f t="shared" si="336"/>
        <v>0</v>
      </c>
      <c r="JTT242" s="191">
        <f t="shared" si="336"/>
        <v>0</v>
      </c>
      <c r="JTU242" s="191">
        <f t="shared" si="336"/>
        <v>0</v>
      </c>
      <c r="JTV242" s="191">
        <f t="shared" si="336"/>
        <v>0</v>
      </c>
      <c r="JTW242" s="191">
        <f t="shared" si="336"/>
        <v>0</v>
      </c>
      <c r="JTX242" s="191">
        <f t="shared" si="336"/>
        <v>0</v>
      </c>
      <c r="JTY242" s="191">
        <f t="shared" si="336"/>
        <v>0</v>
      </c>
      <c r="JTZ242" s="191">
        <f t="shared" si="336"/>
        <v>0</v>
      </c>
      <c r="JUA242" s="191">
        <f t="shared" si="336"/>
        <v>0</v>
      </c>
      <c r="JUB242" s="191">
        <f t="shared" si="336"/>
        <v>0</v>
      </c>
      <c r="JUC242" s="191">
        <f t="shared" si="336"/>
        <v>0</v>
      </c>
      <c r="JUD242" s="191">
        <f t="shared" si="336"/>
        <v>0</v>
      </c>
      <c r="JUE242" s="191">
        <f t="shared" si="336"/>
        <v>0</v>
      </c>
      <c r="JUF242" s="191">
        <f t="shared" si="336"/>
        <v>0</v>
      </c>
      <c r="JUG242" s="191">
        <f t="shared" si="336"/>
        <v>0</v>
      </c>
      <c r="JUH242" s="191">
        <f t="shared" si="336"/>
        <v>0</v>
      </c>
      <c r="JUI242" s="191">
        <f t="shared" si="336"/>
        <v>0</v>
      </c>
      <c r="JUJ242" s="191">
        <f t="shared" ref="JUJ242:JWU242" si="337" xml:space="preserve"> IF($F210 = 0, JUJ218, IF($F210 = 1, JUJ226, JUJ234))+JUJ250</f>
        <v>0</v>
      </c>
      <c r="JUK242" s="191">
        <f t="shared" si="337"/>
        <v>0</v>
      </c>
      <c r="JUL242" s="191">
        <f t="shared" si="337"/>
        <v>0</v>
      </c>
      <c r="JUM242" s="191">
        <f t="shared" si="337"/>
        <v>0</v>
      </c>
      <c r="JUN242" s="191">
        <f t="shared" si="337"/>
        <v>0</v>
      </c>
      <c r="JUO242" s="191">
        <f t="shared" si="337"/>
        <v>0</v>
      </c>
      <c r="JUP242" s="191">
        <f t="shared" si="337"/>
        <v>0</v>
      </c>
      <c r="JUQ242" s="191">
        <f t="shared" si="337"/>
        <v>0</v>
      </c>
      <c r="JUR242" s="191">
        <f t="shared" si="337"/>
        <v>0</v>
      </c>
      <c r="JUS242" s="191">
        <f t="shared" si="337"/>
        <v>0</v>
      </c>
      <c r="JUT242" s="191">
        <f t="shared" si="337"/>
        <v>0</v>
      </c>
      <c r="JUU242" s="191">
        <f t="shared" si="337"/>
        <v>0</v>
      </c>
      <c r="JUV242" s="191">
        <f t="shared" si="337"/>
        <v>0</v>
      </c>
      <c r="JUW242" s="191">
        <f t="shared" si="337"/>
        <v>0</v>
      </c>
      <c r="JUX242" s="191">
        <f t="shared" si="337"/>
        <v>0</v>
      </c>
      <c r="JUY242" s="191">
        <f t="shared" si="337"/>
        <v>0</v>
      </c>
      <c r="JUZ242" s="191">
        <f t="shared" si="337"/>
        <v>0</v>
      </c>
      <c r="JVA242" s="191">
        <f t="shared" si="337"/>
        <v>0</v>
      </c>
      <c r="JVB242" s="191">
        <f t="shared" si="337"/>
        <v>0</v>
      </c>
      <c r="JVC242" s="191">
        <f t="shared" si="337"/>
        <v>0</v>
      </c>
      <c r="JVD242" s="191">
        <f t="shared" si="337"/>
        <v>0</v>
      </c>
      <c r="JVE242" s="191">
        <f t="shared" si="337"/>
        <v>0</v>
      </c>
      <c r="JVF242" s="191">
        <f t="shared" si="337"/>
        <v>0</v>
      </c>
      <c r="JVG242" s="191">
        <f t="shared" si="337"/>
        <v>0</v>
      </c>
      <c r="JVH242" s="191">
        <f t="shared" si="337"/>
        <v>0</v>
      </c>
      <c r="JVI242" s="191">
        <f t="shared" si="337"/>
        <v>0</v>
      </c>
      <c r="JVJ242" s="191">
        <f t="shared" si="337"/>
        <v>0</v>
      </c>
      <c r="JVK242" s="191">
        <f t="shared" si="337"/>
        <v>0</v>
      </c>
      <c r="JVL242" s="191">
        <f t="shared" si="337"/>
        <v>0</v>
      </c>
      <c r="JVM242" s="191">
        <f t="shared" si="337"/>
        <v>0</v>
      </c>
      <c r="JVN242" s="191">
        <f t="shared" si="337"/>
        <v>0</v>
      </c>
      <c r="JVO242" s="191">
        <f t="shared" si="337"/>
        <v>0</v>
      </c>
      <c r="JVP242" s="191">
        <f t="shared" si="337"/>
        <v>0</v>
      </c>
      <c r="JVQ242" s="191">
        <f t="shared" si="337"/>
        <v>0</v>
      </c>
      <c r="JVR242" s="191">
        <f t="shared" si="337"/>
        <v>0</v>
      </c>
      <c r="JVS242" s="191">
        <f t="shared" si="337"/>
        <v>0</v>
      </c>
      <c r="JVT242" s="191">
        <f t="shared" si="337"/>
        <v>0</v>
      </c>
      <c r="JVU242" s="191">
        <f t="shared" si="337"/>
        <v>0</v>
      </c>
      <c r="JVV242" s="191">
        <f t="shared" si="337"/>
        <v>0</v>
      </c>
      <c r="JVW242" s="191">
        <f t="shared" si="337"/>
        <v>0</v>
      </c>
      <c r="JVX242" s="191">
        <f t="shared" si="337"/>
        <v>0</v>
      </c>
      <c r="JVY242" s="191">
        <f t="shared" si="337"/>
        <v>0</v>
      </c>
      <c r="JVZ242" s="191">
        <f t="shared" si="337"/>
        <v>0</v>
      </c>
      <c r="JWA242" s="191">
        <f t="shared" si="337"/>
        <v>0</v>
      </c>
      <c r="JWB242" s="191">
        <f t="shared" si="337"/>
        <v>0</v>
      </c>
      <c r="JWC242" s="191">
        <f t="shared" si="337"/>
        <v>0</v>
      </c>
      <c r="JWD242" s="191">
        <f t="shared" si="337"/>
        <v>0</v>
      </c>
      <c r="JWE242" s="191">
        <f t="shared" si="337"/>
        <v>0</v>
      </c>
      <c r="JWF242" s="191">
        <f t="shared" si="337"/>
        <v>0</v>
      </c>
      <c r="JWG242" s="191">
        <f t="shared" si="337"/>
        <v>0</v>
      </c>
      <c r="JWH242" s="191">
        <f t="shared" si="337"/>
        <v>0</v>
      </c>
      <c r="JWI242" s="191">
        <f t="shared" si="337"/>
        <v>0</v>
      </c>
      <c r="JWJ242" s="191">
        <f t="shared" si="337"/>
        <v>0</v>
      </c>
      <c r="JWK242" s="191">
        <f t="shared" si="337"/>
        <v>0</v>
      </c>
      <c r="JWL242" s="191">
        <f t="shared" si="337"/>
        <v>0</v>
      </c>
      <c r="JWM242" s="191">
        <f t="shared" si="337"/>
        <v>0</v>
      </c>
      <c r="JWN242" s="191">
        <f t="shared" si="337"/>
        <v>0</v>
      </c>
      <c r="JWO242" s="191">
        <f t="shared" si="337"/>
        <v>0</v>
      </c>
      <c r="JWP242" s="191">
        <f t="shared" si="337"/>
        <v>0</v>
      </c>
      <c r="JWQ242" s="191">
        <f t="shared" si="337"/>
        <v>0</v>
      </c>
      <c r="JWR242" s="191">
        <f t="shared" si="337"/>
        <v>0</v>
      </c>
      <c r="JWS242" s="191">
        <f t="shared" si="337"/>
        <v>0</v>
      </c>
      <c r="JWT242" s="191">
        <f t="shared" si="337"/>
        <v>0</v>
      </c>
      <c r="JWU242" s="191">
        <f t="shared" si="337"/>
        <v>0</v>
      </c>
      <c r="JWV242" s="191">
        <f t="shared" ref="JWV242:JZG242" si="338" xml:space="preserve"> IF($F210 = 0, JWV218, IF($F210 = 1, JWV226, JWV234))+JWV250</f>
        <v>0</v>
      </c>
      <c r="JWW242" s="191">
        <f t="shared" si="338"/>
        <v>0</v>
      </c>
      <c r="JWX242" s="191">
        <f t="shared" si="338"/>
        <v>0</v>
      </c>
      <c r="JWY242" s="191">
        <f t="shared" si="338"/>
        <v>0</v>
      </c>
      <c r="JWZ242" s="191">
        <f t="shared" si="338"/>
        <v>0</v>
      </c>
      <c r="JXA242" s="191">
        <f t="shared" si="338"/>
        <v>0</v>
      </c>
      <c r="JXB242" s="191">
        <f t="shared" si="338"/>
        <v>0</v>
      </c>
      <c r="JXC242" s="191">
        <f t="shared" si="338"/>
        <v>0</v>
      </c>
      <c r="JXD242" s="191">
        <f t="shared" si="338"/>
        <v>0</v>
      </c>
      <c r="JXE242" s="191">
        <f t="shared" si="338"/>
        <v>0</v>
      </c>
      <c r="JXF242" s="191">
        <f t="shared" si="338"/>
        <v>0</v>
      </c>
      <c r="JXG242" s="191">
        <f t="shared" si="338"/>
        <v>0</v>
      </c>
      <c r="JXH242" s="191">
        <f t="shared" si="338"/>
        <v>0</v>
      </c>
      <c r="JXI242" s="191">
        <f t="shared" si="338"/>
        <v>0</v>
      </c>
      <c r="JXJ242" s="191">
        <f t="shared" si="338"/>
        <v>0</v>
      </c>
      <c r="JXK242" s="191">
        <f t="shared" si="338"/>
        <v>0</v>
      </c>
      <c r="JXL242" s="191">
        <f t="shared" si="338"/>
        <v>0</v>
      </c>
      <c r="JXM242" s="191">
        <f t="shared" si="338"/>
        <v>0</v>
      </c>
      <c r="JXN242" s="191">
        <f t="shared" si="338"/>
        <v>0</v>
      </c>
      <c r="JXO242" s="191">
        <f t="shared" si="338"/>
        <v>0</v>
      </c>
      <c r="JXP242" s="191">
        <f t="shared" si="338"/>
        <v>0</v>
      </c>
      <c r="JXQ242" s="191">
        <f t="shared" si="338"/>
        <v>0</v>
      </c>
      <c r="JXR242" s="191">
        <f t="shared" si="338"/>
        <v>0</v>
      </c>
      <c r="JXS242" s="191">
        <f t="shared" si="338"/>
        <v>0</v>
      </c>
      <c r="JXT242" s="191">
        <f t="shared" si="338"/>
        <v>0</v>
      </c>
      <c r="JXU242" s="191">
        <f t="shared" si="338"/>
        <v>0</v>
      </c>
      <c r="JXV242" s="191">
        <f t="shared" si="338"/>
        <v>0</v>
      </c>
      <c r="JXW242" s="191">
        <f t="shared" si="338"/>
        <v>0</v>
      </c>
      <c r="JXX242" s="191">
        <f t="shared" si="338"/>
        <v>0</v>
      </c>
      <c r="JXY242" s="191">
        <f t="shared" si="338"/>
        <v>0</v>
      </c>
      <c r="JXZ242" s="191">
        <f t="shared" si="338"/>
        <v>0</v>
      </c>
      <c r="JYA242" s="191">
        <f t="shared" si="338"/>
        <v>0</v>
      </c>
      <c r="JYB242" s="191">
        <f t="shared" si="338"/>
        <v>0</v>
      </c>
      <c r="JYC242" s="191">
        <f t="shared" si="338"/>
        <v>0</v>
      </c>
      <c r="JYD242" s="191">
        <f t="shared" si="338"/>
        <v>0</v>
      </c>
      <c r="JYE242" s="191">
        <f t="shared" si="338"/>
        <v>0</v>
      </c>
      <c r="JYF242" s="191">
        <f t="shared" si="338"/>
        <v>0</v>
      </c>
      <c r="JYG242" s="191">
        <f t="shared" si="338"/>
        <v>0</v>
      </c>
      <c r="JYH242" s="191">
        <f t="shared" si="338"/>
        <v>0</v>
      </c>
      <c r="JYI242" s="191">
        <f t="shared" si="338"/>
        <v>0</v>
      </c>
      <c r="JYJ242" s="191">
        <f t="shared" si="338"/>
        <v>0</v>
      </c>
      <c r="JYK242" s="191">
        <f t="shared" si="338"/>
        <v>0</v>
      </c>
      <c r="JYL242" s="191">
        <f t="shared" si="338"/>
        <v>0</v>
      </c>
      <c r="JYM242" s="191">
        <f t="shared" si="338"/>
        <v>0</v>
      </c>
      <c r="JYN242" s="191">
        <f t="shared" si="338"/>
        <v>0</v>
      </c>
      <c r="JYO242" s="191">
        <f t="shared" si="338"/>
        <v>0</v>
      </c>
      <c r="JYP242" s="191">
        <f t="shared" si="338"/>
        <v>0</v>
      </c>
      <c r="JYQ242" s="191">
        <f t="shared" si="338"/>
        <v>0</v>
      </c>
      <c r="JYR242" s="191">
        <f t="shared" si="338"/>
        <v>0</v>
      </c>
      <c r="JYS242" s="191">
        <f t="shared" si="338"/>
        <v>0</v>
      </c>
      <c r="JYT242" s="191">
        <f t="shared" si="338"/>
        <v>0</v>
      </c>
      <c r="JYU242" s="191">
        <f t="shared" si="338"/>
        <v>0</v>
      </c>
      <c r="JYV242" s="191">
        <f t="shared" si="338"/>
        <v>0</v>
      </c>
      <c r="JYW242" s="191">
        <f t="shared" si="338"/>
        <v>0</v>
      </c>
      <c r="JYX242" s="191">
        <f t="shared" si="338"/>
        <v>0</v>
      </c>
      <c r="JYY242" s="191">
        <f t="shared" si="338"/>
        <v>0</v>
      </c>
      <c r="JYZ242" s="191">
        <f t="shared" si="338"/>
        <v>0</v>
      </c>
      <c r="JZA242" s="191">
        <f t="shared" si="338"/>
        <v>0</v>
      </c>
      <c r="JZB242" s="191">
        <f t="shared" si="338"/>
        <v>0</v>
      </c>
      <c r="JZC242" s="191">
        <f t="shared" si="338"/>
        <v>0</v>
      </c>
      <c r="JZD242" s="191">
        <f t="shared" si="338"/>
        <v>0</v>
      </c>
      <c r="JZE242" s="191">
        <f t="shared" si="338"/>
        <v>0</v>
      </c>
      <c r="JZF242" s="191">
        <f t="shared" si="338"/>
        <v>0</v>
      </c>
      <c r="JZG242" s="191">
        <f t="shared" si="338"/>
        <v>0</v>
      </c>
      <c r="JZH242" s="191">
        <f t="shared" ref="JZH242:KBS242" si="339" xml:space="preserve"> IF($F210 = 0, JZH218, IF($F210 = 1, JZH226, JZH234))+JZH250</f>
        <v>0</v>
      </c>
      <c r="JZI242" s="191">
        <f t="shared" si="339"/>
        <v>0</v>
      </c>
      <c r="JZJ242" s="191">
        <f t="shared" si="339"/>
        <v>0</v>
      </c>
      <c r="JZK242" s="191">
        <f t="shared" si="339"/>
        <v>0</v>
      </c>
      <c r="JZL242" s="191">
        <f t="shared" si="339"/>
        <v>0</v>
      </c>
      <c r="JZM242" s="191">
        <f t="shared" si="339"/>
        <v>0</v>
      </c>
      <c r="JZN242" s="191">
        <f t="shared" si="339"/>
        <v>0</v>
      </c>
      <c r="JZO242" s="191">
        <f t="shared" si="339"/>
        <v>0</v>
      </c>
      <c r="JZP242" s="191">
        <f t="shared" si="339"/>
        <v>0</v>
      </c>
      <c r="JZQ242" s="191">
        <f t="shared" si="339"/>
        <v>0</v>
      </c>
      <c r="JZR242" s="191">
        <f t="shared" si="339"/>
        <v>0</v>
      </c>
      <c r="JZS242" s="191">
        <f t="shared" si="339"/>
        <v>0</v>
      </c>
      <c r="JZT242" s="191">
        <f t="shared" si="339"/>
        <v>0</v>
      </c>
      <c r="JZU242" s="191">
        <f t="shared" si="339"/>
        <v>0</v>
      </c>
      <c r="JZV242" s="191">
        <f t="shared" si="339"/>
        <v>0</v>
      </c>
      <c r="JZW242" s="191">
        <f t="shared" si="339"/>
        <v>0</v>
      </c>
      <c r="JZX242" s="191">
        <f t="shared" si="339"/>
        <v>0</v>
      </c>
      <c r="JZY242" s="191">
        <f t="shared" si="339"/>
        <v>0</v>
      </c>
      <c r="JZZ242" s="191">
        <f t="shared" si="339"/>
        <v>0</v>
      </c>
      <c r="KAA242" s="191">
        <f t="shared" si="339"/>
        <v>0</v>
      </c>
      <c r="KAB242" s="191">
        <f t="shared" si="339"/>
        <v>0</v>
      </c>
      <c r="KAC242" s="191">
        <f t="shared" si="339"/>
        <v>0</v>
      </c>
      <c r="KAD242" s="191">
        <f t="shared" si="339"/>
        <v>0</v>
      </c>
      <c r="KAE242" s="191">
        <f t="shared" si="339"/>
        <v>0</v>
      </c>
      <c r="KAF242" s="191">
        <f t="shared" si="339"/>
        <v>0</v>
      </c>
      <c r="KAG242" s="191">
        <f t="shared" si="339"/>
        <v>0</v>
      </c>
      <c r="KAH242" s="191">
        <f t="shared" si="339"/>
        <v>0</v>
      </c>
      <c r="KAI242" s="191">
        <f t="shared" si="339"/>
        <v>0</v>
      </c>
      <c r="KAJ242" s="191">
        <f t="shared" si="339"/>
        <v>0</v>
      </c>
      <c r="KAK242" s="191">
        <f t="shared" si="339"/>
        <v>0</v>
      </c>
      <c r="KAL242" s="191">
        <f t="shared" si="339"/>
        <v>0</v>
      </c>
      <c r="KAM242" s="191">
        <f t="shared" si="339"/>
        <v>0</v>
      </c>
      <c r="KAN242" s="191">
        <f t="shared" si="339"/>
        <v>0</v>
      </c>
      <c r="KAO242" s="191">
        <f t="shared" si="339"/>
        <v>0</v>
      </c>
      <c r="KAP242" s="191">
        <f t="shared" si="339"/>
        <v>0</v>
      </c>
      <c r="KAQ242" s="191">
        <f t="shared" si="339"/>
        <v>0</v>
      </c>
      <c r="KAR242" s="191">
        <f t="shared" si="339"/>
        <v>0</v>
      </c>
      <c r="KAS242" s="191">
        <f t="shared" si="339"/>
        <v>0</v>
      </c>
      <c r="KAT242" s="191">
        <f t="shared" si="339"/>
        <v>0</v>
      </c>
      <c r="KAU242" s="191">
        <f t="shared" si="339"/>
        <v>0</v>
      </c>
      <c r="KAV242" s="191">
        <f t="shared" si="339"/>
        <v>0</v>
      </c>
      <c r="KAW242" s="191">
        <f t="shared" si="339"/>
        <v>0</v>
      </c>
      <c r="KAX242" s="191">
        <f t="shared" si="339"/>
        <v>0</v>
      </c>
      <c r="KAY242" s="191">
        <f t="shared" si="339"/>
        <v>0</v>
      </c>
      <c r="KAZ242" s="191">
        <f t="shared" si="339"/>
        <v>0</v>
      </c>
      <c r="KBA242" s="191">
        <f t="shared" si="339"/>
        <v>0</v>
      </c>
      <c r="KBB242" s="191">
        <f t="shared" si="339"/>
        <v>0</v>
      </c>
      <c r="KBC242" s="191">
        <f t="shared" si="339"/>
        <v>0</v>
      </c>
      <c r="KBD242" s="191">
        <f t="shared" si="339"/>
        <v>0</v>
      </c>
      <c r="KBE242" s="191">
        <f t="shared" si="339"/>
        <v>0</v>
      </c>
      <c r="KBF242" s="191">
        <f t="shared" si="339"/>
        <v>0</v>
      </c>
      <c r="KBG242" s="191">
        <f t="shared" si="339"/>
        <v>0</v>
      </c>
      <c r="KBH242" s="191">
        <f t="shared" si="339"/>
        <v>0</v>
      </c>
      <c r="KBI242" s="191">
        <f t="shared" si="339"/>
        <v>0</v>
      </c>
      <c r="KBJ242" s="191">
        <f t="shared" si="339"/>
        <v>0</v>
      </c>
      <c r="KBK242" s="191">
        <f t="shared" si="339"/>
        <v>0</v>
      </c>
      <c r="KBL242" s="191">
        <f t="shared" si="339"/>
        <v>0</v>
      </c>
      <c r="KBM242" s="191">
        <f t="shared" si="339"/>
        <v>0</v>
      </c>
      <c r="KBN242" s="191">
        <f t="shared" si="339"/>
        <v>0</v>
      </c>
      <c r="KBO242" s="191">
        <f t="shared" si="339"/>
        <v>0</v>
      </c>
      <c r="KBP242" s="191">
        <f t="shared" si="339"/>
        <v>0</v>
      </c>
      <c r="KBQ242" s="191">
        <f t="shared" si="339"/>
        <v>0</v>
      </c>
      <c r="KBR242" s="191">
        <f t="shared" si="339"/>
        <v>0</v>
      </c>
      <c r="KBS242" s="191">
        <f t="shared" si="339"/>
        <v>0</v>
      </c>
      <c r="KBT242" s="191">
        <f t="shared" ref="KBT242:KEE242" si="340" xml:space="preserve"> IF($F210 = 0, KBT218, IF($F210 = 1, KBT226, KBT234))+KBT250</f>
        <v>0</v>
      </c>
      <c r="KBU242" s="191">
        <f t="shared" si="340"/>
        <v>0</v>
      </c>
      <c r="KBV242" s="191">
        <f t="shared" si="340"/>
        <v>0</v>
      </c>
      <c r="KBW242" s="191">
        <f t="shared" si="340"/>
        <v>0</v>
      </c>
      <c r="KBX242" s="191">
        <f t="shared" si="340"/>
        <v>0</v>
      </c>
      <c r="KBY242" s="191">
        <f t="shared" si="340"/>
        <v>0</v>
      </c>
      <c r="KBZ242" s="191">
        <f t="shared" si="340"/>
        <v>0</v>
      </c>
      <c r="KCA242" s="191">
        <f t="shared" si="340"/>
        <v>0</v>
      </c>
      <c r="KCB242" s="191">
        <f t="shared" si="340"/>
        <v>0</v>
      </c>
      <c r="KCC242" s="191">
        <f t="shared" si="340"/>
        <v>0</v>
      </c>
      <c r="KCD242" s="191">
        <f t="shared" si="340"/>
        <v>0</v>
      </c>
      <c r="KCE242" s="191">
        <f t="shared" si="340"/>
        <v>0</v>
      </c>
      <c r="KCF242" s="191">
        <f t="shared" si="340"/>
        <v>0</v>
      </c>
      <c r="KCG242" s="191">
        <f t="shared" si="340"/>
        <v>0</v>
      </c>
      <c r="KCH242" s="191">
        <f t="shared" si="340"/>
        <v>0</v>
      </c>
      <c r="KCI242" s="191">
        <f t="shared" si="340"/>
        <v>0</v>
      </c>
      <c r="KCJ242" s="191">
        <f t="shared" si="340"/>
        <v>0</v>
      </c>
      <c r="KCK242" s="191">
        <f t="shared" si="340"/>
        <v>0</v>
      </c>
      <c r="KCL242" s="191">
        <f t="shared" si="340"/>
        <v>0</v>
      </c>
      <c r="KCM242" s="191">
        <f t="shared" si="340"/>
        <v>0</v>
      </c>
      <c r="KCN242" s="191">
        <f t="shared" si="340"/>
        <v>0</v>
      </c>
      <c r="KCO242" s="191">
        <f t="shared" si="340"/>
        <v>0</v>
      </c>
      <c r="KCP242" s="191">
        <f t="shared" si="340"/>
        <v>0</v>
      </c>
      <c r="KCQ242" s="191">
        <f t="shared" si="340"/>
        <v>0</v>
      </c>
      <c r="KCR242" s="191">
        <f t="shared" si="340"/>
        <v>0</v>
      </c>
      <c r="KCS242" s="191">
        <f t="shared" si="340"/>
        <v>0</v>
      </c>
      <c r="KCT242" s="191">
        <f t="shared" si="340"/>
        <v>0</v>
      </c>
      <c r="KCU242" s="191">
        <f t="shared" si="340"/>
        <v>0</v>
      </c>
      <c r="KCV242" s="191">
        <f t="shared" si="340"/>
        <v>0</v>
      </c>
      <c r="KCW242" s="191">
        <f t="shared" si="340"/>
        <v>0</v>
      </c>
      <c r="KCX242" s="191">
        <f t="shared" si="340"/>
        <v>0</v>
      </c>
      <c r="KCY242" s="191">
        <f t="shared" si="340"/>
        <v>0</v>
      </c>
      <c r="KCZ242" s="191">
        <f t="shared" si="340"/>
        <v>0</v>
      </c>
      <c r="KDA242" s="191">
        <f t="shared" si="340"/>
        <v>0</v>
      </c>
      <c r="KDB242" s="191">
        <f t="shared" si="340"/>
        <v>0</v>
      </c>
      <c r="KDC242" s="191">
        <f t="shared" si="340"/>
        <v>0</v>
      </c>
      <c r="KDD242" s="191">
        <f t="shared" si="340"/>
        <v>0</v>
      </c>
      <c r="KDE242" s="191">
        <f t="shared" si="340"/>
        <v>0</v>
      </c>
      <c r="KDF242" s="191">
        <f t="shared" si="340"/>
        <v>0</v>
      </c>
      <c r="KDG242" s="191">
        <f t="shared" si="340"/>
        <v>0</v>
      </c>
      <c r="KDH242" s="191">
        <f t="shared" si="340"/>
        <v>0</v>
      </c>
      <c r="KDI242" s="191">
        <f t="shared" si="340"/>
        <v>0</v>
      </c>
      <c r="KDJ242" s="191">
        <f t="shared" si="340"/>
        <v>0</v>
      </c>
      <c r="KDK242" s="191">
        <f t="shared" si="340"/>
        <v>0</v>
      </c>
      <c r="KDL242" s="191">
        <f t="shared" si="340"/>
        <v>0</v>
      </c>
      <c r="KDM242" s="191">
        <f t="shared" si="340"/>
        <v>0</v>
      </c>
      <c r="KDN242" s="191">
        <f t="shared" si="340"/>
        <v>0</v>
      </c>
      <c r="KDO242" s="191">
        <f t="shared" si="340"/>
        <v>0</v>
      </c>
      <c r="KDP242" s="191">
        <f t="shared" si="340"/>
        <v>0</v>
      </c>
      <c r="KDQ242" s="191">
        <f t="shared" si="340"/>
        <v>0</v>
      </c>
      <c r="KDR242" s="191">
        <f t="shared" si="340"/>
        <v>0</v>
      </c>
      <c r="KDS242" s="191">
        <f t="shared" si="340"/>
        <v>0</v>
      </c>
      <c r="KDT242" s="191">
        <f t="shared" si="340"/>
        <v>0</v>
      </c>
      <c r="KDU242" s="191">
        <f t="shared" si="340"/>
        <v>0</v>
      </c>
      <c r="KDV242" s="191">
        <f t="shared" si="340"/>
        <v>0</v>
      </c>
      <c r="KDW242" s="191">
        <f t="shared" si="340"/>
        <v>0</v>
      </c>
      <c r="KDX242" s="191">
        <f t="shared" si="340"/>
        <v>0</v>
      </c>
      <c r="KDY242" s="191">
        <f t="shared" si="340"/>
        <v>0</v>
      </c>
      <c r="KDZ242" s="191">
        <f t="shared" si="340"/>
        <v>0</v>
      </c>
      <c r="KEA242" s="191">
        <f t="shared" si="340"/>
        <v>0</v>
      </c>
      <c r="KEB242" s="191">
        <f t="shared" si="340"/>
        <v>0</v>
      </c>
      <c r="KEC242" s="191">
        <f t="shared" si="340"/>
        <v>0</v>
      </c>
      <c r="KED242" s="191">
        <f t="shared" si="340"/>
        <v>0</v>
      </c>
      <c r="KEE242" s="191">
        <f t="shared" si="340"/>
        <v>0</v>
      </c>
      <c r="KEF242" s="191">
        <f t="shared" ref="KEF242:KGQ242" si="341" xml:space="preserve"> IF($F210 = 0, KEF218, IF($F210 = 1, KEF226, KEF234))+KEF250</f>
        <v>0</v>
      </c>
      <c r="KEG242" s="191">
        <f t="shared" si="341"/>
        <v>0</v>
      </c>
      <c r="KEH242" s="191">
        <f t="shared" si="341"/>
        <v>0</v>
      </c>
      <c r="KEI242" s="191">
        <f t="shared" si="341"/>
        <v>0</v>
      </c>
      <c r="KEJ242" s="191">
        <f t="shared" si="341"/>
        <v>0</v>
      </c>
      <c r="KEK242" s="191">
        <f t="shared" si="341"/>
        <v>0</v>
      </c>
      <c r="KEL242" s="191">
        <f t="shared" si="341"/>
        <v>0</v>
      </c>
      <c r="KEM242" s="191">
        <f t="shared" si="341"/>
        <v>0</v>
      </c>
      <c r="KEN242" s="191">
        <f t="shared" si="341"/>
        <v>0</v>
      </c>
      <c r="KEO242" s="191">
        <f t="shared" si="341"/>
        <v>0</v>
      </c>
      <c r="KEP242" s="191">
        <f t="shared" si="341"/>
        <v>0</v>
      </c>
      <c r="KEQ242" s="191">
        <f t="shared" si="341"/>
        <v>0</v>
      </c>
      <c r="KER242" s="191">
        <f t="shared" si="341"/>
        <v>0</v>
      </c>
      <c r="KES242" s="191">
        <f t="shared" si="341"/>
        <v>0</v>
      </c>
      <c r="KET242" s="191">
        <f t="shared" si="341"/>
        <v>0</v>
      </c>
      <c r="KEU242" s="191">
        <f t="shared" si="341"/>
        <v>0</v>
      </c>
      <c r="KEV242" s="191">
        <f t="shared" si="341"/>
        <v>0</v>
      </c>
      <c r="KEW242" s="191">
        <f t="shared" si="341"/>
        <v>0</v>
      </c>
      <c r="KEX242" s="191">
        <f t="shared" si="341"/>
        <v>0</v>
      </c>
      <c r="KEY242" s="191">
        <f t="shared" si="341"/>
        <v>0</v>
      </c>
      <c r="KEZ242" s="191">
        <f t="shared" si="341"/>
        <v>0</v>
      </c>
      <c r="KFA242" s="191">
        <f t="shared" si="341"/>
        <v>0</v>
      </c>
      <c r="KFB242" s="191">
        <f t="shared" si="341"/>
        <v>0</v>
      </c>
      <c r="KFC242" s="191">
        <f t="shared" si="341"/>
        <v>0</v>
      </c>
      <c r="KFD242" s="191">
        <f t="shared" si="341"/>
        <v>0</v>
      </c>
      <c r="KFE242" s="191">
        <f t="shared" si="341"/>
        <v>0</v>
      </c>
      <c r="KFF242" s="191">
        <f t="shared" si="341"/>
        <v>0</v>
      </c>
      <c r="KFG242" s="191">
        <f t="shared" si="341"/>
        <v>0</v>
      </c>
      <c r="KFH242" s="191">
        <f t="shared" si="341"/>
        <v>0</v>
      </c>
      <c r="KFI242" s="191">
        <f t="shared" si="341"/>
        <v>0</v>
      </c>
      <c r="KFJ242" s="191">
        <f t="shared" si="341"/>
        <v>0</v>
      </c>
      <c r="KFK242" s="191">
        <f t="shared" si="341"/>
        <v>0</v>
      </c>
      <c r="KFL242" s="191">
        <f t="shared" si="341"/>
        <v>0</v>
      </c>
      <c r="KFM242" s="191">
        <f t="shared" si="341"/>
        <v>0</v>
      </c>
      <c r="KFN242" s="191">
        <f t="shared" si="341"/>
        <v>0</v>
      </c>
      <c r="KFO242" s="191">
        <f t="shared" si="341"/>
        <v>0</v>
      </c>
      <c r="KFP242" s="191">
        <f t="shared" si="341"/>
        <v>0</v>
      </c>
      <c r="KFQ242" s="191">
        <f t="shared" si="341"/>
        <v>0</v>
      </c>
      <c r="KFR242" s="191">
        <f t="shared" si="341"/>
        <v>0</v>
      </c>
      <c r="KFS242" s="191">
        <f t="shared" si="341"/>
        <v>0</v>
      </c>
      <c r="KFT242" s="191">
        <f t="shared" si="341"/>
        <v>0</v>
      </c>
      <c r="KFU242" s="191">
        <f t="shared" si="341"/>
        <v>0</v>
      </c>
      <c r="KFV242" s="191">
        <f t="shared" si="341"/>
        <v>0</v>
      </c>
      <c r="KFW242" s="191">
        <f t="shared" si="341"/>
        <v>0</v>
      </c>
      <c r="KFX242" s="191">
        <f t="shared" si="341"/>
        <v>0</v>
      </c>
      <c r="KFY242" s="191">
        <f t="shared" si="341"/>
        <v>0</v>
      </c>
      <c r="KFZ242" s="191">
        <f t="shared" si="341"/>
        <v>0</v>
      </c>
      <c r="KGA242" s="191">
        <f t="shared" si="341"/>
        <v>0</v>
      </c>
      <c r="KGB242" s="191">
        <f t="shared" si="341"/>
        <v>0</v>
      </c>
      <c r="KGC242" s="191">
        <f t="shared" si="341"/>
        <v>0</v>
      </c>
      <c r="KGD242" s="191">
        <f t="shared" si="341"/>
        <v>0</v>
      </c>
      <c r="KGE242" s="191">
        <f t="shared" si="341"/>
        <v>0</v>
      </c>
      <c r="KGF242" s="191">
        <f t="shared" si="341"/>
        <v>0</v>
      </c>
      <c r="KGG242" s="191">
        <f t="shared" si="341"/>
        <v>0</v>
      </c>
      <c r="KGH242" s="191">
        <f t="shared" si="341"/>
        <v>0</v>
      </c>
      <c r="KGI242" s="191">
        <f t="shared" si="341"/>
        <v>0</v>
      </c>
      <c r="KGJ242" s="191">
        <f t="shared" si="341"/>
        <v>0</v>
      </c>
      <c r="KGK242" s="191">
        <f t="shared" si="341"/>
        <v>0</v>
      </c>
      <c r="KGL242" s="191">
        <f t="shared" si="341"/>
        <v>0</v>
      </c>
      <c r="KGM242" s="191">
        <f t="shared" si="341"/>
        <v>0</v>
      </c>
      <c r="KGN242" s="191">
        <f t="shared" si="341"/>
        <v>0</v>
      </c>
      <c r="KGO242" s="191">
        <f t="shared" si="341"/>
        <v>0</v>
      </c>
      <c r="KGP242" s="191">
        <f t="shared" si="341"/>
        <v>0</v>
      </c>
      <c r="KGQ242" s="191">
        <f t="shared" si="341"/>
        <v>0</v>
      </c>
      <c r="KGR242" s="191">
        <f t="shared" ref="KGR242:KJC242" si="342" xml:space="preserve"> IF($F210 = 0, KGR218, IF($F210 = 1, KGR226, KGR234))+KGR250</f>
        <v>0</v>
      </c>
      <c r="KGS242" s="191">
        <f t="shared" si="342"/>
        <v>0</v>
      </c>
      <c r="KGT242" s="191">
        <f t="shared" si="342"/>
        <v>0</v>
      </c>
      <c r="KGU242" s="191">
        <f t="shared" si="342"/>
        <v>0</v>
      </c>
      <c r="KGV242" s="191">
        <f t="shared" si="342"/>
        <v>0</v>
      </c>
      <c r="KGW242" s="191">
        <f t="shared" si="342"/>
        <v>0</v>
      </c>
      <c r="KGX242" s="191">
        <f t="shared" si="342"/>
        <v>0</v>
      </c>
      <c r="KGY242" s="191">
        <f t="shared" si="342"/>
        <v>0</v>
      </c>
      <c r="KGZ242" s="191">
        <f t="shared" si="342"/>
        <v>0</v>
      </c>
      <c r="KHA242" s="191">
        <f t="shared" si="342"/>
        <v>0</v>
      </c>
      <c r="KHB242" s="191">
        <f t="shared" si="342"/>
        <v>0</v>
      </c>
      <c r="KHC242" s="191">
        <f t="shared" si="342"/>
        <v>0</v>
      </c>
      <c r="KHD242" s="191">
        <f t="shared" si="342"/>
        <v>0</v>
      </c>
      <c r="KHE242" s="191">
        <f t="shared" si="342"/>
        <v>0</v>
      </c>
      <c r="KHF242" s="191">
        <f t="shared" si="342"/>
        <v>0</v>
      </c>
      <c r="KHG242" s="191">
        <f t="shared" si="342"/>
        <v>0</v>
      </c>
      <c r="KHH242" s="191">
        <f t="shared" si="342"/>
        <v>0</v>
      </c>
      <c r="KHI242" s="191">
        <f t="shared" si="342"/>
        <v>0</v>
      </c>
      <c r="KHJ242" s="191">
        <f t="shared" si="342"/>
        <v>0</v>
      </c>
      <c r="KHK242" s="191">
        <f t="shared" si="342"/>
        <v>0</v>
      </c>
      <c r="KHL242" s="191">
        <f t="shared" si="342"/>
        <v>0</v>
      </c>
      <c r="KHM242" s="191">
        <f t="shared" si="342"/>
        <v>0</v>
      </c>
      <c r="KHN242" s="191">
        <f t="shared" si="342"/>
        <v>0</v>
      </c>
      <c r="KHO242" s="191">
        <f t="shared" si="342"/>
        <v>0</v>
      </c>
      <c r="KHP242" s="191">
        <f t="shared" si="342"/>
        <v>0</v>
      </c>
      <c r="KHQ242" s="191">
        <f t="shared" si="342"/>
        <v>0</v>
      </c>
      <c r="KHR242" s="191">
        <f t="shared" si="342"/>
        <v>0</v>
      </c>
      <c r="KHS242" s="191">
        <f t="shared" si="342"/>
        <v>0</v>
      </c>
      <c r="KHT242" s="191">
        <f t="shared" si="342"/>
        <v>0</v>
      </c>
      <c r="KHU242" s="191">
        <f t="shared" si="342"/>
        <v>0</v>
      </c>
      <c r="KHV242" s="191">
        <f t="shared" si="342"/>
        <v>0</v>
      </c>
      <c r="KHW242" s="191">
        <f t="shared" si="342"/>
        <v>0</v>
      </c>
      <c r="KHX242" s="191">
        <f t="shared" si="342"/>
        <v>0</v>
      </c>
      <c r="KHY242" s="191">
        <f t="shared" si="342"/>
        <v>0</v>
      </c>
      <c r="KHZ242" s="191">
        <f t="shared" si="342"/>
        <v>0</v>
      </c>
      <c r="KIA242" s="191">
        <f t="shared" si="342"/>
        <v>0</v>
      </c>
      <c r="KIB242" s="191">
        <f t="shared" si="342"/>
        <v>0</v>
      </c>
      <c r="KIC242" s="191">
        <f t="shared" si="342"/>
        <v>0</v>
      </c>
      <c r="KID242" s="191">
        <f t="shared" si="342"/>
        <v>0</v>
      </c>
      <c r="KIE242" s="191">
        <f t="shared" si="342"/>
        <v>0</v>
      </c>
      <c r="KIF242" s="191">
        <f t="shared" si="342"/>
        <v>0</v>
      </c>
      <c r="KIG242" s="191">
        <f t="shared" si="342"/>
        <v>0</v>
      </c>
      <c r="KIH242" s="191">
        <f t="shared" si="342"/>
        <v>0</v>
      </c>
      <c r="KII242" s="191">
        <f t="shared" si="342"/>
        <v>0</v>
      </c>
      <c r="KIJ242" s="191">
        <f t="shared" si="342"/>
        <v>0</v>
      </c>
      <c r="KIK242" s="191">
        <f t="shared" si="342"/>
        <v>0</v>
      </c>
      <c r="KIL242" s="191">
        <f t="shared" si="342"/>
        <v>0</v>
      </c>
      <c r="KIM242" s="191">
        <f t="shared" si="342"/>
        <v>0</v>
      </c>
      <c r="KIN242" s="191">
        <f t="shared" si="342"/>
        <v>0</v>
      </c>
      <c r="KIO242" s="191">
        <f t="shared" si="342"/>
        <v>0</v>
      </c>
      <c r="KIP242" s="191">
        <f t="shared" si="342"/>
        <v>0</v>
      </c>
      <c r="KIQ242" s="191">
        <f t="shared" si="342"/>
        <v>0</v>
      </c>
      <c r="KIR242" s="191">
        <f t="shared" si="342"/>
        <v>0</v>
      </c>
      <c r="KIS242" s="191">
        <f t="shared" si="342"/>
        <v>0</v>
      </c>
      <c r="KIT242" s="191">
        <f t="shared" si="342"/>
        <v>0</v>
      </c>
      <c r="KIU242" s="191">
        <f t="shared" si="342"/>
        <v>0</v>
      </c>
      <c r="KIV242" s="191">
        <f t="shared" si="342"/>
        <v>0</v>
      </c>
      <c r="KIW242" s="191">
        <f t="shared" si="342"/>
        <v>0</v>
      </c>
      <c r="KIX242" s="191">
        <f t="shared" si="342"/>
        <v>0</v>
      </c>
      <c r="KIY242" s="191">
        <f t="shared" si="342"/>
        <v>0</v>
      </c>
      <c r="KIZ242" s="191">
        <f t="shared" si="342"/>
        <v>0</v>
      </c>
      <c r="KJA242" s="191">
        <f t="shared" si="342"/>
        <v>0</v>
      </c>
      <c r="KJB242" s="191">
        <f t="shared" si="342"/>
        <v>0</v>
      </c>
      <c r="KJC242" s="191">
        <f t="shared" si="342"/>
        <v>0</v>
      </c>
      <c r="KJD242" s="191">
        <f t="shared" ref="KJD242:KLO242" si="343" xml:space="preserve"> IF($F210 = 0, KJD218, IF($F210 = 1, KJD226, KJD234))+KJD250</f>
        <v>0</v>
      </c>
      <c r="KJE242" s="191">
        <f t="shared" si="343"/>
        <v>0</v>
      </c>
      <c r="KJF242" s="191">
        <f t="shared" si="343"/>
        <v>0</v>
      </c>
      <c r="KJG242" s="191">
        <f t="shared" si="343"/>
        <v>0</v>
      </c>
      <c r="KJH242" s="191">
        <f t="shared" si="343"/>
        <v>0</v>
      </c>
      <c r="KJI242" s="191">
        <f t="shared" si="343"/>
        <v>0</v>
      </c>
      <c r="KJJ242" s="191">
        <f t="shared" si="343"/>
        <v>0</v>
      </c>
      <c r="KJK242" s="191">
        <f t="shared" si="343"/>
        <v>0</v>
      </c>
      <c r="KJL242" s="191">
        <f t="shared" si="343"/>
        <v>0</v>
      </c>
      <c r="KJM242" s="191">
        <f t="shared" si="343"/>
        <v>0</v>
      </c>
      <c r="KJN242" s="191">
        <f t="shared" si="343"/>
        <v>0</v>
      </c>
      <c r="KJO242" s="191">
        <f t="shared" si="343"/>
        <v>0</v>
      </c>
      <c r="KJP242" s="191">
        <f t="shared" si="343"/>
        <v>0</v>
      </c>
      <c r="KJQ242" s="191">
        <f t="shared" si="343"/>
        <v>0</v>
      </c>
      <c r="KJR242" s="191">
        <f t="shared" si="343"/>
        <v>0</v>
      </c>
      <c r="KJS242" s="191">
        <f t="shared" si="343"/>
        <v>0</v>
      </c>
      <c r="KJT242" s="191">
        <f t="shared" si="343"/>
        <v>0</v>
      </c>
      <c r="KJU242" s="191">
        <f t="shared" si="343"/>
        <v>0</v>
      </c>
      <c r="KJV242" s="191">
        <f t="shared" si="343"/>
        <v>0</v>
      </c>
      <c r="KJW242" s="191">
        <f t="shared" si="343"/>
        <v>0</v>
      </c>
      <c r="KJX242" s="191">
        <f t="shared" si="343"/>
        <v>0</v>
      </c>
      <c r="KJY242" s="191">
        <f t="shared" si="343"/>
        <v>0</v>
      </c>
      <c r="KJZ242" s="191">
        <f t="shared" si="343"/>
        <v>0</v>
      </c>
      <c r="KKA242" s="191">
        <f t="shared" si="343"/>
        <v>0</v>
      </c>
      <c r="KKB242" s="191">
        <f t="shared" si="343"/>
        <v>0</v>
      </c>
      <c r="KKC242" s="191">
        <f t="shared" si="343"/>
        <v>0</v>
      </c>
      <c r="KKD242" s="191">
        <f t="shared" si="343"/>
        <v>0</v>
      </c>
      <c r="KKE242" s="191">
        <f t="shared" si="343"/>
        <v>0</v>
      </c>
      <c r="KKF242" s="191">
        <f t="shared" si="343"/>
        <v>0</v>
      </c>
      <c r="KKG242" s="191">
        <f t="shared" si="343"/>
        <v>0</v>
      </c>
      <c r="KKH242" s="191">
        <f t="shared" si="343"/>
        <v>0</v>
      </c>
      <c r="KKI242" s="191">
        <f t="shared" si="343"/>
        <v>0</v>
      </c>
      <c r="KKJ242" s="191">
        <f t="shared" si="343"/>
        <v>0</v>
      </c>
      <c r="KKK242" s="191">
        <f t="shared" si="343"/>
        <v>0</v>
      </c>
      <c r="KKL242" s="191">
        <f t="shared" si="343"/>
        <v>0</v>
      </c>
      <c r="KKM242" s="191">
        <f t="shared" si="343"/>
        <v>0</v>
      </c>
      <c r="KKN242" s="191">
        <f t="shared" si="343"/>
        <v>0</v>
      </c>
      <c r="KKO242" s="191">
        <f t="shared" si="343"/>
        <v>0</v>
      </c>
      <c r="KKP242" s="191">
        <f t="shared" si="343"/>
        <v>0</v>
      </c>
      <c r="KKQ242" s="191">
        <f t="shared" si="343"/>
        <v>0</v>
      </c>
      <c r="KKR242" s="191">
        <f t="shared" si="343"/>
        <v>0</v>
      </c>
      <c r="KKS242" s="191">
        <f t="shared" si="343"/>
        <v>0</v>
      </c>
      <c r="KKT242" s="191">
        <f t="shared" si="343"/>
        <v>0</v>
      </c>
      <c r="KKU242" s="191">
        <f t="shared" si="343"/>
        <v>0</v>
      </c>
      <c r="KKV242" s="191">
        <f t="shared" si="343"/>
        <v>0</v>
      </c>
      <c r="KKW242" s="191">
        <f t="shared" si="343"/>
        <v>0</v>
      </c>
      <c r="KKX242" s="191">
        <f t="shared" si="343"/>
        <v>0</v>
      </c>
      <c r="KKY242" s="191">
        <f t="shared" si="343"/>
        <v>0</v>
      </c>
      <c r="KKZ242" s="191">
        <f t="shared" si="343"/>
        <v>0</v>
      </c>
      <c r="KLA242" s="191">
        <f t="shared" si="343"/>
        <v>0</v>
      </c>
      <c r="KLB242" s="191">
        <f t="shared" si="343"/>
        <v>0</v>
      </c>
      <c r="KLC242" s="191">
        <f t="shared" si="343"/>
        <v>0</v>
      </c>
      <c r="KLD242" s="191">
        <f t="shared" si="343"/>
        <v>0</v>
      </c>
      <c r="KLE242" s="191">
        <f t="shared" si="343"/>
        <v>0</v>
      </c>
      <c r="KLF242" s="191">
        <f t="shared" si="343"/>
        <v>0</v>
      </c>
      <c r="KLG242" s="191">
        <f t="shared" si="343"/>
        <v>0</v>
      </c>
      <c r="KLH242" s="191">
        <f t="shared" si="343"/>
        <v>0</v>
      </c>
      <c r="KLI242" s="191">
        <f t="shared" si="343"/>
        <v>0</v>
      </c>
      <c r="KLJ242" s="191">
        <f t="shared" si="343"/>
        <v>0</v>
      </c>
      <c r="KLK242" s="191">
        <f t="shared" si="343"/>
        <v>0</v>
      </c>
      <c r="KLL242" s="191">
        <f t="shared" si="343"/>
        <v>0</v>
      </c>
      <c r="KLM242" s="191">
        <f t="shared" si="343"/>
        <v>0</v>
      </c>
      <c r="KLN242" s="191">
        <f t="shared" si="343"/>
        <v>0</v>
      </c>
      <c r="KLO242" s="191">
        <f t="shared" si="343"/>
        <v>0</v>
      </c>
      <c r="KLP242" s="191">
        <f t="shared" ref="KLP242:KOA242" si="344" xml:space="preserve"> IF($F210 = 0, KLP218, IF($F210 = 1, KLP226, KLP234))+KLP250</f>
        <v>0</v>
      </c>
      <c r="KLQ242" s="191">
        <f t="shared" si="344"/>
        <v>0</v>
      </c>
      <c r="KLR242" s="191">
        <f t="shared" si="344"/>
        <v>0</v>
      </c>
      <c r="KLS242" s="191">
        <f t="shared" si="344"/>
        <v>0</v>
      </c>
      <c r="KLT242" s="191">
        <f t="shared" si="344"/>
        <v>0</v>
      </c>
      <c r="KLU242" s="191">
        <f t="shared" si="344"/>
        <v>0</v>
      </c>
      <c r="KLV242" s="191">
        <f t="shared" si="344"/>
        <v>0</v>
      </c>
      <c r="KLW242" s="191">
        <f t="shared" si="344"/>
        <v>0</v>
      </c>
      <c r="KLX242" s="191">
        <f t="shared" si="344"/>
        <v>0</v>
      </c>
      <c r="KLY242" s="191">
        <f t="shared" si="344"/>
        <v>0</v>
      </c>
      <c r="KLZ242" s="191">
        <f t="shared" si="344"/>
        <v>0</v>
      </c>
      <c r="KMA242" s="191">
        <f t="shared" si="344"/>
        <v>0</v>
      </c>
      <c r="KMB242" s="191">
        <f t="shared" si="344"/>
        <v>0</v>
      </c>
      <c r="KMC242" s="191">
        <f t="shared" si="344"/>
        <v>0</v>
      </c>
      <c r="KMD242" s="191">
        <f t="shared" si="344"/>
        <v>0</v>
      </c>
      <c r="KME242" s="191">
        <f t="shared" si="344"/>
        <v>0</v>
      </c>
      <c r="KMF242" s="191">
        <f t="shared" si="344"/>
        <v>0</v>
      </c>
      <c r="KMG242" s="191">
        <f t="shared" si="344"/>
        <v>0</v>
      </c>
      <c r="KMH242" s="191">
        <f t="shared" si="344"/>
        <v>0</v>
      </c>
      <c r="KMI242" s="191">
        <f t="shared" si="344"/>
        <v>0</v>
      </c>
      <c r="KMJ242" s="191">
        <f t="shared" si="344"/>
        <v>0</v>
      </c>
      <c r="KMK242" s="191">
        <f t="shared" si="344"/>
        <v>0</v>
      </c>
      <c r="KML242" s="191">
        <f t="shared" si="344"/>
        <v>0</v>
      </c>
      <c r="KMM242" s="191">
        <f t="shared" si="344"/>
        <v>0</v>
      </c>
      <c r="KMN242" s="191">
        <f t="shared" si="344"/>
        <v>0</v>
      </c>
      <c r="KMO242" s="191">
        <f t="shared" si="344"/>
        <v>0</v>
      </c>
      <c r="KMP242" s="191">
        <f t="shared" si="344"/>
        <v>0</v>
      </c>
      <c r="KMQ242" s="191">
        <f t="shared" si="344"/>
        <v>0</v>
      </c>
      <c r="KMR242" s="191">
        <f t="shared" si="344"/>
        <v>0</v>
      </c>
      <c r="KMS242" s="191">
        <f t="shared" si="344"/>
        <v>0</v>
      </c>
      <c r="KMT242" s="191">
        <f t="shared" si="344"/>
        <v>0</v>
      </c>
      <c r="KMU242" s="191">
        <f t="shared" si="344"/>
        <v>0</v>
      </c>
      <c r="KMV242" s="191">
        <f t="shared" si="344"/>
        <v>0</v>
      </c>
      <c r="KMW242" s="191">
        <f t="shared" si="344"/>
        <v>0</v>
      </c>
      <c r="KMX242" s="191">
        <f t="shared" si="344"/>
        <v>0</v>
      </c>
      <c r="KMY242" s="191">
        <f t="shared" si="344"/>
        <v>0</v>
      </c>
      <c r="KMZ242" s="191">
        <f t="shared" si="344"/>
        <v>0</v>
      </c>
      <c r="KNA242" s="191">
        <f t="shared" si="344"/>
        <v>0</v>
      </c>
      <c r="KNB242" s="191">
        <f t="shared" si="344"/>
        <v>0</v>
      </c>
      <c r="KNC242" s="191">
        <f t="shared" si="344"/>
        <v>0</v>
      </c>
      <c r="KND242" s="191">
        <f t="shared" si="344"/>
        <v>0</v>
      </c>
      <c r="KNE242" s="191">
        <f t="shared" si="344"/>
        <v>0</v>
      </c>
      <c r="KNF242" s="191">
        <f t="shared" si="344"/>
        <v>0</v>
      </c>
      <c r="KNG242" s="191">
        <f t="shared" si="344"/>
        <v>0</v>
      </c>
      <c r="KNH242" s="191">
        <f t="shared" si="344"/>
        <v>0</v>
      </c>
      <c r="KNI242" s="191">
        <f t="shared" si="344"/>
        <v>0</v>
      </c>
      <c r="KNJ242" s="191">
        <f t="shared" si="344"/>
        <v>0</v>
      </c>
      <c r="KNK242" s="191">
        <f t="shared" si="344"/>
        <v>0</v>
      </c>
      <c r="KNL242" s="191">
        <f t="shared" si="344"/>
        <v>0</v>
      </c>
      <c r="KNM242" s="191">
        <f t="shared" si="344"/>
        <v>0</v>
      </c>
      <c r="KNN242" s="191">
        <f t="shared" si="344"/>
        <v>0</v>
      </c>
      <c r="KNO242" s="191">
        <f t="shared" si="344"/>
        <v>0</v>
      </c>
      <c r="KNP242" s="191">
        <f t="shared" si="344"/>
        <v>0</v>
      </c>
      <c r="KNQ242" s="191">
        <f t="shared" si="344"/>
        <v>0</v>
      </c>
      <c r="KNR242" s="191">
        <f t="shared" si="344"/>
        <v>0</v>
      </c>
      <c r="KNS242" s="191">
        <f t="shared" si="344"/>
        <v>0</v>
      </c>
      <c r="KNT242" s="191">
        <f t="shared" si="344"/>
        <v>0</v>
      </c>
      <c r="KNU242" s="191">
        <f t="shared" si="344"/>
        <v>0</v>
      </c>
      <c r="KNV242" s="191">
        <f t="shared" si="344"/>
        <v>0</v>
      </c>
      <c r="KNW242" s="191">
        <f t="shared" si="344"/>
        <v>0</v>
      </c>
      <c r="KNX242" s="191">
        <f t="shared" si="344"/>
        <v>0</v>
      </c>
      <c r="KNY242" s="191">
        <f t="shared" si="344"/>
        <v>0</v>
      </c>
      <c r="KNZ242" s="191">
        <f t="shared" si="344"/>
        <v>0</v>
      </c>
      <c r="KOA242" s="191">
        <f t="shared" si="344"/>
        <v>0</v>
      </c>
      <c r="KOB242" s="191">
        <f t="shared" ref="KOB242:KQM242" si="345" xml:space="preserve"> IF($F210 = 0, KOB218, IF($F210 = 1, KOB226, KOB234))+KOB250</f>
        <v>0</v>
      </c>
      <c r="KOC242" s="191">
        <f t="shared" si="345"/>
        <v>0</v>
      </c>
      <c r="KOD242" s="191">
        <f t="shared" si="345"/>
        <v>0</v>
      </c>
      <c r="KOE242" s="191">
        <f t="shared" si="345"/>
        <v>0</v>
      </c>
      <c r="KOF242" s="191">
        <f t="shared" si="345"/>
        <v>0</v>
      </c>
      <c r="KOG242" s="191">
        <f t="shared" si="345"/>
        <v>0</v>
      </c>
      <c r="KOH242" s="191">
        <f t="shared" si="345"/>
        <v>0</v>
      </c>
      <c r="KOI242" s="191">
        <f t="shared" si="345"/>
        <v>0</v>
      </c>
      <c r="KOJ242" s="191">
        <f t="shared" si="345"/>
        <v>0</v>
      </c>
      <c r="KOK242" s="191">
        <f t="shared" si="345"/>
        <v>0</v>
      </c>
      <c r="KOL242" s="191">
        <f t="shared" si="345"/>
        <v>0</v>
      </c>
      <c r="KOM242" s="191">
        <f t="shared" si="345"/>
        <v>0</v>
      </c>
      <c r="KON242" s="191">
        <f t="shared" si="345"/>
        <v>0</v>
      </c>
      <c r="KOO242" s="191">
        <f t="shared" si="345"/>
        <v>0</v>
      </c>
      <c r="KOP242" s="191">
        <f t="shared" si="345"/>
        <v>0</v>
      </c>
      <c r="KOQ242" s="191">
        <f t="shared" si="345"/>
        <v>0</v>
      </c>
      <c r="KOR242" s="191">
        <f t="shared" si="345"/>
        <v>0</v>
      </c>
      <c r="KOS242" s="191">
        <f t="shared" si="345"/>
        <v>0</v>
      </c>
      <c r="KOT242" s="191">
        <f t="shared" si="345"/>
        <v>0</v>
      </c>
      <c r="KOU242" s="191">
        <f t="shared" si="345"/>
        <v>0</v>
      </c>
      <c r="KOV242" s="191">
        <f t="shared" si="345"/>
        <v>0</v>
      </c>
      <c r="KOW242" s="191">
        <f t="shared" si="345"/>
        <v>0</v>
      </c>
      <c r="KOX242" s="191">
        <f t="shared" si="345"/>
        <v>0</v>
      </c>
      <c r="KOY242" s="191">
        <f t="shared" si="345"/>
        <v>0</v>
      </c>
      <c r="KOZ242" s="191">
        <f t="shared" si="345"/>
        <v>0</v>
      </c>
      <c r="KPA242" s="191">
        <f t="shared" si="345"/>
        <v>0</v>
      </c>
      <c r="KPB242" s="191">
        <f t="shared" si="345"/>
        <v>0</v>
      </c>
      <c r="KPC242" s="191">
        <f t="shared" si="345"/>
        <v>0</v>
      </c>
      <c r="KPD242" s="191">
        <f t="shared" si="345"/>
        <v>0</v>
      </c>
      <c r="KPE242" s="191">
        <f t="shared" si="345"/>
        <v>0</v>
      </c>
      <c r="KPF242" s="191">
        <f t="shared" si="345"/>
        <v>0</v>
      </c>
      <c r="KPG242" s="191">
        <f t="shared" si="345"/>
        <v>0</v>
      </c>
      <c r="KPH242" s="191">
        <f t="shared" si="345"/>
        <v>0</v>
      </c>
      <c r="KPI242" s="191">
        <f t="shared" si="345"/>
        <v>0</v>
      </c>
      <c r="KPJ242" s="191">
        <f t="shared" si="345"/>
        <v>0</v>
      </c>
      <c r="KPK242" s="191">
        <f t="shared" si="345"/>
        <v>0</v>
      </c>
      <c r="KPL242" s="191">
        <f t="shared" si="345"/>
        <v>0</v>
      </c>
      <c r="KPM242" s="191">
        <f t="shared" si="345"/>
        <v>0</v>
      </c>
      <c r="KPN242" s="191">
        <f t="shared" si="345"/>
        <v>0</v>
      </c>
      <c r="KPO242" s="191">
        <f t="shared" si="345"/>
        <v>0</v>
      </c>
      <c r="KPP242" s="191">
        <f t="shared" si="345"/>
        <v>0</v>
      </c>
      <c r="KPQ242" s="191">
        <f t="shared" si="345"/>
        <v>0</v>
      </c>
      <c r="KPR242" s="191">
        <f t="shared" si="345"/>
        <v>0</v>
      </c>
      <c r="KPS242" s="191">
        <f t="shared" si="345"/>
        <v>0</v>
      </c>
      <c r="KPT242" s="191">
        <f t="shared" si="345"/>
        <v>0</v>
      </c>
      <c r="KPU242" s="191">
        <f t="shared" si="345"/>
        <v>0</v>
      </c>
      <c r="KPV242" s="191">
        <f t="shared" si="345"/>
        <v>0</v>
      </c>
      <c r="KPW242" s="191">
        <f t="shared" si="345"/>
        <v>0</v>
      </c>
      <c r="KPX242" s="191">
        <f t="shared" si="345"/>
        <v>0</v>
      </c>
      <c r="KPY242" s="191">
        <f t="shared" si="345"/>
        <v>0</v>
      </c>
      <c r="KPZ242" s="191">
        <f t="shared" si="345"/>
        <v>0</v>
      </c>
      <c r="KQA242" s="191">
        <f t="shared" si="345"/>
        <v>0</v>
      </c>
      <c r="KQB242" s="191">
        <f t="shared" si="345"/>
        <v>0</v>
      </c>
      <c r="KQC242" s="191">
        <f t="shared" si="345"/>
        <v>0</v>
      </c>
      <c r="KQD242" s="191">
        <f t="shared" si="345"/>
        <v>0</v>
      </c>
      <c r="KQE242" s="191">
        <f t="shared" si="345"/>
        <v>0</v>
      </c>
      <c r="KQF242" s="191">
        <f t="shared" si="345"/>
        <v>0</v>
      </c>
      <c r="KQG242" s="191">
        <f t="shared" si="345"/>
        <v>0</v>
      </c>
      <c r="KQH242" s="191">
        <f t="shared" si="345"/>
        <v>0</v>
      </c>
      <c r="KQI242" s="191">
        <f t="shared" si="345"/>
        <v>0</v>
      </c>
      <c r="KQJ242" s="191">
        <f t="shared" si="345"/>
        <v>0</v>
      </c>
      <c r="KQK242" s="191">
        <f t="shared" si="345"/>
        <v>0</v>
      </c>
      <c r="KQL242" s="191">
        <f t="shared" si="345"/>
        <v>0</v>
      </c>
      <c r="KQM242" s="191">
        <f t="shared" si="345"/>
        <v>0</v>
      </c>
      <c r="KQN242" s="191">
        <f t="shared" ref="KQN242:KSY242" si="346" xml:space="preserve"> IF($F210 = 0, KQN218, IF($F210 = 1, KQN226, KQN234))+KQN250</f>
        <v>0</v>
      </c>
      <c r="KQO242" s="191">
        <f t="shared" si="346"/>
        <v>0</v>
      </c>
      <c r="KQP242" s="191">
        <f t="shared" si="346"/>
        <v>0</v>
      </c>
      <c r="KQQ242" s="191">
        <f t="shared" si="346"/>
        <v>0</v>
      </c>
      <c r="KQR242" s="191">
        <f t="shared" si="346"/>
        <v>0</v>
      </c>
      <c r="KQS242" s="191">
        <f t="shared" si="346"/>
        <v>0</v>
      </c>
      <c r="KQT242" s="191">
        <f t="shared" si="346"/>
        <v>0</v>
      </c>
      <c r="KQU242" s="191">
        <f t="shared" si="346"/>
        <v>0</v>
      </c>
      <c r="KQV242" s="191">
        <f t="shared" si="346"/>
        <v>0</v>
      </c>
      <c r="KQW242" s="191">
        <f t="shared" si="346"/>
        <v>0</v>
      </c>
      <c r="KQX242" s="191">
        <f t="shared" si="346"/>
        <v>0</v>
      </c>
      <c r="KQY242" s="191">
        <f t="shared" si="346"/>
        <v>0</v>
      </c>
      <c r="KQZ242" s="191">
        <f t="shared" si="346"/>
        <v>0</v>
      </c>
      <c r="KRA242" s="191">
        <f t="shared" si="346"/>
        <v>0</v>
      </c>
      <c r="KRB242" s="191">
        <f t="shared" si="346"/>
        <v>0</v>
      </c>
      <c r="KRC242" s="191">
        <f t="shared" si="346"/>
        <v>0</v>
      </c>
      <c r="KRD242" s="191">
        <f t="shared" si="346"/>
        <v>0</v>
      </c>
      <c r="KRE242" s="191">
        <f t="shared" si="346"/>
        <v>0</v>
      </c>
      <c r="KRF242" s="191">
        <f t="shared" si="346"/>
        <v>0</v>
      </c>
      <c r="KRG242" s="191">
        <f t="shared" si="346"/>
        <v>0</v>
      </c>
      <c r="KRH242" s="191">
        <f t="shared" si="346"/>
        <v>0</v>
      </c>
      <c r="KRI242" s="191">
        <f t="shared" si="346"/>
        <v>0</v>
      </c>
      <c r="KRJ242" s="191">
        <f t="shared" si="346"/>
        <v>0</v>
      </c>
      <c r="KRK242" s="191">
        <f t="shared" si="346"/>
        <v>0</v>
      </c>
      <c r="KRL242" s="191">
        <f t="shared" si="346"/>
        <v>0</v>
      </c>
      <c r="KRM242" s="191">
        <f t="shared" si="346"/>
        <v>0</v>
      </c>
      <c r="KRN242" s="191">
        <f t="shared" si="346"/>
        <v>0</v>
      </c>
      <c r="KRO242" s="191">
        <f t="shared" si="346"/>
        <v>0</v>
      </c>
      <c r="KRP242" s="191">
        <f t="shared" si="346"/>
        <v>0</v>
      </c>
      <c r="KRQ242" s="191">
        <f t="shared" si="346"/>
        <v>0</v>
      </c>
      <c r="KRR242" s="191">
        <f t="shared" si="346"/>
        <v>0</v>
      </c>
      <c r="KRS242" s="191">
        <f t="shared" si="346"/>
        <v>0</v>
      </c>
      <c r="KRT242" s="191">
        <f t="shared" si="346"/>
        <v>0</v>
      </c>
      <c r="KRU242" s="191">
        <f t="shared" si="346"/>
        <v>0</v>
      </c>
      <c r="KRV242" s="191">
        <f t="shared" si="346"/>
        <v>0</v>
      </c>
      <c r="KRW242" s="191">
        <f t="shared" si="346"/>
        <v>0</v>
      </c>
      <c r="KRX242" s="191">
        <f t="shared" si="346"/>
        <v>0</v>
      </c>
      <c r="KRY242" s="191">
        <f t="shared" si="346"/>
        <v>0</v>
      </c>
      <c r="KRZ242" s="191">
        <f t="shared" si="346"/>
        <v>0</v>
      </c>
      <c r="KSA242" s="191">
        <f t="shared" si="346"/>
        <v>0</v>
      </c>
      <c r="KSB242" s="191">
        <f t="shared" si="346"/>
        <v>0</v>
      </c>
      <c r="KSC242" s="191">
        <f t="shared" si="346"/>
        <v>0</v>
      </c>
      <c r="KSD242" s="191">
        <f t="shared" si="346"/>
        <v>0</v>
      </c>
      <c r="KSE242" s="191">
        <f t="shared" si="346"/>
        <v>0</v>
      </c>
      <c r="KSF242" s="191">
        <f t="shared" si="346"/>
        <v>0</v>
      </c>
      <c r="KSG242" s="191">
        <f t="shared" si="346"/>
        <v>0</v>
      </c>
      <c r="KSH242" s="191">
        <f t="shared" si="346"/>
        <v>0</v>
      </c>
      <c r="KSI242" s="191">
        <f t="shared" si="346"/>
        <v>0</v>
      </c>
      <c r="KSJ242" s="191">
        <f t="shared" si="346"/>
        <v>0</v>
      </c>
      <c r="KSK242" s="191">
        <f t="shared" si="346"/>
        <v>0</v>
      </c>
      <c r="KSL242" s="191">
        <f t="shared" si="346"/>
        <v>0</v>
      </c>
      <c r="KSM242" s="191">
        <f t="shared" si="346"/>
        <v>0</v>
      </c>
      <c r="KSN242" s="191">
        <f t="shared" si="346"/>
        <v>0</v>
      </c>
      <c r="KSO242" s="191">
        <f t="shared" si="346"/>
        <v>0</v>
      </c>
      <c r="KSP242" s="191">
        <f t="shared" si="346"/>
        <v>0</v>
      </c>
      <c r="KSQ242" s="191">
        <f t="shared" si="346"/>
        <v>0</v>
      </c>
      <c r="KSR242" s="191">
        <f t="shared" si="346"/>
        <v>0</v>
      </c>
      <c r="KSS242" s="191">
        <f t="shared" si="346"/>
        <v>0</v>
      </c>
      <c r="KST242" s="191">
        <f t="shared" si="346"/>
        <v>0</v>
      </c>
      <c r="KSU242" s="191">
        <f t="shared" si="346"/>
        <v>0</v>
      </c>
      <c r="KSV242" s="191">
        <f t="shared" si="346"/>
        <v>0</v>
      </c>
      <c r="KSW242" s="191">
        <f t="shared" si="346"/>
        <v>0</v>
      </c>
      <c r="KSX242" s="191">
        <f t="shared" si="346"/>
        <v>0</v>
      </c>
      <c r="KSY242" s="191">
        <f t="shared" si="346"/>
        <v>0</v>
      </c>
      <c r="KSZ242" s="191">
        <f t="shared" ref="KSZ242:KVK242" si="347" xml:space="preserve"> IF($F210 = 0, KSZ218, IF($F210 = 1, KSZ226, KSZ234))+KSZ250</f>
        <v>0</v>
      </c>
      <c r="KTA242" s="191">
        <f t="shared" si="347"/>
        <v>0</v>
      </c>
      <c r="KTB242" s="191">
        <f t="shared" si="347"/>
        <v>0</v>
      </c>
      <c r="KTC242" s="191">
        <f t="shared" si="347"/>
        <v>0</v>
      </c>
      <c r="KTD242" s="191">
        <f t="shared" si="347"/>
        <v>0</v>
      </c>
      <c r="KTE242" s="191">
        <f t="shared" si="347"/>
        <v>0</v>
      </c>
      <c r="KTF242" s="191">
        <f t="shared" si="347"/>
        <v>0</v>
      </c>
      <c r="KTG242" s="191">
        <f t="shared" si="347"/>
        <v>0</v>
      </c>
      <c r="KTH242" s="191">
        <f t="shared" si="347"/>
        <v>0</v>
      </c>
      <c r="KTI242" s="191">
        <f t="shared" si="347"/>
        <v>0</v>
      </c>
      <c r="KTJ242" s="191">
        <f t="shared" si="347"/>
        <v>0</v>
      </c>
      <c r="KTK242" s="191">
        <f t="shared" si="347"/>
        <v>0</v>
      </c>
      <c r="KTL242" s="191">
        <f t="shared" si="347"/>
        <v>0</v>
      </c>
      <c r="KTM242" s="191">
        <f t="shared" si="347"/>
        <v>0</v>
      </c>
      <c r="KTN242" s="191">
        <f t="shared" si="347"/>
        <v>0</v>
      </c>
      <c r="KTO242" s="191">
        <f t="shared" si="347"/>
        <v>0</v>
      </c>
      <c r="KTP242" s="191">
        <f t="shared" si="347"/>
        <v>0</v>
      </c>
      <c r="KTQ242" s="191">
        <f t="shared" si="347"/>
        <v>0</v>
      </c>
      <c r="KTR242" s="191">
        <f t="shared" si="347"/>
        <v>0</v>
      </c>
      <c r="KTS242" s="191">
        <f t="shared" si="347"/>
        <v>0</v>
      </c>
      <c r="KTT242" s="191">
        <f t="shared" si="347"/>
        <v>0</v>
      </c>
      <c r="KTU242" s="191">
        <f t="shared" si="347"/>
        <v>0</v>
      </c>
      <c r="KTV242" s="191">
        <f t="shared" si="347"/>
        <v>0</v>
      </c>
      <c r="KTW242" s="191">
        <f t="shared" si="347"/>
        <v>0</v>
      </c>
      <c r="KTX242" s="191">
        <f t="shared" si="347"/>
        <v>0</v>
      </c>
      <c r="KTY242" s="191">
        <f t="shared" si="347"/>
        <v>0</v>
      </c>
      <c r="KTZ242" s="191">
        <f t="shared" si="347"/>
        <v>0</v>
      </c>
      <c r="KUA242" s="191">
        <f t="shared" si="347"/>
        <v>0</v>
      </c>
      <c r="KUB242" s="191">
        <f t="shared" si="347"/>
        <v>0</v>
      </c>
      <c r="KUC242" s="191">
        <f t="shared" si="347"/>
        <v>0</v>
      </c>
      <c r="KUD242" s="191">
        <f t="shared" si="347"/>
        <v>0</v>
      </c>
      <c r="KUE242" s="191">
        <f t="shared" si="347"/>
        <v>0</v>
      </c>
      <c r="KUF242" s="191">
        <f t="shared" si="347"/>
        <v>0</v>
      </c>
      <c r="KUG242" s="191">
        <f t="shared" si="347"/>
        <v>0</v>
      </c>
      <c r="KUH242" s="191">
        <f t="shared" si="347"/>
        <v>0</v>
      </c>
      <c r="KUI242" s="191">
        <f t="shared" si="347"/>
        <v>0</v>
      </c>
      <c r="KUJ242" s="191">
        <f t="shared" si="347"/>
        <v>0</v>
      </c>
      <c r="KUK242" s="191">
        <f t="shared" si="347"/>
        <v>0</v>
      </c>
      <c r="KUL242" s="191">
        <f t="shared" si="347"/>
        <v>0</v>
      </c>
      <c r="KUM242" s="191">
        <f t="shared" si="347"/>
        <v>0</v>
      </c>
      <c r="KUN242" s="191">
        <f t="shared" si="347"/>
        <v>0</v>
      </c>
      <c r="KUO242" s="191">
        <f t="shared" si="347"/>
        <v>0</v>
      </c>
      <c r="KUP242" s="191">
        <f t="shared" si="347"/>
        <v>0</v>
      </c>
      <c r="KUQ242" s="191">
        <f t="shared" si="347"/>
        <v>0</v>
      </c>
      <c r="KUR242" s="191">
        <f t="shared" si="347"/>
        <v>0</v>
      </c>
      <c r="KUS242" s="191">
        <f t="shared" si="347"/>
        <v>0</v>
      </c>
      <c r="KUT242" s="191">
        <f t="shared" si="347"/>
        <v>0</v>
      </c>
      <c r="KUU242" s="191">
        <f t="shared" si="347"/>
        <v>0</v>
      </c>
      <c r="KUV242" s="191">
        <f t="shared" si="347"/>
        <v>0</v>
      </c>
      <c r="KUW242" s="191">
        <f t="shared" si="347"/>
        <v>0</v>
      </c>
      <c r="KUX242" s="191">
        <f t="shared" si="347"/>
        <v>0</v>
      </c>
      <c r="KUY242" s="191">
        <f t="shared" si="347"/>
        <v>0</v>
      </c>
      <c r="KUZ242" s="191">
        <f t="shared" si="347"/>
        <v>0</v>
      </c>
      <c r="KVA242" s="191">
        <f t="shared" si="347"/>
        <v>0</v>
      </c>
      <c r="KVB242" s="191">
        <f t="shared" si="347"/>
        <v>0</v>
      </c>
      <c r="KVC242" s="191">
        <f t="shared" si="347"/>
        <v>0</v>
      </c>
      <c r="KVD242" s="191">
        <f t="shared" si="347"/>
        <v>0</v>
      </c>
      <c r="KVE242" s="191">
        <f t="shared" si="347"/>
        <v>0</v>
      </c>
      <c r="KVF242" s="191">
        <f t="shared" si="347"/>
        <v>0</v>
      </c>
      <c r="KVG242" s="191">
        <f t="shared" si="347"/>
        <v>0</v>
      </c>
      <c r="KVH242" s="191">
        <f t="shared" si="347"/>
        <v>0</v>
      </c>
      <c r="KVI242" s="191">
        <f t="shared" si="347"/>
        <v>0</v>
      </c>
      <c r="KVJ242" s="191">
        <f t="shared" si="347"/>
        <v>0</v>
      </c>
      <c r="KVK242" s="191">
        <f t="shared" si="347"/>
        <v>0</v>
      </c>
      <c r="KVL242" s="191">
        <f t="shared" ref="KVL242:KXW242" si="348" xml:space="preserve"> IF($F210 = 0, KVL218, IF($F210 = 1, KVL226, KVL234))+KVL250</f>
        <v>0</v>
      </c>
      <c r="KVM242" s="191">
        <f t="shared" si="348"/>
        <v>0</v>
      </c>
      <c r="KVN242" s="191">
        <f t="shared" si="348"/>
        <v>0</v>
      </c>
      <c r="KVO242" s="191">
        <f t="shared" si="348"/>
        <v>0</v>
      </c>
      <c r="KVP242" s="191">
        <f t="shared" si="348"/>
        <v>0</v>
      </c>
      <c r="KVQ242" s="191">
        <f t="shared" si="348"/>
        <v>0</v>
      </c>
      <c r="KVR242" s="191">
        <f t="shared" si="348"/>
        <v>0</v>
      </c>
      <c r="KVS242" s="191">
        <f t="shared" si="348"/>
        <v>0</v>
      </c>
      <c r="KVT242" s="191">
        <f t="shared" si="348"/>
        <v>0</v>
      </c>
      <c r="KVU242" s="191">
        <f t="shared" si="348"/>
        <v>0</v>
      </c>
      <c r="KVV242" s="191">
        <f t="shared" si="348"/>
        <v>0</v>
      </c>
      <c r="KVW242" s="191">
        <f t="shared" si="348"/>
        <v>0</v>
      </c>
      <c r="KVX242" s="191">
        <f t="shared" si="348"/>
        <v>0</v>
      </c>
      <c r="KVY242" s="191">
        <f t="shared" si="348"/>
        <v>0</v>
      </c>
      <c r="KVZ242" s="191">
        <f t="shared" si="348"/>
        <v>0</v>
      </c>
      <c r="KWA242" s="191">
        <f t="shared" si="348"/>
        <v>0</v>
      </c>
      <c r="KWB242" s="191">
        <f t="shared" si="348"/>
        <v>0</v>
      </c>
      <c r="KWC242" s="191">
        <f t="shared" si="348"/>
        <v>0</v>
      </c>
      <c r="KWD242" s="191">
        <f t="shared" si="348"/>
        <v>0</v>
      </c>
      <c r="KWE242" s="191">
        <f t="shared" si="348"/>
        <v>0</v>
      </c>
      <c r="KWF242" s="191">
        <f t="shared" si="348"/>
        <v>0</v>
      </c>
      <c r="KWG242" s="191">
        <f t="shared" si="348"/>
        <v>0</v>
      </c>
      <c r="KWH242" s="191">
        <f t="shared" si="348"/>
        <v>0</v>
      </c>
      <c r="KWI242" s="191">
        <f t="shared" si="348"/>
        <v>0</v>
      </c>
      <c r="KWJ242" s="191">
        <f t="shared" si="348"/>
        <v>0</v>
      </c>
      <c r="KWK242" s="191">
        <f t="shared" si="348"/>
        <v>0</v>
      </c>
      <c r="KWL242" s="191">
        <f t="shared" si="348"/>
        <v>0</v>
      </c>
      <c r="KWM242" s="191">
        <f t="shared" si="348"/>
        <v>0</v>
      </c>
      <c r="KWN242" s="191">
        <f t="shared" si="348"/>
        <v>0</v>
      </c>
      <c r="KWO242" s="191">
        <f t="shared" si="348"/>
        <v>0</v>
      </c>
      <c r="KWP242" s="191">
        <f t="shared" si="348"/>
        <v>0</v>
      </c>
      <c r="KWQ242" s="191">
        <f t="shared" si="348"/>
        <v>0</v>
      </c>
      <c r="KWR242" s="191">
        <f t="shared" si="348"/>
        <v>0</v>
      </c>
      <c r="KWS242" s="191">
        <f t="shared" si="348"/>
        <v>0</v>
      </c>
      <c r="KWT242" s="191">
        <f t="shared" si="348"/>
        <v>0</v>
      </c>
      <c r="KWU242" s="191">
        <f t="shared" si="348"/>
        <v>0</v>
      </c>
      <c r="KWV242" s="191">
        <f t="shared" si="348"/>
        <v>0</v>
      </c>
      <c r="KWW242" s="191">
        <f t="shared" si="348"/>
        <v>0</v>
      </c>
      <c r="KWX242" s="191">
        <f t="shared" si="348"/>
        <v>0</v>
      </c>
      <c r="KWY242" s="191">
        <f t="shared" si="348"/>
        <v>0</v>
      </c>
      <c r="KWZ242" s="191">
        <f t="shared" si="348"/>
        <v>0</v>
      </c>
      <c r="KXA242" s="191">
        <f t="shared" si="348"/>
        <v>0</v>
      </c>
      <c r="KXB242" s="191">
        <f t="shared" si="348"/>
        <v>0</v>
      </c>
      <c r="KXC242" s="191">
        <f t="shared" si="348"/>
        <v>0</v>
      </c>
      <c r="KXD242" s="191">
        <f t="shared" si="348"/>
        <v>0</v>
      </c>
      <c r="KXE242" s="191">
        <f t="shared" si="348"/>
        <v>0</v>
      </c>
      <c r="KXF242" s="191">
        <f t="shared" si="348"/>
        <v>0</v>
      </c>
      <c r="KXG242" s="191">
        <f t="shared" si="348"/>
        <v>0</v>
      </c>
      <c r="KXH242" s="191">
        <f t="shared" si="348"/>
        <v>0</v>
      </c>
      <c r="KXI242" s="191">
        <f t="shared" si="348"/>
        <v>0</v>
      </c>
      <c r="KXJ242" s="191">
        <f t="shared" si="348"/>
        <v>0</v>
      </c>
      <c r="KXK242" s="191">
        <f t="shared" si="348"/>
        <v>0</v>
      </c>
      <c r="KXL242" s="191">
        <f t="shared" si="348"/>
        <v>0</v>
      </c>
      <c r="KXM242" s="191">
        <f t="shared" si="348"/>
        <v>0</v>
      </c>
      <c r="KXN242" s="191">
        <f t="shared" si="348"/>
        <v>0</v>
      </c>
      <c r="KXO242" s="191">
        <f t="shared" si="348"/>
        <v>0</v>
      </c>
      <c r="KXP242" s="191">
        <f t="shared" si="348"/>
        <v>0</v>
      </c>
      <c r="KXQ242" s="191">
        <f t="shared" si="348"/>
        <v>0</v>
      </c>
      <c r="KXR242" s="191">
        <f t="shared" si="348"/>
        <v>0</v>
      </c>
      <c r="KXS242" s="191">
        <f t="shared" si="348"/>
        <v>0</v>
      </c>
      <c r="KXT242" s="191">
        <f t="shared" si="348"/>
        <v>0</v>
      </c>
      <c r="KXU242" s="191">
        <f t="shared" si="348"/>
        <v>0</v>
      </c>
      <c r="KXV242" s="191">
        <f t="shared" si="348"/>
        <v>0</v>
      </c>
      <c r="KXW242" s="191">
        <f t="shared" si="348"/>
        <v>0</v>
      </c>
      <c r="KXX242" s="191">
        <f t="shared" ref="KXX242:LAI242" si="349" xml:space="preserve"> IF($F210 = 0, KXX218, IF($F210 = 1, KXX226, KXX234))+KXX250</f>
        <v>0</v>
      </c>
      <c r="KXY242" s="191">
        <f t="shared" si="349"/>
        <v>0</v>
      </c>
      <c r="KXZ242" s="191">
        <f t="shared" si="349"/>
        <v>0</v>
      </c>
      <c r="KYA242" s="191">
        <f t="shared" si="349"/>
        <v>0</v>
      </c>
      <c r="KYB242" s="191">
        <f t="shared" si="349"/>
        <v>0</v>
      </c>
      <c r="KYC242" s="191">
        <f t="shared" si="349"/>
        <v>0</v>
      </c>
      <c r="KYD242" s="191">
        <f t="shared" si="349"/>
        <v>0</v>
      </c>
      <c r="KYE242" s="191">
        <f t="shared" si="349"/>
        <v>0</v>
      </c>
      <c r="KYF242" s="191">
        <f t="shared" si="349"/>
        <v>0</v>
      </c>
      <c r="KYG242" s="191">
        <f t="shared" si="349"/>
        <v>0</v>
      </c>
      <c r="KYH242" s="191">
        <f t="shared" si="349"/>
        <v>0</v>
      </c>
      <c r="KYI242" s="191">
        <f t="shared" si="349"/>
        <v>0</v>
      </c>
      <c r="KYJ242" s="191">
        <f t="shared" si="349"/>
        <v>0</v>
      </c>
      <c r="KYK242" s="191">
        <f t="shared" si="349"/>
        <v>0</v>
      </c>
      <c r="KYL242" s="191">
        <f t="shared" si="349"/>
        <v>0</v>
      </c>
      <c r="KYM242" s="191">
        <f t="shared" si="349"/>
        <v>0</v>
      </c>
      <c r="KYN242" s="191">
        <f t="shared" si="349"/>
        <v>0</v>
      </c>
      <c r="KYO242" s="191">
        <f t="shared" si="349"/>
        <v>0</v>
      </c>
      <c r="KYP242" s="191">
        <f t="shared" si="349"/>
        <v>0</v>
      </c>
      <c r="KYQ242" s="191">
        <f t="shared" si="349"/>
        <v>0</v>
      </c>
      <c r="KYR242" s="191">
        <f t="shared" si="349"/>
        <v>0</v>
      </c>
      <c r="KYS242" s="191">
        <f t="shared" si="349"/>
        <v>0</v>
      </c>
      <c r="KYT242" s="191">
        <f t="shared" si="349"/>
        <v>0</v>
      </c>
      <c r="KYU242" s="191">
        <f t="shared" si="349"/>
        <v>0</v>
      </c>
      <c r="KYV242" s="191">
        <f t="shared" si="349"/>
        <v>0</v>
      </c>
      <c r="KYW242" s="191">
        <f t="shared" si="349"/>
        <v>0</v>
      </c>
      <c r="KYX242" s="191">
        <f t="shared" si="349"/>
        <v>0</v>
      </c>
      <c r="KYY242" s="191">
        <f t="shared" si="349"/>
        <v>0</v>
      </c>
      <c r="KYZ242" s="191">
        <f t="shared" si="349"/>
        <v>0</v>
      </c>
      <c r="KZA242" s="191">
        <f t="shared" si="349"/>
        <v>0</v>
      </c>
      <c r="KZB242" s="191">
        <f t="shared" si="349"/>
        <v>0</v>
      </c>
      <c r="KZC242" s="191">
        <f t="shared" si="349"/>
        <v>0</v>
      </c>
      <c r="KZD242" s="191">
        <f t="shared" si="349"/>
        <v>0</v>
      </c>
      <c r="KZE242" s="191">
        <f t="shared" si="349"/>
        <v>0</v>
      </c>
      <c r="KZF242" s="191">
        <f t="shared" si="349"/>
        <v>0</v>
      </c>
      <c r="KZG242" s="191">
        <f t="shared" si="349"/>
        <v>0</v>
      </c>
      <c r="KZH242" s="191">
        <f t="shared" si="349"/>
        <v>0</v>
      </c>
      <c r="KZI242" s="191">
        <f t="shared" si="349"/>
        <v>0</v>
      </c>
      <c r="KZJ242" s="191">
        <f t="shared" si="349"/>
        <v>0</v>
      </c>
      <c r="KZK242" s="191">
        <f t="shared" si="349"/>
        <v>0</v>
      </c>
      <c r="KZL242" s="191">
        <f t="shared" si="349"/>
        <v>0</v>
      </c>
      <c r="KZM242" s="191">
        <f t="shared" si="349"/>
        <v>0</v>
      </c>
      <c r="KZN242" s="191">
        <f t="shared" si="349"/>
        <v>0</v>
      </c>
      <c r="KZO242" s="191">
        <f t="shared" si="349"/>
        <v>0</v>
      </c>
      <c r="KZP242" s="191">
        <f t="shared" si="349"/>
        <v>0</v>
      </c>
      <c r="KZQ242" s="191">
        <f t="shared" si="349"/>
        <v>0</v>
      </c>
      <c r="KZR242" s="191">
        <f t="shared" si="349"/>
        <v>0</v>
      </c>
      <c r="KZS242" s="191">
        <f t="shared" si="349"/>
        <v>0</v>
      </c>
      <c r="KZT242" s="191">
        <f t="shared" si="349"/>
        <v>0</v>
      </c>
      <c r="KZU242" s="191">
        <f t="shared" si="349"/>
        <v>0</v>
      </c>
      <c r="KZV242" s="191">
        <f t="shared" si="349"/>
        <v>0</v>
      </c>
      <c r="KZW242" s="191">
        <f t="shared" si="349"/>
        <v>0</v>
      </c>
      <c r="KZX242" s="191">
        <f t="shared" si="349"/>
        <v>0</v>
      </c>
      <c r="KZY242" s="191">
        <f t="shared" si="349"/>
        <v>0</v>
      </c>
      <c r="KZZ242" s="191">
        <f t="shared" si="349"/>
        <v>0</v>
      </c>
      <c r="LAA242" s="191">
        <f t="shared" si="349"/>
        <v>0</v>
      </c>
      <c r="LAB242" s="191">
        <f t="shared" si="349"/>
        <v>0</v>
      </c>
      <c r="LAC242" s="191">
        <f t="shared" si="349"/>
        <v>0</v>
      </c>
      <c r="LAD242" s="191">
        <f t="shared" si="349"/>
        <v>0</v>
      </c>
      <c r="LAE242" s="191">
        <f t="shared" si="349"/>
        <v>0</v>
      </c>
      <c r="LAF242" s="191">
        <f t="shared" si="349"/>
        <v>0</v>
      </c>
      <c r="LAG242" s="191">
        <f t="shared" si="349"/>
        <v>0</v>
      </c>
      <c r="LAH242" s="191">
        <f t="shared" si="349"/>
        <v>0</v>
      </c>
      <c r="LAI242" s="191">
        <f t="shared" si="349"/>
        <v>0</v>
      </c>
      <c r="LAJ242" s="191">
        <f t="shared" ref="LAJ242:LCU242" si="350" xml:space="preserve"> IF($F210 = 0, LAJ218, IF($F210 = 1, LAJ226, LAJ234))+LAJ250</f>
        <v>0</v>
      </c>
      <c r="LAK242" s="191">
        <f t="shared" si="350"/>
        <v>0</v>
      </c>
      <c r="LAL242" s="191">
        <f t="shared" si="350"/>
        <v>0</v>
      </c>
      <c r="LAM242" s="191">
        <f t="shared" si="350"/>
        <v>0</v>
      </c>
      <c r="LAN242" s="191">
        <f t="shared" si="350"/>
        <v>0</v>
      </c>
      <c r="LAO242" s="191">
        <f t="shared" si="350"/>
        <v>0</v>
      </c>
      <c r="LAP242" s="191">
        <f t="shared" si="350"/>
        <v>0</v>
      </c>
      <c r="LAQ242" s="191">
        <f t="shared" si="350"/>
        <v>0</v>
      </c>
      <c r="LAR242" s="191">
        <f t="shared" si="350"/>
        <v>0</v>
      </c>
      <c r="LAS242" s="191">
        <f t="shared" si="350"/>
        <v>0</v>
      </c>
      <c r="LAT242" s="191">
        <f t="shared" si="350"/>
        <v>0</v>
      </c>
      <c r="LAU242" s="191">
        <f t="shared" si="350"/>
        <v>0</v>
      </c>
      <c r="LAV242" s="191">
        <f t="shared" si="350"/>
        <v>0</v>
      </c>
      <c r="LAW242" s="191">
        <f t="shared" si="350"/>
        <v>0</v>
      </c>
      <c r="LAX242" s="191">
        <f t="shared" si="350"/>
        <v>0</v>
      </c>
      <c r="LAY242" s="191">
        <f t="shared" si="350"/>
        <v>0</v>
      </c>
      <c r="LAZ242" s="191">
        <f t="shared" si="350"/>
        <v>0</v>
      </c>
      <c r="LBA242" s="191">
        <f t="shared" si="350"/>
        <v>0</v>
      </c>
      <c r="LBB242" s="191">
        <f t="shared" si="350"/>
        <v>0</v>
      </c>
      <c r="LBC242" s="191">
        <f t="shared" si="350"/>
        <v>0</v>
      </c>
      <c r="LBD242" s="191">
        <f t="shared" si="350"/>
        <v>0</v>
      </c>
      <c r="LBE242" s="191">
        <f t="shared" si="350"/>
        <v>0</v>
      </c>
      <c r="LBF242" s="191">
        <f t="shared" si="350"/>
        <v>0</v>
      </c>
      <c r="LBG242" s="191">
        <f t="shared" si="350"/>
        <v>0</v>
      </c>
      <c r="LBH242" s="191">
        <f t="shared" si="350"/>
        <v>0</v>
      </c>
      <c r="LBI242" s="191">
        <f t="shared" si="350"/>
        <v>0</v>
      </c>
      <c r="LBJ242" s="191">
        <f t="shared" si="350"/>
        <v>0</v>
      </c>
      <c r="LBK242" s="191">
        <f t="shared" si="350"/>
        <v>0</v>
      </c>
      <c r="LBL242" s="191">
        <f t="shared" si="350"/>
        <v>0</v>
      </c>
      <c r="LBM242" s="191">
        <f t="shared" si="350"/>
        <v>0</v>
      </c>
      <c r="LBN242" s="191">
        <f t="shared" si="350"/>
        <v>0</v>
      </c>
      <c r="LBO242" s="191">
        <f t="shared" si="350"/>
        <v>0</v>
      </c>
      <c r="LBP242" s="191">
        <f t="shared" si="350"/>
        <v>0</v>
      </c>
      <c r="LBQ242" s="191">
        <f t="shared" si="350"/>
        <v>0</v>
      </c>
      <c r="LBR242" s="191">
        <f t="shared" si="350"/>
        <v>0</v>
      </c>
      <c r="LBS242" s="191">
        <f t="shared" si="350"/>
        <v>0</v>
      </c>
      <c r="LBT242" s="191">
        <f t="shared" si="350"/>
        <v>0</v>
      </c>
      <c r="LBU242" s="191">
        <f t="shared" si="350"/>
        <v>0</v>
      </c>
      <c r="LBV242" s="191">
        <f t="shared" si="350"/>
        <v>0</v>
      </c>
      <c r="LBW242" s="191">
        <f t="shared" si="350"/>
        <v>0</v>
      </c>
      <c r="LBX242" s="191">
        <f t="shared" si="350"/>
        <v>0</v>
      </c>
      <c r="LBY242" s="191">
        <f t="shared" si="350"/>
        <v>0</v>
      </c>
      <c r="LBZ242" s="191">
        <f t="shared" si="350"/>
        <v>0</v>
      </c>
      <c r="LCA242" s="191">
        <f t="shared" si="350"/>
        <v>0</v>
      </c>
      <c r="LCB242" s="191">
        <f t="shared" si="350"/>
        <v>0</v>
      </c>
      <c r="LCC242" s="191">
        <f t="shared" si="350"/>
        <v>0</v>
      </c>
      <c r="LCD242" s="191">
        <f t="shared" si="350"/>
        <v>0</v>
      </c>
      <c r="LCE242" s="191">
        <f t="shared" si="350"/>
        <v>0</v>
      </c>
      <c r="LCF242" s="191">
        <f t="shared" si="350"/>
        <v>0</v>
      </c>
      <c r="LCG242" s="191">
        <f t="shared" si="350"/>
        <v>0</v>
      </c>
      <c r="LCH242" s="191">
        <f t="shared" si="350"/>
        <v>0</v>
      </c>
      <c r="LCI242" s="191">
        <f t="shared" si="350"/>
        <v>0</v>
      </c>
      <c r="LCJ242" s="191">
        <f t="shared" si="350"/>
        <v>0</v>
      </c>
      <c r="LCK242" s="191">
        <f t="shared" si="350"/>
        <v>0</v>
      </c>
      <c r="LCL242" s="191">
        <f t="shared" si="350"/>
        <v>0</v>
      </c>
      <c r="LCM242" s="191">
        <f t="shared" si="350"/>
        <v>0</v>
      </c>
      <c r="LCN242" s="191">
        <f t="shared" si="350"/>
        <v>0</v>
      </c>
      <c r="LCO242" s="191">
        <f t="shared" si="350"/>
        <v>0</v>
      </c>
      <c r="LCP242" s="191">
        <f t="shared" si="350"/>
        <v>0</v>
      </c>
      <c r="LCQ242" s="191">
        <f t="shared" si="350"/>
        <v>0</v>
      </c>
      <c r="LCR242" s="191">
        <f t="shared" si="350"/>
        <v>0</v>
      </c>
      <c r="LCS242" s="191">
        <f t="shared" si="350"/>
        <v>0</v>
      </c>
      <c r="LCT242" s="191">
        <f t="shared" si="350"/>
        <v>0</v>
      </c>
      <c r="LCU242" s="191">
        <f t="shared" si="350"/>
        <v>0</v>
      </c>
      <c r="LCV242" s="191">
        <f t="shared" ref="LCV242:LFG242" si="351" xml:space="preserve"> IF($F210 = 0, LCV218, IF($F210 = 1, LCV226, LCV234))+LCV250</f>
        <v>0</v>
      </c>
      <c r="LCW242" s="191">
        <f t="shared" si="351"/>
        <v>0</v>
      </c>
      <c r="LCX242" s="191">
        <f t="shared" si="351"/>
        <v>0</v>
      </c>
      <c r="LCY242" s="191">
        <f t="shared" si="351"/>
        <v>0</v>
      </c>
      <c r="LCZ242" s="191">
        <f t="shared" si="351"/>
        <v>0</v>
      </c>
      <c r="LDA242" s="191">
        <f t="shared" si="351"/>
        <v>0</v>
      </c>
      <c r="LDB242" s="191">
        <f t="shared" si="351"/>
        <v>0</v>
      </c>
      <c r="LDC242" s="191">
        <f t="shared" si="351"/>
        <v>0</v>
      </c>
      <c r="LDD242" s="191">
        <f t="shared" si="351"/>
        <v>0</v>
      </c>
      <c r="LDE242" s="191">
        <f t="shared" si="351"/>
        <v>0</v>
      </c>
      <c r="LDF242" s="191">
        <f t="shared" si="351"/>
        <v>0</v>
      </c>
      <c r="LDG242" s="191">
        <f t="shared" si="351"/>
        <v>0</v>
      </c>
      <c r="LDH242" s="191">
        <f t="shared" si="351"/>
        <v>0</v>
      </c>
      <c r="LDI242" s="191">
        <f t="shared" si="351"/>
        <v>0</v>
      </c>
      <c r="LDJ242" s="191">
        <f t="shared" si="351"/>
        <v>0</v>
      </c>
      <c r="LDK242" s="191">
        <f t="shared" si="351"/>
        <v>0</v>
      </c>
      <c r="LDL242" s="191">
        <f t="shared" si="351"/>
        <v>0</v>
      </c>
      <c r="LDM242" s="191">
        <f t="shared" si="351"/>
        <v>0</v>
      </c>
      <c r="LDN242" s="191">
        <f t="shared" si="351"/>
        <v>0</v>
      </c>
      <c r="LDO242" s="191">
        <f t="shared" si="351"/>
        <v>0</v>
      </c>
      <c r="LDP242" s="191">
        <f t="shared" si="351"/>
        <v>0</v>
      </c>
      <c r="LDQ242" s="191">
        <f t="shared" si="351"/>
        <v>0</v>
      </c>
      <c r="LDR242" s="191">
        <f t="shared" si="351"/>
        <v>0</v>
      </c>
      <c r="LDS242" s="191">
        <f t="shared" si="351"/>
        <v>0</v>
      </c>
      <c r="LDT242" s="191">
        <f t="shared" si="351"/>
        <v>0</v>
      </c>
      <c r="LDU242" s="191">
        <f t="shared" si="351"/>
        <v>0</v>
      </c>
      <c r="LDV242" s="191">
        <f t="shared" si="351"/>
        <v>0</v>
      </c>
      <c r="LDW242" s="191">
        <f t="shared" si="351"/>
        <v>0</v>
      </c>
      <c r="LDX242" s="191">
        <f t="shared" si="351"/>
        <v>0</v>
      </c>
      <c r="LDY242" s="191">
        <f t="shared" si="351"/>
        <v>0</v>
      </c>
      <c r="LDZ242" s="191">
        <f t="shared" si="351"/>
        <v>0</v>
      </c>
      <c r="LEA242" s="191">
        <f t="shared" si="351"/>
        <v>0</v>
      </c>
      <c r="LEB242" s="191">
        <f t="shared" si="351"/>
        <v>0</v>
      </c>
      <c r="LEC242" s="191">
        <f t="shared" si="351"/>
        <v>0</v>
      </c>
      <c r="LED242" s="191">
        <f t="shared" si="351"/>
        <v>0</v>
      </c>
      <c r="LEE242" s="191">
        <f t="shared" si="351"/>
        <v>0</v>
      </c>
      <c r="LEF242" s="191">
        <f t="shared" si="351"/>
        <v>0</v>
      </c>
      <c r="LEG242" s="191">
        <f t="shared" si="351"/>
        <v>0</v>
      </c>
      <c r="LEH242" s="191">
        <f t="shared" si="351"/>
        <v>0</v>
      </c>
      <c r="LEI242" s="191">
        <f t="shared" si="351"/>
        <v>0</v>
      </c>
      <c r="LEJ242" s="191">
        <f t="shared" si="351"/>
        <v>0</v>
      </c>
      <c r="LEK242" s="191">
        <f t="shared" si="351"/>
        <v>0</v>
      </c>
      <c r="LEL242" s="191">
        <f t="shared" si="351"/>
        <v>0</v>
      </c>
      <c r="LEM242" s="191">
        <f t="shared" si="351"/>
        <v>0</v>
      </c>
      <c r="LEN242" s="191">
        <f t="shared" si="351"/>
        <v>0</v>
      </c>
      <c r="LEO242" s="191">
        <f t="shared" si="351"/>
        <v>0</v>
      </c>
      <c r="LEP242" s="191">
        <f t="shared" si="351"/>
        <v>0</v>
      </c>
      <c r="LEQ242" s="191">
        <f t="shared" si="351"/>
        <v>0</v>
      </c>
      <c r="LER242" s="191">
        <f t="shared" si="351"/>
        <v>0</v>
      </c>
      <c r="LES242" s="191">
        <f t="shared" si="351"/>
        <v>0</v>
      </c>
      <c r="LET242" s="191">
        <f t="shared" si="351"/>
        <v>0</v>
      </c>
      <c r="LEU242" s="191">
        <f t="shared" si="351"/>
        <v>0</v>
      </c>
      <c r="LEV242" s="191">
        <f t="shared" si="351"/>
        <v>0</v>
      </c>
      <c r="LEW242" s="191">
        <f t="shared" si="351"/>
        <v>0</v>
      </c>
      <c r="LEX242" s="191">
        <f t="shared" si="351"/>
        <v>0</v>
      </c>
      <c r="LEY242" s="191">
        <f t="shared" si="351"/>
        <v>0</v>
      </c>
      <c r="LEZ242" s="191">
        <f t="shared" si="351"/>
        <v>0</v>
      </c>
      <c r="LFA242" s="191">
        <f t="shared" si="351"/>
        <v>0</v>
      </c>
      <c r="LFB242" s="191">
        <f t="shared" si="351"/>
        <v>0</v>
      </c>
      <c r="LFC242" s="191">
        <f t="shared" si="351"/>
        <v>0</v>
      </c>
      <c r="LFD242" s="191">
        <f t="shared" si="351"/>
        <v>0</v>
      </c>
      <c r="LFE242" s="191">
        <f t="shared" si="351"/>
        <v>0</v>
      </c>
      <c r="LFF242" s="191">
        <f t="shared" si="351"/>
        <v>0</v>
      </c>
      <c r="LFG242" s="191">
        <f t="shared" si="351"/>
        <v>0</v>
      </c>
      <c r="LFH242" s="191">
        <f t="shared" ref="LFH242:LHS242" si="352" xml:space="preserve"> IF($F210 = 0, LFH218, IF($F210 = 1, LFH226, LFH234))+LFH250</f>
        <v>0</v>
      </c>
      <c r="LFI242" s="191">
        <f t="shared" si="352"/>
        <v>0</v>
      </c>
      <c r="LFJ242" s="191">
        <f t="shared" si="352"/>
        <v>0</v>
      </c>
      <c r="LFK242" s="191">
        <f t="shared" si="352"/>
        <v>0</v>
      </c>
      <c r="LFL242" s="191">
        <f t="shared" si="352"/>
        <v>0</v>
      </c>
      <c r="LFM242" s="191">
        <f t="shared" si="352"/>
        <v>0</v>
      </c>
      <c r="LFN242" s="191">
        <f t="shared" si="352"/>
        <v>0</v>
      </c>
      <c r="LFO242" s="191">
        <f t="shared" si="352"/>
        <v>0</v>
      </c>
      <c r="LFP242" s="191">
        <f t="shared" si="352"/>
        <v>0</v>
      </c>
      <c r="LFQ242" s="191">
        <f t="shared" si="352"/>
        <v>0</v>
      </c>
      <c r="LFR242" s="191">
        <f t="shared" si="352"/>
        <v>0</v>
      </c>
      <c r="LFS242" s="191">
        <f t="shared" si="352"/>
        <v>0</v>
      </c>
      <c r="LFT242" s="191">
        <f t="shared" si="352"/>
        <v>0</v>
      </c>
      <c r="LFU242" s="191">
        <f t="shared" si="352"/>
        <v>0</v>
      </c>
      <c r="LFV242" s="191">
        <f t="shared" si="352"/>
        <v>0</v>
      </c>
      <c r="LFW242" s="191">
        <f t="shared" si="352"/>
        <v>0</v>
      </c>
      <c r="LFX242" s="191">
        <f t="shared" si="352"/>
        <v>0</v>
      </c>
      <c r="LFY242" s="191">
        <f t="shared" si="352"/>
        <v>0</v>
      </c>
      <c r="LFZ242" s="191">
        <f t="shared" si="352"/>
        <v>0</v>
      </c>
      <c r="LGA242" s="191">
        <f t="shared" si="352"/>
        <v>0</v>
      </c>
      <c r="LGB242" s="191">
        <f t="shared" si="352"/>
        <v>0</v>
      </c>
      <c r="LGC242" s="191">
        <f t="shared" si="352"/>
        <v>0</v>
      </c>
      <c r="LGD242" s="191">
        <f t="shared" si="352"/>
        <v>0</v>
      </c>
      <c r="LGE242" s="191">
        <f t="shared" si="352"/>
        <v>0</v>
      </c>
      <c r="LGF242" s="191">
        <f t="shared" si="352"/>
        <v>0</v>
      </c>
      <c r="LGG242" s="191">
        <f t="shared" si="352"/>
        <v>0</v>
      </c>
      <c r="LGH242" s="191">
        <f t="shared" si="352"/>
        <v>0</v>
      </c>
      <c r="LGI242" s="191">
        <f t="shared" si="352"/>
        <v>0</v>
      </c>
      <c r="LGJ242" s="191">
        <f t="shared" si="352"/>
        <v>0</v>
      </c>
      <c r="LGK242" s="191">
        <f t="shared" si="352"/>
        <v>0</v>
      </c>
      <c r="LGL242" s="191">
        <f t="shared" si="352"/>
        <v>0</v>
      </c>
      <c r="LGM242" s="191">
        <f t="shared" si="352"/>
        <v>0</v>
      </c>
      <c r="LGN242" s="191">
        <f t="shared" si="352"/>
        <v>0</v>
      </c>
      <c r="LGO242" s="191">
        <f t="shared" si="352"/>
        <v>0</v>
      </c>
      <c r="LGP242" s="191">
        <f t="shared" si="352"/>
        <v>0</v>
      </c>
      <c r="LGQ242" s="191">
        <f t="shared" si="352"/>
        <v>0</v>
      </c>
      <c r="LGR242" s="191">
        <f t="shared" si="352"/>
        <v>0</v>
      </c>
      <c r="LGS242" s="191">
        <f t="shared" si="352"/>
        <v>0</v>
      </c>
      <c r="LGT242" s="191">
        <f t="shared" si="352"/>
        <v>0</v>
      </c>
      <c r="LGU242" s="191">
        <f t="shared" si="352"/>
        <v>0</v>
      </c>
      <c r="LGV242" s="191">
        <f t="shared" si="352"/>
        <v>0</v>
      </c>
      <c r="LGW242" s="191">
        <f t="shared" si="352"/>
        <v>0</v>
      </c>
      <c r="LGX242" s="191">
        <f t="shared" si="352"/>
        <v>0</v>
      </c>
      <c r="LGY242" s="191">
        <f t="shared" si="352"/>
        <v>0</v>
      </c>
      <c r="LGZ242" s="191">
        <f t="shared" si="352"/>
        <v>0</v>
      </c>
      <c r="LHA242" s="191">
        <f t="shared" si="352"/>
        <v>0</v>
      </c>
      <c r="LHB242" s="191">
        <f t="shared" si="352"/>
        <v>0</v>
      </c>
      <c r="LHC242" s="191">
        <f t="shared" si="352"/>
        <v>0</v>
      </c>
      <c r="LHD242" s="191">
        <f t="shared" si="352"/>
        <v>0</v>
      </c>
      <c r="LHE242" s="191">
        <f t="shared" si="352"/>
        <v>0</v>
      </c>
      <c r="LHF242" s="191">
        <f t="shared" si="352"/>
        <v>0</v>
      </c>
      <c r="LHG242" s="191">
        <f t="shared" si="352"/>
        <v>0</v>
      </c>
      <c r="LHH242" s="191">
        <f t="shared" si="352"/>
        <v>0</v>
      </c>
      <c r="LHI242" s="191">
        <f t="shared" si="352"/>
        <v>0</v>
      </c>
      <c r="LHJ242" s="191">
        <f t="shared" si="352"/>
        <v>0</v>
      </c>
      <c r="LHK242" s="191">
        <f t="shared" si="352"/>
        <v>0</v>
      </c>
      <c r="LHL242" s="191">
        <f t="shared" si="352"/>
        <v>0</v>
      </c>
      <c r="LHM242" s="191">
        <f t="shared" si="352"/>
        <v>0</v>
      </c>
      <c r="LHN242" s="191">
        <f t="shared" si="352"/>
        <v>0</v>
      </c>
      <c r="LHO242" s="191">
        <f t="shared" si="352"/>
        <v>0</v>
      </c>
      <c r="LHP242" s="191">
        <f t="shared" si="352"/>
        <v>0</v>
      </c>
      <c r="LHQ242" s="191">
        <f t="shared" si="352"/>
        <v>0</v>
      </c>
      <c r="LHR242" s="191">
        <f t="shared" si="352"/>
        <v>0</v>
      </c>
      <c r="LHS242" s="191">
        <f t="shared" si="352"/>
        <v>0</v>
      </c>
      <c r="LHT242" s="191">
        <f t="shared" ref="LHT242:LKE242" si="353" xml:space="preserve"> IF($F210 = 0, LHT218, IF($F210 = 1, LHT226, LHT234))+LHT250</f>
        <v>0</v>
      </c>
      <c r="LHU242" s="191">
        <f t="shared" si="353"/>
        <v>0</v>
      </c>
      <c r="LHV242" s="191">
        <f t="shared" si="353"/>
        <v>0</v>
      </c>
      <c r="LHW242" s="191">
        <f t="shared" si="353"/>
        <v>0</v>
      </c>
      <c r="LHX242" s="191">
        <f t="shared" si="353"/>
        <v>0</v>
      </c>
      <c r="LHY242" s="191">
        <f t="shared" si="353"/>
        <v>0</v>
      </c>
      <c r="LHZ242" s="191">
        <f t="shared" si="353"/>
        <v>0</v>
      </c>
      <c r="LIA242" s="191">
        <f t="shared" si="353"/>
        <v>0</v>
      </c>
      <c r="LIB242" s="191">
        <f t="shared" si="353"/>
        <v>0</v>
      </c>
      <c r="LIC242" s="191">
        <f t="shared" si="353"/>
        <v>0</v>
      </c>
      <c r="LID242" s="191">
        <f t="shared" si="353"/>
        <v>0</v>
      </c>
      <c r="LIE242" s="191">
        <f t="shared" si="353"/>
        <v>0</v>
      </c>
      <c r="LIF242" s="191">
        <f t="shared" si="353"/>
        <v>0</v>
      </c>
      <c r="LIG242" s="191">
        <f t="shared" si="353"/>
        <v>0</v>
      </c>
      <c r="LIH242" s="191">
        <f t="shared" si="353"/>
        <v>0</v>
      </c>
      <c r="LII242" s="191">
        <f t="shared" si="353"/>
        <v>0</v>
      </c>
      <c r="LIJ242" s="191">
        <f t="shared" si="353"/>
        <v>0</v>
      </c>
      <c r="LIK242" s="191">
        <f t="shared" si="353"/>
        <v>0</v>
      </c>
      <c r="LIL242" s="191">
        <f t="shared" si="353"/>
        <v>0</v>
      </c>
      <c r="LIM242" s="191">
        <f t="shared" si="353"/>
        <v>0</v>
      </c>
      <c r="LIN242" s="191">
        <f t="shared" si="353"/>
        <v>0</v>
      </c>
      <c r="LIO242" s="191">
        <f t="shared" si="353"/>
        <v>0</v>
      </c>
      <c r="LIP242" s="191">
        <f t="shared" si="353"/>
        <v>0</v>
      </c>
      <c r="LIQ242" s="191">
        <f t="shared" si="353"/>
        <v>0</v>
      </c>
      <c r="LIR242" s="191">
        <f t="shared" si="353"/>
        <v>0</v>
      </c>
      <c r="LIS242" s="191">
        <f t="shared" si="353"/>
        <v>0</v>
      </c>
      <c r="LIT242" s="191">
        <f t="shared" si="353"/>
        <v>0</v>
      </c>
      <c r="LIU242" s="191">
        <f t="shared" si="353"/>
        <v>0</v>
      </c>
      <c r="LIV242" s="191">
        <f t="shared" si="353"/>
        <v>0</v>
      </c>
      <c r="LIW242" s="191">
        <f t="shared" si="353"/>
        <v>0</v>
      </c>
      <c r="LIX242" s="191">
        <f t="shared" si="353"/>
        <v>0</v>
      </c>
      <c r="LIY242" s="191">
        <f t="shared" si="353"/>
        <v>0</v>
      </c>
      <c r="LIZ242" s="191">
        <f t="shared" si="353"/>
        <v>0</v>
      </c>
      <c r="LJA242" s="191">
        <f t="shared" si="353"/>
        <v>0</v>
      </c>
      <c r="LJB242" s="191">
        <f t="shared" si="353"/>
        <v>0</v>
      </c>
      <c r="LJC242" s="191">
        <f t="shared" si="353"/>
        <v>0</v>
      </c>
      <c r="LJD242" s="191">
        <f t="shared" si="353"/>
        <v>0</v>
      </c>
      <c r="LJE242" s="191">
        <f t="shared" si="353"/>
        <v>0</v>
      </c>
      <c r="LJF242" s="191">
        <f t="shared" si="353"/>
        <v>0</v>
      </c>
      <c r="LJG242" s="191">
        <f t="shared" si="353"/>
        <v>0</v>
      </c>
      <c r="LJH242" s="191">
        <f t="shared" si="353"/>
        <v>0</v>
      </c>
      <c r="LJI242" s="191">
        <f t="shared" si="353"/>
        <v>0</v>
      </c>
      <c r="LJJ242" s="191">
        <f t="shared" si="353"/>
        <v>0</v>
      </c>
      <c r="LJK242" s="191">
        <f t="shared" si="353"/>
        <v>0</v>
      </c>
      <c r="LJL242" s="191">
        <f t="shared" si="353"/>
        <v>0</v>
      </c>
      <c r="LJM242" s="191">
        <f t="shared" si="353"/>
        <v>0</v>
      </c>
      <c r="LJN242" s="191">
        <f t="shared" si="353"/>
        <v>0</v>
      </c>
      <c r="LJO242" s="191">
        <f t="shared" si="353"/>
        <v>0</v>
      </c>
      <c r="LJP242" s="191">
        <f t="shared" si="353"/>
        <v>0</v>
      </c>
      <c r="LJQ242" s="191">
        <f t="shared" si="353"/>
        <v>0</v>
      </c>
      <c r="LJR242" s="191">
        <f t="shared" si="353"/>
        <v>0</v>
      </c>
      <c r="LJS242" s="191">
        <f t="shared" si="353"/>
        <v>0</v>
      </c>
      <c r="LJT242" s="191">
        <f t="shared" si="353"/>
        <v>0</v>
      </c>
      <c r="LJU242" s="191">
        <f t="shared" si="353"/>
        <v>0</v>
      </c>
      <c r="LJV242" s="191">
        <f t="shared" si="353"/>
        <v>0</v>
      </c>
      <c r="LJW242" s="191">
        <f t="shared" si="353"/>
        <v>0</v>
      </c>
      <c r="LJX242" s="191">
        <f t="shared" si="353"/>
        <v>0</v>
      </c>
      <c r="LJY242" s="191">
        <f t="shared" si="353"/>
        <v>0</v>
      </c>
      <c r="LJZ242" s="191">
        <f t="shared" si="353"/>
        <v>0</v>
      </c>
      <c r="LKA242" s="191">
        <f t="shared" si="353"/>
        <v>0</v>
      </c>
      <c r="LKB242" s="191">
        <f t="shared" si="353"/>
        <v>0</v>
      </c>
      <c r="LKC242" s="191">
        <f t="shared" si="353"/>
        <v>0</v>
      </c>
      <c r="LKD242" s="191">
        <f t="shared" si="353"/>
        <v>0</v>
      </c>
      <c r="LKE242" s="191">
        <f t="shared" si="353"/>
        <v>0</v>
      </c>
      <c r="LKF242" s="191">
        <f t="shared" ref="LKF242:LMQ242" si="354" xml:space="preserve"> IF($F210 = 0, LKF218, IF($F210 = 1, LKF226, LKF234))+LKF250</f>
        <v>0</v>
      </c>
      <c r="LKG242" s="191">
        <f t="shared" si="354"/>
        <v>0</v>
      </c>
      <c r="LKH242" s="191">
        <f t="shared" si="354"/>
        <v>0</v>
      </c>
      <c r="LKI242" s="191">
        <f t="shared" si="354"/>
        <v>0</v>
      </c>
      <c r="LKJ242" s="191">
        <f t="shared" si="354"/>
        <v>0</v>
      </c>
      <c r="LKK242" s="191">
        <f t="shared" si="354"/>
        <v>0</v>
      </c>
      <c r="LKL242" s="191">
        <f t="shared" si="354"/>
        <v>0</v>
      </c>
      <c r="LKM242" s="191">
        <f t="shared" si="354"/>
        <v>0</v>
      </c>
      <c r="LKN242" s="191">
        <f t="shared" si="354"/>
        <v>0</v>
      </c>
      <c r="LKO242" s="191">
        <f t="shared" si="354"/>
        <v>0</v>
      </c>
      <c r="LKP242" s="191">
        <f t="shared" si="354"/>
        <v>0</v>
      </c>
      <c r="LKQ242" s="191">
        <f t="shared" si="354"/>
        <v>0</v>
      </c>
      <c r="LKR242" s="191">
        <f t="shared" si="354"/>
        <v>0</v>
      </c>
      <c r="LKS242" s="191">
        <f t="shared" si="354"/>
        <v>0</v>
      </c>
      <c r="LKT242" s="191">
        <f t="shared" si="354"/>
        <v>0</v>
      </c>
      <c r="LKU242" s="191">
        <f t="shared" si="354"/>
        <v>0</v>
      </c>
      <c r="LKV242" s="191">
        <f t="shared" si="354"/>
        <v>0</v>
      </c>
      <c r="LKW242" s="191">
        <f t="shared" si="354"/>
        <v>0</v>
      </c>
      <c r="LKX242" s="191">
        <f t="shared" si="354"/>
        <v>0</v>
      </c>
      <c r="LKY242" s="191">
        <f t="shared" si="354"/>
        <v>0</v>
      </c>
      <c r="LKZ242" s="191">
        <f t="shared" si="354"/>
        <v>0</v>
      </c>
      <c r="LLA242" s="191">
        <f t="shared" si="354"/>
        <v>0</v>
      </c>
      <c r="LLB242" s="191">
        <f t="shared" si="354"/>
        <v>0</v>
      </c>
      <c r="LLC242" s="191">
        <f t="shared" si="354"/>
        <v>0</v>
      </c>
      <c r="LLD242" s="191">
        <f t="shared" si="354"/>
        <v>0</v>
      </c>
      <c r="LLE242" s="191">
        <f t="shared" si="354"/>
        <v>0</v>
      </c>
      <c r="LLF242" s="191">
        <f t="shared" si="354"/>
        <v>0</v>
      </c>
      <c r="LLG242" s="191">
        <f t="shared" si="354"/>
        <v>0</v>
      </c>
      <c r="LLH242" s="191">
        <f t="shared" si="354"/>
        <v>0</v>
      </c>
      <c r="LLI242" s="191">
        <f t="shared" si="354"/>
        <v>0</v>
      </c>
      <c r="LLJ242" s="191">
        <f t="shared" si="354"/>
        <v>0</v>
      </c>
      <c r="LLK242" s="191">
        <f t="shared" si="354"/>
        <v>0</v>
      </c>
      <c r="LLL242" s="191">
        <f t="shared" si="354"/>
        <v>0</v>
      </c>
      <c r="LLM242" s="191">
        <f t="shared" si="354"/>
        <v>0</v>
      </c>
      <c r="LLN242" s="191">
        <f t="shared" si="354"/>
        <v>0</v>
      </c>
      <c r="LLO242" s="191">
        <f t="shared" si="354"/>
        <v>0</v>
      </c>
      <c r="LLP242" s="191">
        <f t="shared" si="354"/>
        <v>0</v>
      </c>
      <c r="LLQ242" s="191">
        <f t="shared" si="354"/>
        <v>0</v>
      </c>
      <c r="LLR242" s="191">
        <f t="shared" si="354"/>
        <v>0</v>
      </c>
      <c r="LLS242" s="191">
        <f t="shared" si="354"/>
        <v>0</v>
      </c>
      <c r="LLT242" s="191">
        <f t="shared" si="354"/>
        <v>0</v>
      </c>
      <c r="LLU242" s="191">
        <f t="shared" si="354"/>
        <v>0</v>
      </c>
      <c r="LLV242" s="191">
        <f t="shared" si="354"/>
        <v>0</v>
      </c>
      <c r="LLW242" s="191">
        <f t="shared" si="354"/>
        <v>0</v>
      </c>
      <c r="LLX242" s="191">
        <f t="shared" si="354"/>
        <v>0</v>
      </c>
      <c r="LLY242" s="191">
        <f t="shared" si="354"/>
        <v>0</v>
      </c>
      <c r="LLZ242" s="191">
        <f t="shared" si="354"/>
        <v>0</v>
      </c>
      <c r="LMA242" s="191">
        <f t="shared" si="354"/>
        <v>0</v>
      </c>
      <c r="LMB242" s="191">
        <f t="shared" si="354"/>
        <v>0</v>
      </c>
      <c r="LMC242" s="191">
        <f t="shared" si="354"/>
        <v>0</v>
      </c>
      <c r="LMD242" s="191">
        <f t="shared" si="354"/>
        <v>0</v>
      </c>
      <c r="LME242" s="191">
        <f t="shared" si="354"/>
        <v>0</v>
      </c>
      <c r="LMF242" s="191">
        <f t="shared" si="354"/>
        <v>0</v>
      </c>
      <c r="LMG242" s="191">
        <f t="shared" si="354"/>
        <v>0</v>
      </c>
      <c r="LMH242" s="191">
        <f t="shared" si="354"/>
        <v>0</v>
      </c>
      <c r="LMI242" s="191">
        <f t="shared" si="354"/>
        <v>0</v>
      </c>
      <c r="LMJ242" s="191">
        <f t="shared" si="354"/>
        <v>0</v>
      </c>
      <c r="LMK242" s="191">
        <f t="shared" si="354"/>
        <v>0</v>
      </c>
      <c r="LML242" s="191">
        <f t="shared" si="354"/>
        <v>0</v>
      </c>
      <c r="LMM242" s="191">
        <f t="shared" si="354"/>
        <v>0</v>
      </c>
      <c r="LMN242" s="191">
        <f t="shared" si="354"/>
        <v>0</v>
      </c>
      <c r="LMO242" s="191">
        <f t="shared" si="354"/>
        <v>0</v>
      </c>
      <c r="LMP242" s="191">
        <f t="shared" si="354"/>
        <v>0</v>
      </c>
      <c r="LMQ242" s="191">
        <f t="shared" si="354"/>
        <v>0</v>
      </c>
      <c r="LMR242" s="191">
        <f t="shared" ref="LMR242:LPC242" si="355" xml:space="preserve"> IF($F210 = 0, LMR218, IF($F210 = 1, LMR226, LMR234))+LMR250</f>
        <v>0</v>
      </c>
      <c r="LMS242" s="191">
        <f t="shared" si="355"/>
        <v>0</v>
      </c>
      <c r="LMT242" s="191">
        <f t="shared" si="355"/>
        <v>0</v>
      </c>
      <c r="LMU242" s="191">
        <f t="shared" si="355"/>
        <v>0</v>
      </c>
      <c r="LMV242" s="191">
        <f t="shared" si="355"/>
        <v>0</v>
      </c>
      <c r="LMW242" s="191">
        <f t="shared" si="355"/>
        <v>0</v>
      </c>
      <c r="LMX242" s="191">
        <f t="shared" si="355"/>
        <v>0</v>
      </c>
      <c r="LMY242" s="191">
        <f t="shared" si="355"/>
        <v>0</v>
      </c>
      <c r="LMZ242" s="191">
        <f t="shared" si="355"/>
        <v>0</v>
      </c>
      <c r="LNA242" s="191">
        <f t="shared" si="355"/>
        <v>0</v>
      </c>
      <c r="LNB242" s="191">
        <f t="shared" si="355"/>
        <v>0</v>
      </c>
      <c r="LNC242" s="191">
        <f t="shared" si="355"/>
        <v>0</v>
      </c>
      <c r="LND242" s="191">
        <f t="shared" si="355"/>
        <v>0</v>
      </c>
      <c r="LNE242" s="191">
        <f t="shared" si="355"/>
        <v>0</v>
      </c>
      <c r="LNF242" s="191">
        <f t="shared" si="355"/>
        <v>0</v>
      </c>
      <c r="LNG242" s="191">
        <f t="shared" si="355"/>
        <v>0</v>
      </c>
      <c r="LNH242" s="191">
        <f t="shared" si="355"/>
        <v>0</v>
      </c>
      <c r="LNI242" s="191">
        <f t="shared" si="355"/>
        <v>0</v>
      </c>
      <c r="LNJ242" s="191">
        <f t="shared" si="355"/>
        <v>0</v>
      </c>
      <c r="LNK242" s="191">
        <f t="shared" si="355"/>
        <v>0</v>
      </c>
      <c r="LNL242" s="191">
        <f t="shared" si="355"/>
        <v>0</v>
      </c>
      <c r="LNM242" s="191">
        <f t="shared" si="355"/>
        <v>0</v>
      </c>
      <c r="LNN242" s="191">
        <f t="shared" si="355"/>
        <v>0</v>
      </c>
      <c r="LNO242" s="191">
        <f t="shared" si="355"/>
        <v>0</v>
      </c>
      <c r="LNP242" s="191">
        <f t="shared" si="355"/>
        <v>0</v>
      </c>
      <c r="LNQ242" s="191">
        <f t="shared" si="355"/>
        <v>0</v>
      </c>
      <c r="LNR242" s="191">
        <f t="shared" si="355"/>
        <v>0</v>
      </c>
      <c r="LNS242" s="191">
        <f t="shared" si="355"/>
        <v>0</v>
      </c>
      <c r="LNT242" s="191">
        <f t="shared" si="355"/>
        <v>0</v>
      </c>
      <c r="LNU242" s="191">
        <f t="shared" si="355"/>
        <v>0</v>
      </c>
      <c r="LNV242" s="191">
        <f t="shared" si="355"/>
        <v>0</v>
      </c>
      <c r="LNW242" s="191">
        <f t="shared" si="355"/>
        <v>0</v>
      </c>
      <c r="LNX242" s="191">
        <f t="shared" si="355"/>
        <v>0</v>
      </c>
      <c r="LNY242" s="191">
        <f t="shared" si="355"/>
        <v>0</v>
      </c>
      <c r="LNZ242" s="191">
        <f t="shared" si="355"/>
        <v>0</v>
      </c>
      <c r="LOA242" s="191">
        <f t="shared" si="355"/>
        <v>0</v>
      </c>
      <c r="LOB242" s="191">
        <f t="shared" si="355"/>
        <v>0</v>
      </c>
      <c r="LOC242" s="191">
        <f t="shared" si="355"/>
        <v>0</v>
      </c>
      <c r="LOD242" s="191">
        <f t="shared" si="355"/>
        <v>0</v>
      </c>
      <c r="LOE242" s="191">
        <f t="shared" si="355"/>
        <v>0</v>
      </c>
      <c r="LOF242" s="191">
        <f t="shared" si="355"/>
        <v>0</v>
      </c>
      <c r="LOG242" s="191">
        <f t="shared" si="355"/>
        <v>0</v>
      </c>
      <c r="LOH242" s="191">
        <f t="shared" si="355"/>
        <v>0</v>
      </c>
      <c r="LOI242" s="191">
        <f t="shared" si="355"/>
        <v>0</v>
      </c>
      <c r="LOJ242" s="191">
        <f t="shared" si="355"/>
        <v>0</v>
      </c>
      <c r="LOK242" s="191">
        <f t="shared" si="355"/>
        <v>0</v>
      </c>
      <c r="LOL242" s="191">
        <f t="shared" si="355"/>
        <v>0</v>
      </c>
      <c r="LOM242" s="191">
        <f t="shared" si="355"/>
        <v>0</v>
      </c>
      <c r="LON242" s="191">
        <f t="shared" si="355"/>
        <v>0</v>
      </c>
      <c r="LOO242" s="191">
        <f t="shared" si="355"/>
        <v>0</v>
      </c>
      <c r="LOP242" s="191">
        <f t="shared" si="355"/>
        <v>0</v>
      </c>
      <c r="LOQ242" s="191">
        <f t="shared" si="355"/>
        <v>0</v>
      </c>
      <c r="LOR242" s="191">
        <f t="shared" si="355"/>
        <v>0</v>
      </c>
      <c r="LOS242" s="191">
        <f t="shared" si="355"/>
        <v>0</v>
      </c>
      <c r="LOT242" s="191">
        <f t="shared" si="355"/>
        <v>0</v>
      </c>
      <c r="LOU242" s="191">
        <f t="shared" si="355"/>
        <v>0</v>
      </c>
      <c r="LOV242" s="191">
        <f t="shared" si="355"/>
        <v>0</v>
      </c>
      <c r="LOW242" s="191">
        <f t="shared" si="355"/>
        <v>0</v>
      </c>
      <c r="LOX242" s="191">
        <f t="shared" si="355"/>
        <v>0</v>
      </c>
      <c r="LOY242" s="191">
        <f t="shared" si="355"/>
        <v>0</v>
      </c>
      <c r="LOZ242" s="191">
        <f t="shared" si="355"/>
        <v>0</v>
      </c>
      <c r="LPA242" s="191">
        <f t="shared" si="355"/>
        <v>0</v>
      </c>
      <c r="LPB242" s="191">
        <f t="shared" si="355"/>
        <v>0</v>
      </c>
      <c r="LPC242" s="191">
        <f t="shared" si="355"/>
        <v>0</v>
      </c>
      <c r="LPD242" s="191">
        <f t="shared" ref="LPD242:LRO242" si="356" xml:space="preserve"> IF($F210 = 0, LPD218, IF($F210 = 1, LPD226, LPD234))+LPD250</f>
        <v>0</v>
      </c>
      <c r="LPE242" s="191">
        <f t="shared" si="356"/>
        <v>0</v>
      </c>
      <c r="LPF242" s="191">
        <f t="shared" si="356"/>
        <v>0</v>
      </c>
      <c r="LPG242" s="191">
        <f t="shared" si="356"/>
        <v>0</v>
      </c>
      <c r="LPH242" s="191">
        <f t="shared" si="356"/>
        <v>0</v>
      </c>
      <c r="LPI242" s="191">
        <f t="shared" si="356"/>
        <v>0</v>
      </c>
      <c r="LPJ242" s="191">
        <f t="shared" si="356"/>
        <v>0</v>
      </c>
      <c r="LPK242" s="191">
        <f t="shared" si="356"/>
        <v>0</v>
      </c>
      <c r="LPL242" s="191">
        <f t="shared" si="356"/>
        <v>0</v>
      </c>
      <c r="LPM242" s="191">
        <f t="shared" si="356"/>
        <v>0</v>
      </c>
      <c r="LPN242" s="191">
        <f t="shared" si="356"/>
        <v>0</v>
      </c>
      <c r="LPO242" s="191">
        <f t="shared" si="356"/>
        <v>0</v>
      </c>
      <c r="LPP242" s="191">
        <f t="shared" si="356"/>
        <v>0</v>
      </c>
      <c r="LPQ242" s="191">
        <f t="shared" si="356"/>
        <v>0</v>
      </c>
      <c r="LPR242" s="191">
        <f t="shared" si="356"/>
        <v>0</v>
      </c>
      <c r="LPS242" s="191">
        <f t="shared" si="356"/>
        <v>0</v>
      </c>
      <c r="LPT242" s="191">
        <f t="shared" si="356"/>
        <v>0</v>
      </c>
      <c r="LPU242" s="191">
        <f t="shared" si="356"/>
        <v>0</v>
      </c>
      <c r="LPV242" s="191">
        <f t="shared" si="356"/>
        <v>0</v>
      </c>
      <c r="LPW242" s="191">
        <f t="shared" si="356"/>
        <v>0</v>
      </c>
      <c r="LPX242" s="191">
        <f t="shared" si="356"/>
        <v>0</v>
      </c>
      <c r="LPY242" s="191">
        <f t="shared" si="356"/>
        <v>0</v>
      </c>
      <c r="LPZ242" s="191">
        <f t="shared" si="356"/>
        <v>0</v>
      </c>
      <c r="LQA242" s="191">
        <f t="shared" si="356"/>
        <v>0</v>
      </c>
      <c r="LQB242" s="191">
        <f t="shared" si="356"/>
        <v>0</v>
      </c>
      <c r="LQC242" s="191">
        <f t="shared" si="356"/>
        <v>0</v>
      </c>
      <c r="LQD242" s="191">
        <f t="shared" si="356"/>
        <v>0</v>
      </c>
      <c r="LQE242" s="191">
        <f t="shared" si="356"/>
        <v>0</v>
      </c>
      <c r="LQF242" s="191">
        <f t="shared" si="356"/>
        <v>0</v>
      </c>
      <c r="LQG242" s="191">
        <f t="shared" si="356"/>
        <v>0</v>
      </c>
      <c r="LQH242" s="191">
        <f t="shared" si="356"/>
        <v>0</v>
      </c>
      <c r="LQI242" s="191">
        <f t="shared" si="356"/>
        <v>0</v>
      </c>
      <c r="LQJ242" s="191">
        <f t="shared" si="356"/>
        <v>0</v>
      </c>
      <c r="LQK242" s="191">
        <f t="shared" si="356"/>
        <v>0</v>
      </c>
      <c r="LQL242" s="191">
        <f t="shared" si="356"/>
        <v>0</v>
      </c>
      <c r="LQM242" s="191">
        <f t="shared" si="356"/>
        <v>0</v>
      </c>
      <c r="LQN242" s="191">
        <f t="shared" si="356"/>
        <v>0</v>
      </c>
      <c r="LQO242" s="191">
        <f t="shared" si="356"/>
        <v>0</v>
      </c>
      <c r="LQP242" s="191">
        <f t="shared" si="356"/>
        <v>0</v>
      </c>
      <c r="LQQ242" s="191">
        <f t="shared" si="356"/>
        <v>0</v>
      </c>
      <c r="LQR242" s="191">
        <f t="shared" si="356"/>
        <v>0</v>
      </c>
      <c r="LQS242" s="191">
        <f t="shared" si="356"/>
        <v>0</v>
      </c>
      <c r="LQT242" s="191">
        <f t="shared" si="356"/>
        <v>0</v>
      </c>
      <c r="LQU242" s="191">
        <f t="shared" si="356"/>
        <v>0</v>
      </c>
      <c r="LQV242" s="191">
        <f t="shared" si="356"/>
        <v>0</v>
      </c>
      <c r="LQW242" s="191">
        <f t="shared" si="356"/>
        <v>0</v>
      </c>
      <c r="LQX242" s="191">
        <f t="shared" si="356"/>
        <v>0</v>
      </c>
      <c r="LQY242" s="191">
        <f t="shared" si="356"/>
        <v>0</v>
      </c>
      <c r="LQZ242" s="191">
        <f t="shared" si="356"/>
        <v>0</v>
      </c>
      <c r="LRA242" s="191">
        <f t="shared" si="356"/>
        <v>0</v>
      </c>
      <c r="LRB242" s="191">
        <f t="shared" si="356"/>
        <v>0</v>
      </c>
      <c r="LRC242" s="191">
        <f t="shared" si="356"/>
        <v>0</v>
      </c>
      <c r="LRD242" s="191">
        <f t="shared" si="356"/>
        <v>0</v>
      </c>
      <c r="LRE242" s="191">
        <f t="shared" si="356"/>
        <v>0</v>
      </c>
      <c r="LRF242" s="191">
        <f t="shared" si="356"/>
        <v>0</v>
      </c>
      <c r="LRG242" s="191">
        <f t="shared" si="356"/>
        <v>0</v>
      </c>
      <c r="LRH242" s="191">
        <f t="shared" si="356"/>
        <v>0</v>
      </c>
      <c r="LRI242" s="191">
        <f t="shared" si="356"/>
        <v>0</v>
      </c>
      <c r="LRJ242" s="191">
        <f t="shared" si="356"/>
        <v>0</v>
      </c>
      <c r="LRK242" s="191">
        <f t="shared" si="356"/>
        <v>0</v>
      </c>
      <c r="LRL242" s="191">
        <f t="shared" si="356"/>
        <v>0</v>
      </c>
      <c r="LRM242" s="191">
        <f t="shared" si="356"/>
        <v>0</v>
      </c>
      <c r="LRN242" s="191">
        <f t="shared" si="356"/>
        <v>0</v>
      </c>
      <c r="LRO242" s="191">
        <f t="shared" si="356"/>
        <v>0</v>
      </c>
      <c r="LRP242" s="191">
        <f t="shared" ref="LRP242:LUA242" si="357" xml:space="preserve"> IF($F210 = 0, LRP218, IF($F210 = 1, LRP226, LRP234))+LRP250</f>
        <v>0</v>
      </c>
      <c r="LRQ242" s="191">
        <f t="shared" si="357"/>
        <v>0</v>
      </c>
      <c r="LRR242" s="191">
        <f t="shared" si="357"/>
        <v>0</v>
      </c>
      <c r="LRS242" s="191">
        <f t="shared" si="357"/>
        <v>0</v>
      </c>
      <c r="LRT242" s="191">
        <f t="shared" si="357"/>
        <v>0</v>
      </c>
      <c r="LRU242" s="191">
        <f t="shared" si="357"/>
        <v>0</v>
      </c>
      <c r="LRV242" s="191">
        <f t="shared" si="357"/>
        <v>0</v>
      </c>
      <c r="LRW242" s="191">
        <f t="shared" si="357"/>
        <v>0</v>
      </c>
      <c r="LRX242" s="191">
        <f t="shared" si="357"/>
        <v>0</v>
      </c>
      <c r="LRY242" s="191">
        <f t="shared" si="357"/>
        <v>0</v>
      </c>
      <c r="LRZ242" s="191">
        <f t="shared" si="357"/>
        <v>0</v>
      </c>
      <c r="LSA242" s="191">
        <f t="shared" si="357"/>
        <v>0</v>
      </c>
      <c r="LSB242" s="191">
        <f t="shared" si="357"/>
        <v>0</v>
      </c>
      <c r="LSC242" s="191">
        <f t="shared" si="357"/>
        <v>0</v>
      </c>
      <c r="LSD242" s="191">
        <f t="shared" si="357"/>
        <v>0</v>
      </c>
      <c r="LSE242" s="191">
        <f t="shared" si="357"/>
        <v>0</v>
      </c>
      <c r="LSF242" s="191">
        <f t="shared" si="357"/>
        <v>0</v>
      </c>
      <c r="LSG242" s="191">
        <f t="shared" si="357"/>
        <v>0</v>
      </c>
      <c r="LSH242" s="191">
        <f t="shared" si="357"/>
        <v>0</v>
      </c>
      <c r="LSI242" s="191">
        <f t="shared" si="357"/>
        <v>0</v>
      </c>
      <c r="LSJ242" s="191">
        <f t="shared" si="357"/>
        <v>0</v>
      </c>
      <c r="LSK242" s="191">
        <f t="shared" si="357"/>
        <v>0</v>
      </c>
      <c r="LSL242" s="191">
        <f t="shared" si="357"/>
        <v>0</v>
      </c>
      <c r="LSM242" s="191">
        <f t="shared" si="357"/>
        <v>0</v>
      </c>
      <c r="LSN242" s="191">
        <f t="shared" si="357"/>
        <v>0</v>
      </c>
      <c r="LSO242" s="191">
        <f t="shared" si="357"/>
        <v>0</v>
      </c>
      <c r="LSP242" s="191">
        <f t="shared" si="357"/>
        <v>0</v>
      </c>
      <c r="LSQ242" s="191">
        <f t="shared" si="357"/>
        <v>0</v>
      </c>
      <c r="LSR242" s="191">
        <f t="shared" si="357"/>
        <v>0</v>
      </c>
      <c r="LSS242" s="191">
        <f t="shared" si="357"/>
        <v>0</v>
      </c>
      <c r="LST242" s="191">
        <f t="shared" si="357"/>
        <v>0</v>
      </c>
      <c r="LSU242" s="191">
        <f t="shared" si="357"/>
        <v>0</v>
      </c>
      <c r="LSV242" s="191">
        <f t="shared" si="357"/>
        <v>0</v>
      </c>
      <c r="LSW242" s="191">
        <f t="shared" si="357"/>
        <v>0</v>
      </c>
      <c r="LSX242" s="191">
        <f t="shared" si="357"/>
        <v>0</v>
      </c>
      <c r="LSY242" s="191">
        <f t="shared" si="357"/>
        <v>0</v>
      </c>
      <c r="LSZ242" s="191">
        <f t="shared" si="357"/>
        <v>0</v>
      </c>
      <c r="LTA242" s="191">
        <f t="shared" si="357"/>
        <v>0</v>
      </c>
      <c r="LTB242" s="191">
        <f t="shared" si="357"/>
        <v>0</v>
      </c>
      <c r="LTC242" s="191">
        <f t="shared" si="357"/>
        <v>0</v>
      </c>
      <c r="LTD242" s="191">
        <f t="shared" si="357"/>
        <v>0</v>
      </c>
      <c r="LTE242" s="191">
        <f t="shared" si="357"/>
        <v>0</v>
      </c>
      <c r="LTF242" s="191">
        <f t="shared" si="357"/>
        <v>0</v>
      </c>
      <c r="LTG242" s="191">
        <f t="shared" si="357"/>
        <v>0</v>
      </c>
      <c r="LTH242" s="191">
        <f t="shared" si="357"/>
        <v>0</v>
      </c>
      <c r="LTI242" s="191">
        <f t="shared" si="357"/>
        <v>0</v>
      </c>
      <c r="LTJ242" s="191">
        <f t="shared" si="357"/>
        <v>0</v>
      </c>
      <c r="LTK242" s="191">
        <f t="shared" si="357"/>
        <v>0</v>
      </c>
      <c r="LTL242" s="191">
        <f t="shared" si="357"/>
        <v>0</v>
      </c>
      <c r="LTM242" s="191">
        <f t="shared" si="357"/>
        <v>0</v>
      </c>
      <c r="LTN242" s="191">
        <f t="shared" si="357"/>
        <v>0</v>
      </c>
      <c r="LTO242" s="191">
        <f t="shared" si="357"/>
        <v>0</v>
      </c>
      <c r="LTP242" s="191">
        <f t="shared" si="357"/>
        <v>0</v>
      </c>
      <c r="LTQ242" s="191">
        <f t="shared" si="357"/>
        <v>0</v>
      </c>
      <c r="LTR242" s="191">
        <f t="shared" si="357"/>
        <v>0</v>
      </c>
      <c r="LTS242" s="191">
        <f t="shared" si="357"/>
        <v>0</v>
      </c>
      <c r="LTT242" s="191">
        <f t="shared" si="357"/>
        <v>0</v>
      </c>
      <c r="LTU242" s="191">
        <f t="shared" si="357"/>
        <v>0</v>
      </c>
      <c r="LTV242" s="191">
        <f t="shared" si="357"/>
        <v>0</v>
      </c>
      <c r="LTW242" s="191">
        <f t="shared" si="357"/>
        <v>0</v>
      </c>
      <c r="LTX242" s="191">
        <f t="shared" si="357"/>
        <v>0</v>
      </c>
      <c r="LTY242" s="191">
        <f t="shared" si="357"/>
        <v>0</v>
      </c>
      <c r="LTZ242" s="191">
        <f t="shared" si="357"/>
        <v>0</v>
      </c>
      <c r="LUA242" s="191">
        <f t="shared" si="357"/>
        <v>0</v>
      </c>
      <c r="LUB242" s="191">
        <f t="shared" ref="LUB242:LWM242" si="358" xml:space="preserve"> IF($F210 = 0, LUB218, IF($F210 = 1, LUB226, LUB234))+LUB250</f>
        <v>0</v>
      </c>
      <c r="LUC242" s="191">
        <f t="shared" si="358"/>
        <v>0</v>
      </c>
      <c r="LUD242" s="191">
        <f t="shared" si="358"/>
        <v>0</v>
      </c>
      <c r="LUE242" s="191">
        <f t="shared" si="358"/>
        <v>0</v>
      </c>
      <c r="LUF242" s="191">
        <f t="shared" si="358"/>
        <v>0</v>
      </c>
      <c r="LUG242" s="191">
        <f t="shared" si="358"/>
        <v>0</v>
      </c>
      <c r="LUH242" s="191">
        <f t="shared" si="358"/>
        <v>0</v>
      </c>
      <c r="LUI242" s="191">
        <f t="shared" si="358"/>
        <v>0</v>
      </c>
      <c r="LUJ242" s="191">
        <f t="shared" si="358"/>
        <v>0</v>
      </c>
      <c r="LUK242" s="191">
        <f t="shared" si="358"/>
        <v>0</v>
      </c>
      <c r="LUL242" s="191">
        <f t="shared" si="358"/>
        <v>0</v>
      </c>
      <c r="LUM242" s="191">
        <f t="shared" si="358"/>
        <v>0</v>
      </c>
      <c r="LUN242" s="191">
        <f t="shared" si="358"/>
        <v>0</v>
      </c>
      <c r="LUO242" s="191">
        <f t="shared" si="358"/>
        <v>0</v>
      </c>
      <c r="LUP242" s="191">
        <f t="shared" si="358"/>
        <v>0</v>
      </c>
      <c r="LUQ242" s="191">
        <f t="shared" si="358"/>
        <v>0</v>
      </c>
      <c r="LUR242" s="191">
        <f t="shared" si="358"/>
        <v>0</v>
      </c>
      <c r="LUS242" s="191">
        <f t="shared" si="358"/>
        <v>0</v>
      </c>
      <c r="LUT242" s="191">
        <f t="shared" si="358"/>
        <v>0</v>
      </c>
      <c r="LUU242" s="191">
        <f t="shared" si="358"/>
        <v>0</v>
      </c>
      <c r="LUV242" s="191">
        <f t="shared" si="358"/>
        <v>0</v>
      </c>
      <c r="LUW242" s="191">
        <f t="shared" si="358"/>
        <v>0</v>
      </c>
      <c r="LUX242" s="191">
        <f t="shared" si="358"/>
        <v>0</v>
      </c>
      <c r="LUY242" s="191">
        <f t="shared" si="358"/>
        <v>0</v>
      </c>
      <c r="LUZ242" s="191">
        <f t="shared" si="358"/>
        <v>0</v>
      </c>
      <c r="LVA242" s="191">
        <f t="shared" si="358"/>
        <v>0</v>
      </c>
      <c r="LVB242" s="191">
        <f t="shared" si="358"/>
        <v>0</v>
      </c>
      <c r="LVC242" s="191">
        <f t="shared" si="358"/>
        <v>0</v>
      </c>
      <c r="LVD242" s="191">
        <f t="shared" si="358"/>
        <v>0</v>
      </c>
      <c r="LVE242" s="191">
        <f t="shared" si="358"/>
        <v>0</v>
      </c>
      <c r="LVF242" s="191">
        <f t="shared" si="358"/>
        <v>0</v>
      </c>
      <c r="LVG242" s="191">
        <f t="shared" si="358"/>
        <v>0</v>
      </c>
      <c r="LVH242" s="191">
        <f t="shared" si="358"/>
        <v>0</v>
      </c>
      <c r="LVI242" s="191">
        <f t="shared" si="358"/>
        <v>0</v>
      </c>
      <c r="LVJ242" s="191">
        <f t="shared" si="358"/>
        <v>0</v>
      </c>
      <c r="LVK242" s="191">
        <f t="shared" si="358"/>
        <v>0</v>
      </c>
      <c r="LVL242" s="191">
        <f t="shared" si="358"/>
        <v>0</v>
      </c>
      <c r="LVM242" s="191">
        <f t="shared" si="358"/>
        <v>0</v>
      </c>
      <c r="LVN242" s="191">
        <f t="shared" si="358"/>
        <v>0</v>
      </c>
      <c r="LVO242" s="191">
        <f t="shared" si="358"/>
        <v>0</v>
      </c>
      <c r="LVP242" s="191">
        <f t="shared" si="358"/>
        <v>0</v>
      </c>
      <c r="LVQ242" s="191">
        <f t="shared" si="358"/>
        <v>0</v>
      </c>
      <c r="LVR242" s="191">
        <f t="shared" si="358"/>
        <v>0</v>
      </c>
      <c r="LVS242" s="191">
        <f t="shared" si="358"/>
        <v>0</v>
      </c>
      <c r="LVT242" s="191">
        <f t="shared" si="358"/>
        <v>0</v>
      </c>
      <c r="LVU242" s="191">
        <f t="shared" si="358"/>
        <v>0</v>
      </c>
      <c r="LVV242" s="191">
        <f t="shared" si="358"/>
        <v>0</v>
      </c>
      <c r="LVW242" s="191">
        <f t="shared" si="358"/>
        <v>0</v>
      </c>
      <c r="LVX242" s="191">
        <f t="shared" si="358"/>
        <v>0</v>
      </c>
      <c r="LVY242" s="191">
        <f t="shared" si="358"/>
        <v>0</v>
      </c>
      <c r="LVZ242" s="191">
        <f t="shared" si="358"/>
        <v>0</v>
      </c>
      <c r="LWA242" s="191">
        <f t="shared" si="358"/>
        <v>0</v>
      </c>
      <c r="LWB242" s="191">
        <f t="shared" si="358"/>
        <v>0</v>
      </c>
      <c r="LWC242" s="191">
        <f t="shared" si="358"/>
        <v>0</v>
      </c>
      <c r="LWD242" s="191">
        <f t="shared" si="358"/>
        <v>0</v>
      </c>
      <c r="LWE242" s="191">
        <f t="shared" si="358"/>
        <v>0</v>
      </c>
      <c r="LWF242" s="191">
        <f t="shared" si="358"/>
        <v>0</v>
      </c>
      <c r="LWG242" s="191">
        <f t="shared" si="358"/>
        <v>0</v>
      </c>
      <c r="LWH242" s="191">
        <f t="shared" si="358"/>
        <v>0</v>
      </c>
      <c r="LWI242" s="191">
        <f t="shared" si="358"/>
        <v>0</v>
      </c>
      <c r="LWJ242" s="191">
        <f t="shared" si="358"/>
        <v>0</v>
      </c>
      <c r="LWK242" s="191">
        <f t="shared" si="358"/>
        <v>0</v>
      </c>
      <c r="LWL242" s="191">
        <f t="shared" si="358"/>
        <v>0</v>
      </c>
      <c r="LWM242" s="191">
        <f t="shared" si="358"/>
        <v>0</v>
      </c>
      <c r="LWN242" s="191">
        <f t="shared" ref="LWN242:LYY242" si="359" xml:space="preserve"> IF($F210 = 0, LWN218, IF($F210 = 1, LWN226, LWN234))+LWN250</f>
        <v>0</v>
      </c>
      <c r="LWO242" s="191">
        <f t="shared" si="359"/>
        <v>0</v>
      </c>
      <c r="LWP242" s="191">
        <f t="shared" si="359"/>
        <v>0</v>
      </c>
      <c r="LWQ242" s="191">
        <f t="shared" si="359"/>
        <v>0</v>
      </c>
      <c r="LWR242" s="191">
        <f t="shared" si="359"/>
        <v>0</v>
      </c>
      <c r="LWS242" s="191">
        <f t="shared" si="359"/>
        <v>0</v>
      </c>
      <c r="LWT242" s="191">
        <f t="shared" si="359"/>
        <v>0</v>
      </c>
      <c r="LWU242" s="191">
        <f t="shared" si="359"/>
        <v>0</v>
      </c>
      <c r="LWV242" s="191">
        <f t="shared" si="359"/>
        <v>0</v>
      </c>
      <c r="LWW242" s="191">
        <f t="shared" si="359"/>
        <v>0</v>
      </c>
      <c r="LWX242" s="191">
        <f t="shared" si="359"/>
        <v>0</v>
      </c>
      <c r="LWY242" s="191">
        <f t="shared" si="359"/>
        <v>0</v>
      </c>
      <c r="LWZ242" s="191">
        <f t="shared" si="359"/>
        <v>0</v>
      </c>
      <c r="LXA242" s="191">
        <f t="shared" si="359"/>
        <v>0</v>
      </c>
      <c r="LXB242" s="191">
        <f t="shared" si="359"/>
        <v>0</v>
      </c>
      <c r="LXC242" s="191">
        <f t="shared" si="359"/>
        <v>0</v>
      </c>
      <c r="LXD242" s="191">
        <f t="shared" si="359"/>
        <v>0</v>
      </c>
      <c r="LXE242" s="191">
        <f t="shared" si="359"/>
        <v>0</v>
      </c>
      <c r="LXF242" s="191">
        <f t="shared" si="359"/>
        <v>0</v>
      </c>
      <c r="LXG242" s="191">
        <f t="shared" si="359"/>
        <v>0</v>
      </c>
      <c r="LXH242" s="191">
        <f t="shared" si="359"/>
        <v>0</v>
      </c>
      <c r="LXI242" s="191">
        <f t="shared" si="359"/>
        <v>0</v>
      </c>
      <c r="LXJ242" s="191">
        <f t="shared" si="359"/>
        <v>0</v>
      </c>
      <c r="LXK242" s="191">
        <f t="shared" si="359"/>
        <v>0</v>
      </c>
      <c r="LXL242" s="191">
        <f t="shared" si="359"/>
        <v>0</v>
      </c>
      <c r="LXM242" s="191">
        <f t="shared" si="359"/>
        <v>0</v>
      </c>
      <c r="LXN242" s="191">
        <f t="shared" si="359"/>
        <v>0</v>
      </c>
      <c r="LXO242" s="191">
        <f t="shared" si="359"/>
        <v>0</v>
      </c>
      <c r="LXP242" s="191">
        <f t="shared" si="359"/>
        <v>0</v>
      </c>
      <c r="LXQ242" s="191">
        <f t="shared" si="359"/>
        <v>0</v>
      </c>
      <c r="LXR242" s="191">
        <f t="shared" si="359"/>
        <v>0</v>
      </c>
      <c r="LXS242" s="191">
        <f t="shared" si="359"/>
        <v>0</v>
      </c>
      <c r="LXT242" s="191">
        <f t="shared" si="359"/>
        <v>0</v>
      </c>
      <c r="LXU242" s="191">
        <f t="shared" si="359"/>
        <v>0</v>
      </c>
      <c r="LXV242" s="191">
        <f t="shared" si="359"/>
        <v>0</v>
      </c>
      <c r="LXW242" s="191">
        <f t="shared" si="359"/>
        <v>0</v>
      </c>
      <c r="LXX242" s="191">
        <f t="shared" si="359"/>
        <v>0</v>
      </c>
      <c r="LXY242" s="191">
        <f t="shared" si="359"/>
        <v>0</v>
      </c>
      <c r="LXZ242" s="191">
        <f t="shared" si="359"/>
        <v>0</v>
      </c>
      <c r="LYA242" s="191">
        <f t="shared" si="359"/>
        <v>0</v>
      </c>
      <c r="LYB242" s="191">
        <f t="shared" si="359"/>
        <v>0</v>
      </c>
      <c r="LYC242" s="191">
        <f t="shared" si="359"/>
        <v>0</v>
      </c>
      <c r="LYD242" s="191">
        <f t="shared" si="359"/>
        <v>0</v>
      </c>
      <c r="LYE242" s="191">
        <f t="shared" si="359"/>
        <v>0</v>
      </c>
      <c r="LYF242" s="191">
        <f t="shared" si="359"/>
        <v>0</v>
      </c>
      <c r="LYG242" s="191">
        <f t="shared" si="359"/>
        <v>0</v>
      </c>
      <c r="LYH242" s="191">
        <f t="shared" si="359"/>
        <v>0</v>
      </c>
      <c r="LYI242" s="191">
        <f t="shared" si="359"/>
        <v>0</v>
      </c>
      <c r="LYJ242" s="191">
        <f t="shared" si="359"/>
        <v>0</v>
      </c>
      <c r="LYK242" s="191">
        <f t="shared" si="359"/>
        <v>0</v>
      </c>
      <c r="LYL242" s="191">
        <f t="shared" si="359"/>
        <v>0</v>
      </c>
      <c r="LYM242" s="191">
        <f t="shared" si="359"/>
        <v>0</v>
      </c>
      <c r="LYN242" s="191">
        <f t="shared" si="359"/>
        <v>0</v>
      </c>
      <c r="LYO242" s="191">
        <f t="shared" si="359"/>
        <v>0</v>
      </c>
      <c r="LYP242" s="191">
        <f t="shared" si="359"/>
        <v>0</v>
      </c>
      <c r="LYQ242" s="191">
        <f t="shared" si="359"/>
        <v>0</v>
      </c>
      <c r="LYR242" s="191">
        <f t="shared" si="359"/>
        <v>0</v>
      </c>
      <c r="LYS242" s="191">
        <f t="shared" si="359"/>
        <v>0</v>
      </c>
      <c r="LYT242" s="191">
        <f t="shared" si="359"/>
        <v>0</v>
      </c>
      <c r="LYU242" s="191">
        <f t="shared" si="359"/>
        <v>0</v>
      </c>
      <c r="LYV242" s="191">
        <f t="shared" si="359"/>
        <v>0</v>
      </c>
      <c r="LYW242" s="191">
        <f t="shared" si="359"/>
        <v>0</v>
      </c>
      <c r="LYX242" s="191">
        <f t="shared" si="359"/>
        <v>0</v>
      </c>
      <c r="LYY242" s="191">
        <f t="shared" si="359"/>
        <v>0</v>
      </c>
      <c r="LYZ242" s="191">
        <f t="shared" ref="LYZ242:MBK242" si="360" xml:space="preserve"> IF($F210 = 0, LYZ218, IF($F210 = 1, LYZ226, LYZ234))+LYZ250</f>
        <v>0</v>
      </c>
      <c r="LZA242" s="191">
        <f t="shared" si="360"/>
        <v>0</v>
      </c>
      <c r="LZB242" s="191">
        <f t="shared" si="360"/>
        <v>0</v>
      </c>
      <c r="LZC242" s="191">
        <f t="shared" si="360"/>
        <v>0</v>
      </c>
      <c r="LZD242" s="191">
        <f t="shared" si="360"/>
        <v>0</v>
      </c>
      <c r="LZE242" s="191">
        <f t="shared" si="360"/>
        <v>0</v>
      </c>
      <c r="LZF242" s="191">
        <f t="shared" si="360"/>
        <v>0</v>
      </c>
      <c r="LZG242" s="191">
        <f t="shared" si="360"/>
        <v>0</v>
      </c>
      <c r="LZH242" s="191">
        <f t="shared" si="360"/>
        <v>0</v>
      </c>
      <c r="LZI242" s="191">
        <f t="shared" si="360"/>
        <v>0</v>
      </c>
      <c r="LZJ242" s="191">
        <f t="shared" si="360"/>
        <v>0</v>
      </c>
      <c r="LZK242" s="191">
        <f t="shared" si="360"/>
        <v>0</v>
      </c>
      <c r="LZL242" s="191">
        <f t="shared" si="360"/>
        <v>0</v>
      </c>
      <c r="LZM242" s="191">
        <f t="shared" si="360"/>
        <v>0</v>
      </c>
      <c r="LZN242" s="191">
        <f t="shared" si="360"/>
        <v>0</v>
      </c>
      <c r="LZO242" s="191">
        <f t="shared" si="360"/>
        <v>0</v>
      </c>
      <c r="LZP242" s="191">
        <f t="shared" si="360"/>
        <v>0</v>
      </c>
      <c r="LZQ242" s="191">
        <f t="shared" si="360"/>
        <v>0</v>
      </c>
      <c r="LZR242" s="191">
        <f t="shared" si="360"/>
        <v>0</v>
      </c>
      <c r="LZS242" s="191">
        <f t="shared" si="360"/>
        <v>0</v>
      </c>
      <c r="LZT242" s="191">
        <f t="shared" si="360"/>
        <v>0</v>
      </c>
      <c r="LZU242" s="191">
        <f t="shared" si="360"/>
        <v>0</v>
      </c>
      <c r="LZV242" s="191">
        <f t="shared" si="360"/>
        <v>0</v>
      </c>
      <c r="LZW242" s="191">
        <f t="shared" si="360"/>
        <v>0</v>
      </c>
      <c r="LZX242" s="191">
        <f t="shared" si="360"/>
        <v>0</v>
      </c>
      <c r="LZY242" s="191">
        <f t="shared" si="360"/>
        <v>0</v>
      </c>
      <c r="LZZ242" s="191">
        <f t="shared" si="360"/>
        <v>0</v>
      </c>
      <c r="MAA242" s="191">
        <f t="shared" si="360"/>
        <v>0</v>
      </c>
      <c r="MAB242" s="191">
        <f t="shared" si="360"/>
        <v>0</v>
      </c>
      <c r="MAC242" s="191">
        <f t="shared" si="360"/>
        <v>0</v>
      </c>
      <c r="MAD242" s="191">
        <f t="shared" si="360"/>
        <v>0</v>
      </c>
      <c r="MAE242" s="191">
        <f t="shared" si="360"/>
        <v>0</v>
      </c>
      <c r="MAF242" s="191">
        <f t="shared" si="360"/>
        <v>0</v>
      </c>
      <c r="MAG242" s="191">
        <f t="shared" si="360"/>
        <v>0</v>
      </c>
      <c r="MAH242" s="191">
        <f t="shared" si="360"/>
        <v>0</v>
      </c>
      <c r="MAI242" s="191">
        <f t="shared" si="360"/>
        <v>0</v>
      </c>
      <c r="MAJ242" s="191">
        <f t="shared" si="360"/>
        <v>0</v>
      </c>
      <c r="MAK242" s="191">
        <f t="shared" si="360"/>
        <v>0</v>
      </c>
      <c r="MAL242" s="191">
        <f t="shared" si="360"/>
        <v>0</v>
      </c>
      <c r="MAM242" s="191">
        <f t="shared" si="360"/>
        <v>0</v>
      </c>
      <c r="MAN242" s="191">
        <f t="shared" si="360"/>
        <v>0</v>
      </c>
      <c r="MAO242" s="191">
        <f t="shared" si="360"/>
        <v>0</v>
      </c>
      <c r="MAP242" s="191">
        <f t="shared" si="360"/>
        <v>0</v>
      </c>
      <c r="MAQ242" s="191">
        <f t="shared" si="360"/>
        <v>0</v>
      </c>
      <c r="MAR242" s="191">
        <f t="shared" si="360"/>
        <v>0</v>
      </c>
      <c r="MAS242" s="191">
        <f t="shared" si="360"/>
        <v>0</v>
      </c>
      <c r="MAT242" s="191">
        <f t="shared" si="360"/>
        <v>0</v>
      </c>
      <c r="MAU242" s="191">
        <f t="shared" si="360"/>
        <v>0</v>
      </c>
      <c r="MAV242" s="191">
        <f t="shared" si="360"/>
        <v>0</v>
      </c>
      <c r="MAW242" s="191">
        <f t="shared" si="360"/>
        <v>0</v>
      </c>
      <c r="MAX242" s="191">
        <f t="shared" si="360"/>
        <v>0</v>
      </c>
      <c r="MAY242" s="191">
        <f t="shared" si="360"/>
        <v>0</v>
      </c>
      <c r="MAZ242" s="191">
        <f t="shared" si="360"/>
        <v>0</v>
      </c>
      <c r="MBA242" s="191">
        <f t="shared" si="360"/>
        <v>0</v>
      </c>
      <c r="MBB242" s="191">
        <f t="shared" si="360"/>
        <v>0</v>
      </c>
      <c r="MBC242" s="191">
        <f t="shared" si="360"/>
        <v>0</v>
      </c>
      <c r="MBD242" s="191">
        <f t="shared" si="360"/>
        <v>0</v>
      </c>
      <c r="MBE242" s="191">
        <f t="shared" si="360"/>
        <v>0</v>
      </c>
      <c r="MBF242" s="191">
        <f t="shared" si="360"/>
        <v>0</v>
      </c>
      <c r="MBG242" s="191">
        <f t="shared" si="360"/>
        <v>0</v>
      </c>
      <c r="MBH242" s="191">
        <f t="shared" si="360"/>
        <v>0</v>
      </c>
      <c r="MBI242" s="191">
        <f t="shared" si="360"/>
        <v>0</v>
      </c>
      <c r="MBJ242" s="191">
        <f t="shared" si="360"/>
        <v>0</v>
      </c>
      <c r="MBK242" s="191">
        <f t="shared" si="360"/>
        <v>0</v>
      </c>
      <c r="MBL242" s="191">
        <f t="shared" ref="MBL242:MDW242" si="361" xml:space="preserve"> IF($F210 = 0, MBL218, IF($F210 = 1, MBL226, MBL234))+MBL250</f>
        <v>0</v>
      </c>
      <c r="MBM242" s="191">
        <f t="shared" si="361"/>
        <v>0</v>
      </c>
      <c r="MBN242" s="191">
        <f t="shared" si="361"/>
        <v>0</v>
      </c>
      <c r="MBO242" s="191">
        <f t="shared" si="361"/>
        <v>0</v>
      </c>
      <c r="MBP242" s="191">
        <f t="shared" si="361"/>
        <v>0</v>
      </c>
      <c r="MBQ242" s="191">
        <f t="shared" si="361"/>
        <v>0</v>
      </c>
      <c r="MBR242" s="191">
        <f t="shared" si="361"/>
        <v>0</v>
      </c>
      <c r="MBS242" s="191">
        <f t="shared" si="361"/>
        <v>0</v>
      </c>
      <c r="MBT242" s="191">
        <f t="shared" si="361"/>
        <v>0</v>
      </c>
      <c r="MBU242" s="191">
        <f t="shared" si="361"/>
        <v>0</v>
      </c>
      <c r="MBV242" s="191">
        <f t="shared" si="361"/>
        <v>0</v>
      </c>
      <c r="MBW242" s="191">
        <f t="shared" si="361"/>
        <v>0</v>
      </c>
      <c r="MBX242" s="191">
        <f t="shared" si="361"/>
        <v>0</v>
      </c>
      <c r="MBY242" s="191">
        <f t="shared" si="361"/>
        <v>0</v>
      </c>
      <c r="MBZ242" s="191">
        <f t="shared" si="361"/>
        <v>0</v>
      </c>
      <c r="MCA242" s="191">
        <f t="shared" si="361"/>
        <v>0</v>
      </c>
      <c r="MCB242" s="191">
        <f t="shared" si="361"/>
        <v>0</v>
      </c>
      <c r="MCC242" s="191">
        <f t="shared" si="361"/>
        <v>0</v>
      </c>
      <c r="MCD242" s="191">
        <f t="shared" si="361"/>
        <v>0</v>
      </c>
      <c r="MCE242" s="191">
        <f t="shared" si="361"/>
        <v>0</v>
      </c>
      <c r="MCF242" s="191">
        <f t="shared" si="361"/>
        <v>0</v>
      </c>
      <c r="MCG242" s="191">
        <f t="shared" si="361"/>
        <v>0</v>
      </c>
      <c r="MCH242" s="191">
        <f t="shared" si="361"/>
        <v>0</v>
      </c>
      <c r="MCI242" s="191">
        <f t="shared" si="361"/>
        <v>0</v>
      </c>
      <c r="MCJ242" s="191">
        <f t="shared" si="361"/>
        <v>0</v>
      </c>
      <c r="MCK242" s="191">
        <f t="shared" si="361"/>
        <v>0</v>
      </c>
      <c r="MCL242" s="191">
        <f t="shared" si="361"/>
        <v>0</v>
      </c>
      <c r="MCM242" s="191">
        <f t="shared" si="361"/>
        <v>0</v>
      </c>
      <c r="MCN242" s="191">
        <f t="shared" si="361"/>
        <v>0</v>
      </c>
      <c r="MCO242" s="191">
        <f t="shared" si="361"/>
        <v>0</v>
      </c>
      <c r="MCP242" s="191">
        <f t="shared" si="361"/>
        <v>0</v>
      </c>
      <c r="MCQ242" s="191">
        <f t="shared" si="361"/>
        <v>0</v>
      </c>
      <c r="MCR242" s="191">
        <f t="shared" si="361"/>
        <v>0</v>
      </c>
      <c r="MCS242" s="191">
        <f t="shared" si="361"/>
        <v>0</v>
      </c>
      <c r="MCT242" s="191">
        <f t="shared" si="361"/>
        <v>0</v>
      </c>
      <c r="MCU242" s="191">
        <f t="shared" si="361"/>
        <v>0</v>
      </c>
      <c r="MCV242" s="191">
        <f t="shared" si="361"/>
        <v>0</v>
      </c>
      <c r="MCW242" s="191">
        <f t="shared" si="361"/>
        <v>0</v>
      </c>
      <c r="MCX242" s="191">
        <f t="shared" si="361"/>
        <v>0</v>
      </c>
      <c r="MCY242" s="191">
        <f t="shared" si="361"/>
        <v>0</v>
      </c>
      <c r="MCZ242" s="191">
        <f t="shared" si="361"/>
        <v>0</v>
      </c>
      <c r="MDA242" s="191">
        <f t="shared" si="361"/>
        <v>0</v>
      </c>
      <c r="MDB242" s="191">
        <f t="shared" si="361"/>
        <v>0</v>
      </c>
      <c r="MDC242" s="191">
        <f t="shared" si="361"/>
        <v>0</v>
      </c>
      <c r="MDD242" s="191">
        <f t="shared" si="361"/>
        <v>0</v>
      </c>
      <c r="MDE242" s="191">
        <f t="shared" si="361"/>
        <v>0</v>
      </c>
      <c r="MDF242" s="191">
        <f t="shared" si="361"/>
        <v>0</v>
      </c>
      <c r="MDG242" s="191">
        <f t="shared" si="361"/>
        <v>0</v>
      </c>
      <c r="MDH242" s="191">
        <f t="shared" si="361"/>
        <v>0</v>
      </c>
      <c r="MDI242" s="191">
        <f t="shared" si="361"/>
        <v>0</v>
      </c>
      <c r="MDJ242" s="191">
        <f t="shared" si="361"/>
        <v>0</v>
      </c>
      <c r="MDK242" s="191">
        <f t="shared" si="361"/>
        <v>0</v>
      </c>
      <c r="MDL242" s="191">
        <f t="shared" si="361"/>
        <v>0</v>
      </c>
      <c r="MDM242" s="191">
        <f t="shared" si="361"/>
        <v>0</v>
      </c>
      <c r="MDN242" s="191">
        <f t="shared" si="361"/>
        <v>0</v>
      </c>
      <c r="MDO242" s="191">
        <f t="shared" si="361"/>
        <v>0</v>
      </c>
      <c r="MDP242" s="191">
        <f t="shared" si="361"/>
        <v>0</v>
      </c>
      <c r="MDQ242" s="191">
        <f t="shared" si="361"/>
        <v>0</v>
      </c>
      <c r="MDR242" s="191">
        <f t="shared" si="361"/>
        <v>0</v>
      </c>
      <c r="MDS242" s="191">
        <f t="shared" si="361"/>
        <v>0</v>
      </c>
      <c r="MDT242" s="191">
        <f t="shared" si="361"/>
        <v>0</v>
      </c>
      <c r="MDU242" s="191">
        <f t="shared" si="361"/>
        <v>0</v>
      </c>
      <c r="MDV242" s="191">
        <f t="shared" si="361"/>
        <v>0</v>
      </c>
      <c r="MDW242" s="191">
        <f t="shared" si="361"/>
        <v>0</v>
      </c>
      <c r="MDX242" s="191">
        <f t="shared" ref="MDX242:MGI242" si="362" xml:space="preserve"> IF($F210 = 0, MDX218, IF($F210 = 1, MDX226, MDX234))+MDX250</f>
        <v>0</v>
      </c>
      <c r="MDY242" s="191">
        <f t="shared" si="362"/>
        <v>0</v>
      </c>
      <c r="MDZ242" s="191">
        <f t="shared" si="362"/>
        <v>0</v>
      </c>
      <c r="MEA242" s="191">
        <f t="shared" si="362"/>
        <v>0</v>
      </c>
      <c r="MEB242" s="191">
        <f t="shared" si="362"/>
        <v>0</v>
      </c>
      <c r="MEC242" s="191">
        <f t="shared" si="362"/>
        <v>0</v>
      </c>
      <c r="MED242" s="191">
        <f t="shared" si="362"/>
        <v>0</v>
      </c>
      <c r="MEE242" s="191">
        <f t="shared" si="362"/>
        <v>0</v>
      </c>
      <c r="MEF242" s="191">
        <f t="shared" si="362"/>
        <v>0</v>
      </c>
      <c r="MEG242" s="191">
        <f t="shared" si="362"/>
        <v>0</v>
      </c>
      <c r="MEH242" s="191">
        <f t="shared" si="362"/>
        <v>0</v>
      </c>
      <c r="MEI242" s="191">
        <f t="shared" si="362"/>
        <v>0</v>
      </c>
      <c r="MEJ242" s="191">
        <f t="shared" si="362"/>
        <v>0</v>
      </c>
      <c r="MEK242" s="191">
        <f t="shared" si="362"/>
        <v>0</v>
      </c>
      <c r="MEL242" s="191">
        <f t="shared" si="362"/>
        <v>0</v>
      </c>
      <c r="MEM242" s="191">
        <f t="shared" si="362"/>
        <v>0</v>
      </c>
      <c r="MEN242" s="191">
        <f t="shared" si="362"/>
        <v>0</v>
      </c>
      <c r="MEO242" s="191">
        <f t="shared" si="362"/>
        <v>0</v>
      </c>
      <c r="MEP242" s="191">
        <f t="shared" si="362"/>
        <v>0</v>
      </c>
      <c r="MEQ242" s="191">
        <f t="shared" si="362"/>
        <v>0</v>
      </c>
      <c r="MER242" s="191">
        <f t="shared" si="362"/>
        <v>0</v>
      </c>
      <c r="MES242" s="191">
        <f t="shared" si="362"/>
        <v>0</v>
      </c>
      <c r="MET242" s="191">
        <f t="shared" si="362"/>
        <v>0</v>
      </c>
      <c r="MEU242" s="191">
        <f t="shared" si="362"/>
        <v>0</v>
      </c>
      <c r="MEV242" s="191">
        <f t="shared" si="362"/>
        <v>0</v>
      </c>
      <c r="MEW242" s="191">
        <f t="shared" si="362"/>
        <v>0</v>
      </c>
      <c r="MEX242" s="191">
        <f t="shared" si="362"/>
        <v>0</v>
      </c>
      <c r="MEY242" s="191">
        <f t="shared" si="362"/>
        <v>0</v>
      </c>
      <c r="MEZ242" s="191">
        <f t="shared" si="362"/>
        <v>0</v>
      </c>
      <c r="MFA242" s="191">
        <f t="shared" si="362"/>
        <v>0</v>
      </c>
      <c r="MFB242" s="191">
        <f t="shared" si="362"/>
        <v>0</v>
      </c>
      <c r="MFC242" s="191">
        <f t="shared" si="362"/>
        <v>0</v>
      </c>
      <c r="MFD242" s="191">
        <f t="shared" si="362"/>
        <v>0</v>
      </c>
      <c r="MFE242" s="191">
        <f t="shared" si="362"/>
        <v>0</v>
      </c>
      <c r="MFF242" s="191">
        <f t="shared" si="362"/>
        <v>0</v>
      </c>
      <c r="MFG242" s="191">
        <f t="shared" si="362"/>
        <v>0</v>
      </c>
      <c r="MFH242" s="191">
        <f t="shared" si="362"/>
        <v>0</v>
      </c>
      <c r="MFI242" s="191">
        <f t="shared" si="362"/>
        <v>0</v>
      </c>
      <c r="MFJ242" s="191">
        <f t="shared" si="362"/>
        <v>0</v>
      </c>
      <c r="MFK242" s="191">
        <f t="shared" si="362"/>
        <v>0</v>
      </c>
      <c r="MFL242" s="191">
        <f t="shared" si="362"/>
        <v>0</v>
      </c>
      <c r="MFM242" s="191">
        <f t="shared" si="362"/>
        <v>0</v>
      </c>
      <c r="MFN242" s="191">
        <f t="shared" si="362"/>
        <v>0</v>
      </c>
      <c r="MFO242" s="191">
        <f t="shared" si="362"/>
        <v>0</v>
      </c>
      <c r="MFP242" s="191">
        <f t="shared" si="362"/>
        <v>0</v>
      </c>
      <c r="MFQ242" s="191">
        <f t="shared" si="362"/>
        <v>0</v>
      </c>
      <c r="MFR242" s="191">
        <f t="shared" si="362"/>
        <v>0</v>
      </c>
      <c r="MFS242" s="191">
        <f t="shared" si="362"/>
        <v>0</v>
      </c>
      <c r="MFT242" s="191">
        <f t="shared" si="362"/>
        <v>0</v>
      </c>
      <c r="MFU242" s="191">
        <f t="shared" si="362"/>
        <v>0</v>
      </c>
      <c r="MFV242" s="191">
        <f t="shared" si="362"/>
        <v>0</v>
      </c>
      <c r="MFW242" s="191">
        <f t="shared" si="362"/>
        <v>0</v>
      </c>
      <c r="MFX242" s="191">
        <f t="shared" si="362"/>
        <v>0</v>
      </c>
      <c r="MFY242" s="191">
        <f t="shared" si="362"/>
        <v>0</v>
      </c>
      <c r="MFZ242" s="191">
        <f t="shared" si="362"/>
        <v>0</v>
      </c>
      <c r="MGA242" s="191">
        <f t="shared" si="362"/>
        <v>0</v>
      </c>
      <c r="MGB242" s="191">
        <f t="shared" si="362"/>
        <v>0</v>
      </c>
      <c r="MGC242" s="191">
        <f t="shared" si="362"/>
        <v>0</v>
      </c>
      <c r="MGD242" s="191">
        <f t="shared" si="362"/>
        <v>0</v>
      </c>
      <c r="MGE242" s="191">
        <f t="shared" si="362"/>
        <v>0</v>
      </c>
      <c r="MGF242" s="191">
        <f t="shared" si="362"/>
        <v>0</v>
      </c>
      <c r="MGG242" s="191">
        <f t="shared" si="362"/>
        <v>0</v>
      </c>
      <c r="MGH242" s="191">
        <f t="shared" si="362"/>
        <v>0</v>
      </c>
      <c r="MGI242" s="191">
        <f t="shared" si="362"/>
        <v>0</v>
      </c>
      <c r="MGJ242" s="191">
        <f t="shared" ref="MGJ242:MIU242" si="363" xml:space="preserve"> IF($F210 = 0, MGJ218, IF($F210 = 1, MGJ226, MGJ234))+MGJ250</f>
        <v>0</v>
      </c>
      <c r="MGK242" s="191">
        <f t="shared" si="363"/>
        <v>0</v>
      </c>
      <c r="MGL242" s="191">
        <f t="shared" si="363"/>
        <v>0</v>
      </c>
      <c r="MGM242" s="191">
        <f t="shared" si="363"/>
        <v>0</v>
      </c>
      <c r="MGN242" s="191">
        <f t="shared" si="363"/>
        <v>0</v>
      </c>
      <c r="MGO242" s="191">
        <f t="shared" si="363"/>
        <v>0</v>
      </c>
      <c r="MGP242" s="191">
        <f t="shared" si="363"/>
        <v>0</v>
      </c>
      <c r="MGQ242" s="191">
        <f t="shared" si="363"/>
        <v>0</v>
      </c>
      <c r="MGR242" s="191">
        <f t="shared" si="363"/>
        <v>0</v>
      </c>
      <c r="MGS242" s="191">
        <f t="shared" si="363"/>
        <v>0</v>
      </c>
      <c r="MGT242" s="191">
        <f t="shared" si="363"/>
        <v>0</v>
      </c>
      <c r="MGU242" s="191">
        <f t="shared" si="363"/>
        <v>0</v>
      </c>
      <c r="MGV242" s="191">
        <f t="shared" si="363"/>
        <v>0</v>
      </c>
      <c r="MGW242" s="191">
        <f t="shared" si="363"/>
        <v>0</v>
      </c>
      <c r="MGX242" s="191">
        <f t="shared" si="363"/>
        <v>0</v>
      </c>
      <c r="MGY242" s="191">
        <f t="shared" si="363"/>
        <v>0</v>
      </c>
      <c r="MGZ242" s="191">
        <f t="shared" si="363"/>
        <v>0</v>
      </c>
      <c r="MHA242" s="191">
        <f t="shared" si="363"/>
        <v>0</v>
      </c>
      <c r="MHB242" s="191">
        <f t="shared" si="363"/>
        <v>0</v>
      </c>
      <c r="MHC242" s="191">
        <f t="shared" si="363"/>
        <v>0</v>
      </c>
      <c r="MHD242" s="191">
        <f t="shared" si="363"/>
        <v>0</v>
      </c>
      <c r="MHE242" s="191">
        <f t="shared" si="363"/>
        <v>0</v>
      </c>
      <c r="MHF242" s="191">
        <f t="shared" si="363"/>
        <v>0</v>
      </c>
      <c r="MHG242" s="191">
        <f t="shared" si="363"/>
        <v>0</v>
      </c>
      <c r="MHH242" s="191">
        <f t="shared" si="363"/>
        <v>0</v>
      </c>
      <c r="MHI242" s="191">
        <f t="shared" si="363"/>
        <v>0</v>
      </c>
      <c r="MHJ242" s="191">
        <f t="shared" si="363"/>
        <v>0</v>
      </c>
      <c r="MHK242" s="191">
        <f t="shared" si="363"/>
        <v>0</v>
      </c>
      <c r="MHL242" s="191">
        <f t="shared" si="363"/>
        <v>0</v>
      </c>
      <c r="MHM242" s="191">
        <f t="shared" si="363"/>
        <v>0</v>
      </c>
      <c r="MHN242" s="191">
        <f t="shared" si="363"/>
        <v>0</v>
      </c>
      <c r="MHO242" s="191">
        <f t="shared" si="363"/>
        <v>0</v>
      </c>
      <c r="MHP242" s="191">
        <f t="shared" si="363"/>
        <v>0</v>
      </c>
      <c r="MHQ242" s="191">
        <f t="shared" si="363"/>
        <v>0</v>
      </c>
      <c r="MHR242" s="191">
        <f t="shared" si="363"/>
        <v>0</v>
      </c>
      <c r="MHS242" s="191">
        <f t="shared" si="363"/>
        <v>0</v>
      </c>
      <c r="MHT242" s="191">
        <f t="shared" si="363"/>
        <v>0</v>
      </c>
      <c r="MHU242" s="191">
        <f t="shared" si="363"/>
        <v>0</v>
      </c>
      <c r="MHV242" s="191">
        <f t="shared" si="363"/>
        <v>0</v>
      </c>
      <c r="MHW242" s="191">
        <f t="shared" si="363"/>
        <v>0</v>
      </c>
      <c r="MHX242" s="191">
        <f t="shared" si="363"/>
        <v>0</v>
      </c>
      <c r="MHY242" s="191">
        <f t="shared" si="363"/>
        <v>0</v>
      </c>
      <c r="MHZ242" s="191">
        <f t="shared" si="363"/>
        <v>0</v>
      </c>
      <c r="MIA242" s="191">
        <f t="shared" si="363"/>
        <v>0</v>
      </c>
      <c r="MIB242" s="191">
        <f t="shared" si="363"/>
        <v>0</v>
      </c>
      <c r="MIC242" s="191">
        <f t="shared" si="363"/>
        <v>0</v>
      </c>
      <c r="MID242" s="191">
        <f t="shared" si="363"/>
        <v>0</v>
      </c>
      <c r="MIE242" s="191">
        <f t="shared" si="363"/>
        <v>0</v>
      </c>
      <c r="MIF242" s="191">
        <f t="shared" si="363"/>
        <v>0</v>
      </c>
      <c r="MIG242" s="191">
        <f t="shared" si="363"/>
        <v>0</v>
      </c>
      <c r="MIH242" s="191">
        <f t="shared" si="363"/>
        <v>0</v>
      </c>
      <c r="MII242" s="191">
        <f t="shared" si="363"/>
        <v>0</v>
      </c>
      <c r="MIJ242" s="191">
        <f t="shared" si="363"/>
        <v>0</v>
      </c>
      <c r="MIK242" s="191">
        <f t="shared" si="363"/>
        <v>0</v>
      </c>
      <c r="MIL242" s="191">
        <f t="shared" si="363"/>
        <v>0</v>
      </c>
      <c r="MIM242" s="191">
        <f t="shared" si="363"/>
        <v>0</v>
      </c>
      <c r="MIN242" s="191">
        <f t="shared" si="363"/>
        <v>0</v>
      </c>
      <c r="MIO242" s="191">
        <f t="shared" si="363"/>
        <v>0</v>
      </c>
      <c r="MIP242" s="191">
        <f t="shared" si="363"/>
        <v>0</v>
      </c>
      <c r="MIQ242" s="191">
        <f t="shared" si="363"/>
        <v>0</v>
      </c>
      <c r="MIR242" s="191">
        <f t="shared" si="363"/>
        <v>0</v>
      </c>
      <c r="MIS242" s="191">
        <f t="shared" si="363"/>
        <v>0</v>
      </c>
      <c r="MIT242" s="191">
        <f t="shared" si="363"/>
        <v>0</v>
      </c>
      <c r="MIU242" s="191">
        <f t="shared" si="363"/>
        <v>0</v>
      </c>
      <c r="MIV242" s="191">
        <f t="shared" ref="MIV242:MLG242" si="364" xml:space="preserve"> IF($F210 = 0, MIV218, IF($F210 = 1, MIV226, MIV234))+MIV250</f>
        <v>0</v>
      </c>
      <c r="MIW242" s="191">
        <f t="shared" si="364"/>
        <v>0</v>
      </c>
      <c r="MIX242" s="191">
        <f t="shared" si="364"/>
        <v>0</v>
      </c>
      <c r="MIY242" s="191">
        <f t="shared" si="364"/>
        <v>0</v>
      </c>
      <c r="MIZ242" s="191">
        <f t="shared" si="364"/>
        <v>0</v>
      </c>
      <c r="MJA242" s="191">
        <f t="shared" si="364"/>
        <v>0</v>
      </c>
      <c r="MJB242" s="191">
        <f t="shared" si="364"/>
        <v>0</v>
      </c>
      <c r="MJC242" s="191">
        <f t="shared" si="364"/>
        <v>0</v>
      </c>
      <c r="MJD242" s="191">
        <f t="shared" si="364"/>
        <v>0</v>
      </c>
      <c r="MJE242" s="191">
        <f t="shared" si="364"/>
        <v>0</v>
      </c>
      <c r="MJF242" s="191">
        <f t="shared" si="364"/>
        <v>0</v>
      </c>
      <c r="MJG242" s="191">
        <f t="shared" si="364"/>
        <v>0</v>
      </c>
      <c r="MJH242" s="191">
        <f t="shared" si="364"/>
        <v>0</v>
      </c>
      <c r="MJI242" s="191">
        <f t="shared" si="364"/>
        <v>0</v>
      </c>
      <c r="MJJ242" s="191">
        <f t="shared" si="364"/>
        <v>0</v>
      </c>
      <c r="MJK242" s="191">
        <f t="shared" si="364"/>
        <v>0</v>
      </c>
      <c r="MJL242" s="191">
        <f t="shared" si="364"/>
        <v>0</v>
      </c>
      <c r="MJM242" s="191">
        <f t="shared" si="364"/>
        <v>0</v>
      </c>
      <c r="MJN242" s="191">
        <f t="shared" si="364"/>
        <v>0</v>
      </c>
      <c r="MJO242" s="191">
        <f t="shared" si="364"/>
        <v>0</v>
      </c>
      <c r="MJP242" s="191">
        <f t="shared" si="364"/>
        <v>0</v>
      </c>
      <c r="MJQ242" s="191">
        <f t="shared" si="364"/>
        <v>0</v>
      </c>
      <c r="MJR242" s="191">
        <f t="shared" si="364"/>
        <v>0</v>
      </c>
      <c r="MJS242" s="191">
        <f t="shared" si="364"/>
        <v>0</v>
      </c>
      <c r="MJT242" s="191">
        <f t="shared" si="364"/>
        <v>0</v>
      </c>
      <c r="MJU242" s="191">
        <f t="shared" si="364"/>
        <v>0</v>
      </c>
      <c r="MJV242" s="191">
        <f t="shared" si="364"/>
        <v>0</v>
      </c>
      <c r="MJW242" s="191">
        <f t="shared" si="364"/>
        <v>0</v>
      </c>
      <c r="MJX242" s="191">
        <f t="shared" si="364"/>
        <v>0</v>
      </c>
      <c r="MJY242" s="191">
        <f t="shared" si="364"/>
        <v>0</v>
      </c>
      <c r="MJZ242" s="191">
        <f t="shared" si="364"/>
        <v>0</v>
      </c>
      <c r="MKA242" s="191">
        <f t="shared" si="364"/>
        <v>0</v>
      </c>
      <c r="MKB242" s="191">
        <f t="shared" si="364"/>
        <v>0</v>
      </c>
      <c r="MKC242" s="191">
        <f t="shared" si="364"/>
        <v>0</v>
      </c>
      <c r="MKD242" s="191">
        <f t="shared" si="364"/>
        <v>0</v>
      </c>
      <c r="MKE242" s="191">
        <f t="shared" si="364"/>
        <v>0</v>
      </c>
      <c r="MKF242" s="191">
        <f t="shared" si="364"/>
        <v>0</v>
      </c>
      <c r="MKG242" s="191">
        <f t="shared" si="364"/>
        <v>0</v>
      </c>
      <c r="MKH242" s="191">
        <f t="shared" si="364"/>
        <v>0</v>
      </c>
      <c r="MKI242" s="191">
        <f t="shared" si="364"/>
        <v>0</v>
      </c>
      <c r="MKJ242" s="191">
        <f t="shared" si="364"/>
        <v>0</v>
      </c>
      <c r="MKK242" s="191">
        <f t="shared" si="364"/>
        <v>0</v>
      </c>
      <c r="MKL242" s="191">
        <f t="shared" si="364"/>
        <v>0</v>
      </c>
      <c r="MKM242" s="191">
        <f t="shared" si="364"/>
        <v>0</v>
      </c>
      <c r="MKN242" s="191">
        <f t="shared" si="364"/>
        <v>0</v>
      </c>
      <c r="MKO242" s="191">
        <f t="shared" si="364"/>
        <v>0</v>
      </c>
      <c r="MKP242" s="191">
        <f t="shared" si="364"/>
        <v>0</v>
      </c>
      <c r="MKQ242" s="191">
        <f t="shared" si="364"/>
        <v>0</v>
      </c>
      <c r="MKR242" s="191">
        <f t="shared" si="364"/>
        <v>0</v>
      </c>
      <c r="MKS242" s="191">
        <f t="shared" si="364"/>
        <v>0</v>
      </c>
      <c r="MKT242" s="191">
        <f t="shared" si="364"/>
        <v>0</v>
      </c>
      <c r="MKU242" s="191">
        <f t="shared" si="364"/>
        <v>0</v>
      </c>
      <c r="MKV242" s="191">
        <f t="shared" si="364"/>
        <v>0</v>
      </c>
      <c r="MKW242" s="191">
        <f t="shared" si="364"/>
        <v>0</v>
      </c>
      <c r="MKX242" s="191">
        <f t="shared" si="364"/>
        <v>0</v>
      </c>
      <c r="MKY242" s="191">
        <f t="shared" si="364"/>
        <v>0</v>
      </c>
      <c r="MKZ242" s="191">
        <f t="shared" si="364"/>
        <v>0</v>
      </c>
      <c r="MLA242" s="191">
        <f t="shared" si="364"/>
        <v>0</v>
      </c>
      <c r="MLB242" s="191">
        <f t="shared" si="364"/>
        <v>0</v>
      </c>
      <c r="MLC242" s="191">
        <f t="shared" si="364"/>
        <v>0</v>
      </c>
      <c r="MLD242" s="191">
        <f t="shared" si="364"/>
        <v>0</v>
      </c>
      <c r="MLE242" s="191">
        <f t="shared" si="364"/>
        <v>0</v>
      </c>
      <c r="MLF242" s="191">
        <f t="shared" si="364"/>
        <v>0</v>
      </c>
      <c r="MLG242" s="191">
        <f t="shared" si="364"/>
        <v>0</v>
      </c>
      <c r="MLH242" s="191">
        <f t="shared" ref="MLH242:MNS242" si="365" xml:space="preserve"> IF($F210 = 0, MLH218, IF($F210 = 1, MLH226, MLH234))+MLH250</f>
        <v>0</v>
      </c>
      <c r="MLI242" s="191">
        <f t="shared" si="365"/>
        <v>0</v>
      </c>
      <c r="MLJ242" s="191">
        <f t="shared" si="365"/>
        <v>0</v>
      </c>
      <c r="MLK242" s="191">
        <f t="shared" si="365"/>
        <v>0</v>
      </c>
      <c r="MLL242" s="191">
        <f t="shared" si="365"/>
        <v>0</v>
      </c>
      <c r="MLM242" s="191">
        <f t="shared" si="365"/>
        <v>0</v>
      </c>
      <c r="MLN242" s="191">
        <f t="shared" si="365"/>
        <v>0</v>
      </c>
      <c r="MLO242" s="191">
        <f t="shared" si="365"/>
        <v>0</v>
      </c>
      <c r="MLP242" s="191">
        <f t="shared" si="365"/>
        <v>0</v>
      </c>
      <c r="MLQ242" s="191">
        <f t="shared" si="365"/>
        <v>0</v>
      </c>
      <c r="MLR242" s="191">
        <f t="shared" si="365"/>
        <v>0</v>
      </c>
      <c r="MLS242" s="191">
        <f t="shared" si="365"/>
        <v>0</v>
      </c>
      <c r="MLT242" s="191">
        <f t="shared" si="365"/>
        <v>0</v>
      </c>
      <c r="MLU242" s="191">
        <f t="shared" si="365"/>
        <v>0</v>
      </c>
      <c r="MLV242" s="191">
        <f t="shared" si="365"/>
        <v>0</v>
      </c>
      <c r="MLW242" s="191">
        <f t="shared" si="365"/>
        <v>0</v>
      </c>
      <c r="MLX242" s="191">
        <f t="shared" si="365"/>
        <v>0</v>
      </c>
      <c r="MLY242" s="191">
        <f t="shared" si="365"/>
        <v>0</v>
      </c>
      <c r="MLZ242" s="191">
        <f t="shared" si="365"/>
        <v>0</v>
      </c>
      <c r="MMA242" s="191">
        <f t="shared" si="365"/>
        <v>0</v>
      </c>
      <c r="MMB242" s="191">
        <f t="shared" si="365"/>
        <v>0</v>
      </c>
      <c r="MMC242" s="191">
        <f t="shared" si="365"/>
        <v>0</v>
      </c>
      <c r="MMD242" s="191">
        <f t="shared" si="365"/>
        <v>0</v>
      </c>
      <c r="MME242" s="191">
        <f t="shared" si="365"/>
        <v>0</v>
      </c>
      <c r="MMF242" s="191">
        <f t="shared" si="365"/>
        <v>0</v>
      </c>
      <c r="MMG242" s="191">
        <f t="shared" si="365"/>
        <v>0</v>
      </c>
      <c r="MMH242" s="191">
        <f t="shared" si="365"/>
        <v>0</v>
      </c>
      <c r="MMI242" s="191">
        <f t="shared" si="365"/>
        <v>0</v>
      </c>
      <c r="MMJ242" s="191">
        <f t="shared" si="365"/>
        <v>0</v>
      </c>
      <c r="MMK242" s="191">
        <f t="shared" si="365"/>
        <v>0</v>
      </c>
      <c r="MML242" s="191">
        <f t="shared" si="365"/>
        <v>0</v>
      </c>
      <c r="MMM242" s="191">
        <f t="shared" si="365"/>
        <v>0</v>
      </c>
      <c r="MMN242" s="191">
        <f t="shared" si="365"/>
        <v>0</v>
      </c>
      <c r="MMO242" s="191">
        <f t="shared" si="365"/>
        <v>0</v>
      </c>
      <c r="MMP242" s="191">
        <f t="shared" si="365"/>
        <v>0</v>
      </c>
      <c r="MMQ242" s="191">
        <f t="shared" si="365"/>
        <v>0</v>
      </c>
      <c r="MMR242" s="191">
        <f t="shared" si="365"/>
        <v>0</v>
      </c>
      <c r="MMS242" s="191">
        <f t="shared" si="365"/>
        <v>0</v>
      </c>
      <c r="MMT242" s="191">
        <f t="shared" si="365"/>
        <v>0</v>
      </c>
      <c r="MMU242" s="191">
        <f t="shared" si="365"/>
        <v>0</v>
      </c>
      <c r="MMV242" s="191">
        <f t="shared" si="365"/>
        <v>0</v>
      </c>
      <c r="MMW242" s="191">
        <f t="shared" si="365"/>
        <v>0</v>
      </c>
      <c r="MMX242" s="191">
        <f t="shared" si="365"/>
        <v>0</v>
      </c>
      <c r="MMY242" s="191">
        <f t="shared" si="365"/>
        <v>0</v>
      </c>
      <c r="MMZ242" s="191">
        <f t="shared" si="365"/>
        <v>0</v>
      </c>
      <c r="MNA242" s="191">
        <f t="shared" si="365"/>
        <v>0</v>
      </c>
      <c r="MNB242" s="191">
        <f t="shared" si="365"/>
        <v>0</v>
      </c>
      <c r="MNC242" s="191">
        <f t="shared" si="365"/>
        <v>0</v>
      </c>
      <c r="MND242" s="191">
        <f t="shared" si="365"/>
        <v>0</v>
      </c>
      <c r="MNE242" s="191">
        <f t="shared" si="365"/>
        <v>0</v>
      </c>
      <c r="MNF242" s="191">
        <f t="shared" si="365"/>
        <v>0</v>
      </c>
      <c r="MNG242" s="191">
        <f t="shared" si="365"/>
        <v>0</v>
      </c>
      <c r="MNH242" s="191">
        <f t="shared" si="365"/>
        <v>0</v>
      </c>
      <c r="MNI242" s="191">
        <f t="shared" si="365"/>
        <v>0</v>
      </c>
      <c r="MNJ242" s="191">
        <f t="shared" si="365"/>
        <v>0</v>
      </c>
      <c r="MNK242" s="191">
        <f t="shared" si="365"/>
        <v>0</v>
      </c>
      <c r="MNL242" s="191">
        <f t="shared" si="365"/>
        <v>0</v>
      </c>
      <c r="MNM242" s="191">
        <f t="shared" si="365"/>
        <v>0</v>
      </c>
      <c r="MNN242" s="191">
        <f t="shared" si="365"/>
        <v>0</v>
      </c>
      <c r="MNO242" s="191">
        <f t="shared" si="365"/>
        <v>0</v>
      </c>
      <c r="MNP242" s="191">
        <f t="shared" si="365"/>
        <v>0</v>
      </c>
      <c r="MNQ242" s="191">
        <f t="shared" si="365"/>
        <v>0</v>
      </c>
      <c r="MNR242" s="191">
        <f t="shared" si="365"/>
        <v>0</v>
      </c>
      <c r="MNS242" s="191">
        <f t="shared" si="365"/>
        <v>0</v>
      </c>
      <c r="MNT242" s="191">
        <f t="shared" ref="MNT242:MQE242" si="366" xml:space="preserve"> IF($F210 = 0, MNT218, IF($F210 = 1, MNT226, MNT234))+MNT250</f>
        <v>0</v>
      </c>
      <c r="MNU242" s="191">
        <f t="shared" si="366"/>
        <v>0</v>
      </c>
      <c r="MNV242" s="191">
        <f t="shared" si="366"/>
        <v>0</v>
      </c>
      <c r="MNW242" s="191">
        <f t="shared" si="366"/>
        <v>0</v>
      </c>
      <c r="MNX242" s="191">
        <f t="shared" si="366"/>
        <v>0</v>
      </c>
      <c r="MNY242" s="191">
        <f t="shared" si="366"/>
        <v>0</v>
      </c>
      <c r="MNZ242" s="191">
        <f t="shared" si="366"/>
        <v>0</v>
      </c>
      <c r="MOA242" s="191">
        <f t="shared" si="366"/>
        <v>0</v>
      </c>
      <c r="MOB242" s="191">
        <f t="shared" si="366"/>
        <v>0</v>
      </c>
      <c r="MOC242" s="191">
        <f t="shared" si="366"/>
        <v>0</v>
      </c>
      <c r="MOD242" s="191">
        <f t="shared" si="366"/>
        <v>0</v>
      </c>
      <c r="MOE242" s="191">
        <f t="shared" si="366"/>
        <v>0</v>
      </c>
      <c r="MOF242" s="191">
        <f t="shared" si="366"/>
        <v>0</v>
      </c>
      <c r="MOG242" s="191">
        <f t="shared" si="366"/>
        <v>0</v>
      </c>
      <c r="MOH242" s="191">
        <f t="shared" si="366"/>
        <v>0</v>
      </c>
      <c r="MOI242" s="191">
        <f t="shared" si="366"/>
        <v>0</v>
      </c>
      <c r="MOJ242" s="191">
        <f t="shared" si="366"/>
        <v>0</v>
      </c>
      <c r="MOK242" s="191">
        <f t="shared" si="366"/>
        <v>0</v>
      </c>
      <c r="MOL242" s="191">
        <f t="shared" si="366"/>
        <v>0</v>
      </c>
      <c r="MOM242" s="191">
        <f t="shared" si="366"/>
        <v>0</v>
      </c>
      <c r="MON242" s="191">
        <f t="shared" si="366"/>
        <v>0</v>
      </c>
      <c r="MOO242" s="191">
        <f t="shared" si="366"/>
        <v>0</v>
      </c>
      <c r="MOP242" s="191">
        <f t="shared" si="366"/>
        <v>0</v>
      </c>
      <c r="MOQ242" s="191">
        <f t="shared" si="366"/>
        <v>0</v>
      </c>
      <c r="MOR242" s="191">
        <f t="shared" si="366"/>
        <v>0</v>
      </c>
      <c r="MOS242" s="191">
        <f t="shared" si="366"/>
        <v>0</v>
      </c>
      <c r="MOT242" s="191">
        <f t="shared" si="366"/>
        <v>0</v>
      </c>
      <c r="MOU242" s="191">
        <f t="shared" si="366"/>
        <v>0</v>
      </c>
      <c r="MOV242" s="191">
        <f t="shared" si="366"/>
        <v>0</v>
      </c>
      <c r="MOW242" s="191">
        <f t="shared" si="366"/>
        <v>0</v>
      </c>
      <c r="MOX242" s="191">
        <f t="shared" si="366"/>
        <v>0</v>
      </c>
      <c r="MOY242" s="191">
        <f t="shared" si="366"/>
        <v>0</v>
      </c>
      <c r="MOZ242" s="191">
        <f t="shared" si="366"/>
        <v>0</v>
      </c>
      <c r="MPA242" s="191">
        <f t="shared" si="366"/>
        <v>0</v>
      </c>
      <c r="MPB242" s="191">
        <f t="shared" si="366"/>
        <v>0</v>
      </c>
      <c r="MPC242" s="191">
        <f t="shared" si="366"/>
        <v>0</v>
      </c>
      <c r="MPD242" s="191">
        <f t="shared" si="366"/>
        <v>0</v>
      </c>
      <c r="MPE242" s="191">
        <f t="shared" si="366"/>
        <v>0</v>
      </c>
      <c r="MPF242" s="191">
        <f t="shared" si="366"/>
        <v>0</v>
      </c>
      <c r="MPG242" s="191">
        <f t="shared" si="366"/>
        <v>0</v>
      </c>
      <c r="MPH242" s="191">
        <f t="shared" si="366"/>
        <v>0</v>
      </c>
      <c r="MPI242" s="191">
        <f t="shared" si="366"/>
        <v>0</v>
      </c>
      <c r="MPJ242" s="191">
        <f t="shared" si="366"/>
        <v>0</v>
      </c>
      <c r="MPK242" s="191">
        <f t="shared" si="366"/>
        <v>0</v>
      </c>
      <c r="MPL242" s="191">
        <f t="shared" si="366"/>
        <v>0</v>
      </c>
      <c r="MPM242" s="191">
        <f t="shared" si="366"/>
        <v>0</v>
      </c>
      <c r="MPN242" s="191">
        <f t="shared" si="366"/>
        <v>0</v>
      </c>
      <c r="MPO242" s="191">
        <f t="shared" si="366"/>
        <v>0</v>
      </c>
      <c r="MPP242" s="191">
        <f t="shared" si="366"/>
        <v>0</v>
      </c>
      <c r="MPQ242" s="191">
        <f t="shared" si="366"/>
        <v>0</v>
      </c>
      <c r="MPR242" s="191">
        <f t="shared" si="366"/>
        <v>0</v>
      </c>
      <c r="MPS242" s="191">
        <f t="shared" si="366"/>
        <v>0</v>
      </c>
      <c r="MPT242" s="191">
        <f t="shared" si="366"/>
        <v>0</v>
      </c>
      <c r="MPU242" s="191">
        <f t="shared" si="366"/>
        <v>0</v>
      </c>
      <c r="MPV242" s="191">
        <f t="shared" si="366"/>
        <v>0</v>
      </c>
      <c r="MPW242" s="191">
        <f t="shared" si="366"/>
        <v>0</v>
      </c>
      <c r="MPX242" s="191">
        <f t="shared" si="366"/>
        <v>0</v>
      </c>
      <c r="MPY242" s="191">
        <f t="shared" si="366"/>
        <v>0</v>
      </c>
      <c r="MPZ242" s="191">
        <f t="shared" si="366"/>
        <v>0</v>
      </c>
      <c r="MQA242" s="191">
        <f t="shared" si="366"/>
        <v>0</v>
      </c>
      <c r="MQB242" s="191">
        <f t="shared" si="366"/>
        <v>0</v>
      </c>
      <c r="MQC242" s="191">
        <f t="shared" si="366"/>
        <v>0</v>
      </c>
      <c r="MQD242" s="191">
        <f t="shared" si="366"/>
        <v>0</v>
      </c>
      <c r="MQE242" s="191">
        <f t="shared" si="366"/>
        <v>0</v>
      </c>
      <c r="MQF242" s="191">
        <f t="shared" ref="MQF242:MSQ242" si="367" xml:space="preserve"> IF($F210 = 0, MQF218, IF($F210 = 1, MQF226, MQF234))+MQF250</f>
        <v>0</v>
      </c>
      <c r="MQG242" s="191">
        <f t="shared" si="367"/>
        <v>0</v>
      </c>
      <c r="MQH242" s="191">
        <f t="shared" si="367"/>
        <v>0</v>
      </c>
      <c r="MQI242" s="191">
        <f t="shared" si="367"/>
        <v>0</v>
      </c>
      <c r="MQJ242" s="191">
        <f t="shared" si="367"/>
        <v>0</v>
      </c>
      <c r="MQK242" s="191">
        <f t="shared" si="367"/>
        <v>0</v>
      </c>
      <c r="MQL242" s="191">
        <f t="shared" si="367"/>
        <v>0</v>
      </c>
      <c r="MQM242" s="191">
        <f t="shared" si="367"/>
        <v>0</v>
      </c>
      <c r="MQN242" s="191">
        <f t="shared" si="367"/>
        <v>0</v>
      </c>
      <c r="MQO242" s="191">
        <f t="shared" si="367"/>
        <v>0</v>
      </c>
      <c r="MQP242" s="191">
        <f t="shared" si="367"/>
        <v>0</v>
      </c>
      <c r="MQQ242" s="191">
        <f t="shared" si="367"/>
        <v>0</v>
      </c>
      <c r="MQR242" s="191">
        <f t="shared" si="367"/>
        <v>0</v>
      </c>
      <c r="MQS242" s="191">
        <f t="shared" si="367"/>
        <v>0</v>
      </c>
      <c r="MQT242" s="191">
        <f t="shared" si="367"/>
        <v>0</v>
      </c>
      <c r="MQU242" s="191">
        <f t="shared" si="367"/>
        <v>0</v>
      </c>
      <c r="MQV242" s="191">
        <f t="shared" si="367"/>
        <v>0</v>
      </c>
      <c r="MQW242" s="191">
        <f t="shared" si="367"/>
        <v>0</v>
      </c>
      <c r="MQX242" s="191">
        <f t="shared" si="367"/>
        <v>0</v>
      </c>
      <c r="MQY242" s="191">
        <f t="shared" si="367"/>
        <v>0</v>
      </c>
      <c r="MQZ242" s="191">
        <f t="shared" si="367"/>
        <v>0</v>
      </c>
      <c r="MRA242" s="191">
        <f t="shared" si="367"/>
        <v>0</v>
      </c>
      <c r="MRB242" s="191">
        <f t="shared" si="367"/>
        <v>0</v>
      </c>
      <c r="MRC242" s="191">
        <f t="shared" si="367"/>
        <v>0</v>
      </c>
      <c r="MRD242" s="191">
        <f t="shared" si="367"/>
        <v>0</v>
      </c>
      <c r="MRE242" s="191">
        <f t="shared" si="367"/>
        <v>0</v>
      </c>
      <c r="MRF242" s="191">
        <f t="shared" si="367"/>
        <v>0</v>
      </c>
      <c r="MRG242" s="191">
        <f t="shared" si="367"/>
        <v>0</v>
      </c>
      <c r="MRH242" s="191">
        <f t="shared" si="367"/>
        <v>0</v>
      </c>
      <c r="MRI242" s="191">
        <f t="shared" si="367"/>
        <v>0</v>
      </c>
      <c r="MRJ242" s="191">
        <f t="shared" si="367"/>
        <v>0</v>
      </c>
      <c r="MRK242" s="191">
        <f t="shared" si="367"/>
        <v>0</v>
      </c>
      <c r="MRL242" s="191">
        <f t="shared" si="367"/>
        <v>0</v>
      </c>
      <c r="MRM242" s="191">
        <f t="shared" si="367"/>
        <v>0</v>
      </c>
      <c r="MRN242" s="191">
        <f t="shared" si="367"/>
        <v>0</v>
      </c>
      <c r="MRO242" s="191">
        <f t="shared" si="367"/>
        <v>0</v>
      </c>
      <c r="MRP242" s="191">
        <f t="shared" si="367"/>
        <v>0</v>
      </c>
      <c r="MRQ242" s="191">
        <f t="shared" si="367"/>
        <v>0</v>
      </c>
      <c r="MRR242" s="191">
        <f t="shared" si="367"/>
        <v>0</v>
      </c>
      <c r="MRS242" s="191">
        <f t="shared" si="367"/>
        <v>0</v>
      </c>
      <c r="MRT242" s="191">
        <f t="shared" si="367"/>
        <v>0</v>
      </c>
      <c r="MRU242" s="191">
        <f t="shared" si="367"/>
        <v>0</v>
      </c>
      <c r="MRV242" s="191">
        <f t="shared" si="367"/>
        <v>0</v>
      </c>
      <c r="MRW242" s="191">
        <f t="shared" si="367"/>
        <v>0</v>
      </c>
      <c r="MRX242" s="191">
        <f t="shared" si="367"/>
        <v>0</v>
      </c>
      <c r="MRY242" s="191">
        <f t="shared" si="367"/>
        <v>0</v>
      </c>
      <c r="MRZ242" s="191">
        <f t="shared" si="367"/>
        <v>0</v>
      </c>
      <c r="MSA242" s="191">
        <f t="shared" si="367"/>
        <v>0</v>
      </c>
      <c r="MSB242" s="191">
        <f t="shared" si="367"/>
        <v>0</v>
      </c>
      <c r="MSC242" s="191">
        <f t="shared" si="367"/>
        <v>0</v>
      </c>
      <c r="MSD242" s="191">
        <f t="shared" si="367"/>
        <v>0</v>
      </c>
      <c r="MSE242" s="191">
        <f t="shared" si="367"/>
        <v>0</v>
      </c>
      <c r="MSF242" s="191">
        <f t="shared" si="367"/>
        <v>0</v>
      </c>
      <c r="MSG242" s="191">
        <f t="shared" si="367"/>
        <v>0</v>
      </c>
      <c r="MSH242" s="191">
        <f t="shared" si="367"/>
        <v>0</v>
      </c>
      <c r="MSI242" s="191">
        <f t="shared" si="367"/>
        <v>0</v>
      </c>
      <c r="MSJ242" s="191">
        <f t="shared" si="367"/>
        <v>0</v>
      </c>
      <c r="MSK242" s="191">
        <f t="shared" si="367"/>
        <v>0</v>
      </c>
      <c r="MSL242" s="191">
        <f t="shared" si="367"/>
        <v>0</v>
      </c>
      <c r="MSM242" s="191">
        <f t="shared" si="367"/>
        <v>0</v>
      </c>
      <c r="MSN242" s="191">
        <f t="shared" si="367"/>
        <v>0</v>
      </c>
      <c r="MSO242" s="191">
        <f t="shared" si="367"/>
        <v>0</v>
      </c>
      <c r="MSP242" s="191">
        <f t="shared" si="367"/>
        <v>0</v>
      </c>
      <c r="MSQ242" s="191">
        <f t="shared" si="367"/>
        <v>0</v>
      </c>
      <c r="MSR242" s="191">
        <f t="shared" ref="MSR242:MVC242" si="368" xml:space="preserve"> IF($F210 = 0, MSR218, IF($F210 = 1, MSR226, MSR234))+MSR250</f>
        <v>0</v>
      </c>
      <c r="MSS242" s="191">
        <f t="shared" si="368"/>
        <v>0</v>
      </c>
      <c r="MST242" s="191">
        <f t="shared" si="368"/>
        <v>0</v>
      </c>
      <c r="MSU242" s="191">
        <f t="shared" si="368"/>
        <v>0</v>
      </c>
      <c r="MSV242" s="191">
        <f t="shared" si="368"/>
        <v>0</v>
      </c>
      <c r="MSW242" s="191">
        <f t="shared" si="368"/>
        <v>0</v>
      </c>
      <c r="MSX242" s="191">
        <f t="shared" si="368"/>
        <v>0</v>
      </c>
      <c r="MSY242" s="191">
        <f t="shared" si="368"/>
        <v>0</v>
      </c>
      <c r="MSZ242" s="191">
        <f t="shared" si="368"/>
        <v>0</v>
      </c>
      <c r="MTA242" s="191">
        <f t="shared" si="368"/>
        <v>0</v>
      </c>
      <c r="MTB242" s="191">
        <f t="shared" si="368"/>
        <v>0</v>
      </c>
      <c r="MTC242" s="191">
        <f t="shared" si="368"/>
        <v>0</v>
      </c>
      <c r="MTD242" s="191">
        <f t="shared" si="368"/>
        <v>0</v>
      </c>
      <c r="MTE242" s="191">
        <f t="shared" si="368"/>
        <v>0</v>
      </c>
      <c r="MTF242" s="191">
        <f t="shared" si="368"/>
        <v>0</v>
      </c>
      <c r="MTG242" s="191">
        <f t="shared" si="368"/>
        <v>0</v>
      </c>
      <c r="MTH242" s="191">
        <f t="shared" si="368"/>
        <v>0</v>
      </c>
      <c r="MTI242" s="191">
        <f t="shared" si="368"/>
        <v>0</v>
      </c>
      <c r="MTJ242" s="191">
        <f t="shared" si="368"/>
        <v>0</v>
      </c>
      <c r="MTK242" s="191">
        <f t="shared" si="368"/>
        <v>0</v>
      </c>
      <c r="MTL242" s="191">
        <f t="shared" si="368"/>
        <v>0</v>
      </c>
      <c r="MTM242" s="191">
        <f t="shared" si="368"/>
        <v>0</v>
      </c>
      <c r="MTN242" s="191">
        <f t="shared" si="368"/>
        <v>0</v>
      </c>
      <c r="MTO242" s="191">
        <f t="shared" si="368"/>
        <v>0</v>
      </c>
      <c r="MTP242" s="191">
        <f t="shared" si="368"/>
        <v>0</v>
      </c>
      <c r="MTQ242" s="191">
        <f t="shared" si="368"/>
        <v>0</v>
      </c>
      <c r="MTR242" s="191">
        <f t="shared" si="368"/>
        <v>0</v>
      </c>
      <c r="MTS242" s="191">
        <f t="shared" si="368"/>
        <v>0</v>
      </c>
      <c r="MTT242" s="191">
        <f t="shared" si="368"/>
        <v>0</v>
      </c>
      <c r="MTU242" s="191">
        <f t="shared" si="368"/>
        <v>0</v>
      </c>
      <c r="MTV242" s="191">
        <f t="shared" si="368"/>
        <v>0</v>
      </c>
      <c r="MTW242" s="191">
        <f t="shared" si="368"/>
        <v>0</v>
      </c>
      <c r="MTX242" s="191">
        <f t="shared" si="368"/>
        <v>0</v>
      </c>
      <c r="MTY242" s="191">
        <f t="shared" si="368"/>
        <v>0</v>
      </c>
      <c r="MTZ242" s="191">
        <f t="shared" si="368"/>
        <v>0</v>
      </c>
      <c r="MUA242" s="191">
        <f t="shared" si="368"/>
        <v>0</v>
      </c>
      <c r="MUB242" s="191">
        <f t="shared" si="368"/>
        <v>0</v>
      </c>
      <c r="MUC242" s="191">
        <f t="shared" si="368"/>
        <v>0</v>
      </c>
      <c r="MUD242" s="191">
        <f t="shared" si="368"/>
        <v>0</v>
      </c>
      <c r="MUE242" s="191">
        <f t="shared" si="368"/>
        <v>0</v>
      </c>
      <c r="MUF242" s="191">
        <f t="shared" si="368"/>
        <v>0</v>
      </c>
      <c r="MUG242" s="191">
        <f t="shared" si="368"/>
        <v>0</v>
      </c>
      <c r="MUH242" s="191">
        <f t="shared" si="368"/>
        <v>0</v>
      </c>
      <c r="MUI242" s="191">
        <f t="shared" si="368"/>
        <v>0</v>
      </c>
      <c r="MUJ242" s="191">
        <f t="shared" si="368"/>
        <v>0</v>
      </c>
      <c r="MUK242" s="191">
        <f t="shared" si="368"/>
        <v>0</v>
      </c>
      <c r="MUL242" s="191">
        <f t="shared" si="368"/>
        <v>0</v>
      </c>
      <c r="MUM242" s="191">
        <f t="shared" si="368"/>
        <v>0</v>
      </c>
      <c r="MUN242" s="191">
        <f t="shared" si="368"/>
        <v>0</v>
      </c>
      <c r="MUO242" s="191">
        <f t="shared" si="368"/>
        <v>0</v>
      </c>
      <c r="MUP242" s="191">
        <f t="shared" si="368"/>
        <v>0</v>
      </c>
      <c r="MUQ242" s="191">
        <f t="shared" si="368"/>
        <v>0</v>
      </c>
      <c r="MUR242" s="191">
        <f t="shared" si="368"/>
        <v>0</v>
      </c>
      <c r="MUS242" s="191">
        <f t="shared" si="368"/>
        <v>0</v>
      </c>
      <c r="MUT242" s="191">
        <f t="shared" si="368"/>
        <v>0</v>
      </c>
      <c r="MUU242" s="191">
        <f t="shared" si="368"/>
        <v>0</v>
      </c>
      <c r="MUV242" s="191">
        <f t="shared" si="368"/>
        <v>0</v>
      </c>
      <c r="MUW242" s="191">
        <f t="shared" si="368"/>
        <v>0</v>
      </c>
      <c r="MUX242" s="191">
        <f t="shared" si="368"/>
        <v>0</v>
      </c>
      <c r="MUY242" s="191">
        <f t="shared" si="368"/>
        <v>0</v>
      </c>
      <c r="MUZ242" s="191">
        <f t="shared" si="368"/>
        <v>0</v>
      </c>
      <c r="MVA242" s="191">
        <f t="shared" si="368"/>
        <v>0</v>
      </c>
      <c r="MVB242" s="191">
        <f t="shared" si="368"/>
        <v>0</v>
      </c>
      <c r="MVC242" s="191">
        <f t="shared" si="368"/>
        <v>0</v>
      </c>
      <c r="MVD242" s="191">
        <f t="shared" ref="MVD242:MXO242" si="369" xml:space="preserve"> IF($F210 = 0, MVD218, IF($F210 = 1, MVD226, MVD234))+MVD250</f>
        <v>0</v>
      </c>
      <c r="MVE242" s="191">
        <f t="shared" si="369"/>
        <v>0</v>
      </c>
      <c r="MVF242" s="191">
        <f t="shared" si="369"/>
        <v>0</v>
      </c>
      <c r="MVG242" s="191">
        <f t="shared" si="369"/>
        <v>0</v>
      </c>
      <c r="MVH242" s="191">
        <f t="shared" si="369"/>
        <v>0</v>
      </c>
      <c r="MVI242" s="191">
        <f t="shared" si="369"/>
        <v>0</v>
      </c>
      <c r="MVJ242" s="191">
        <f t="shared" si="369"/>
        <v>0</v>
      </c>
      <c r="MVK242" s="191">
        <f t="shared" si="369"/>
        <v>0</v>
      </c>
      <c r="MVL242" s="191">
        <f t="shared" si="369"/>
        <v>0</v>
      </c>
      <c r="MVM242" s="191">
        <f t="shared" si="369"/>
        <v>0</v>
      </c>
      <c r="MVN242" s="191">
        <f t="shared" si="369"/>
        <v>0</v>
      </c>
      <c r="MVO242" s="191">
        <f t="shared" si="369"/>
        <v>0</v>
      </c>
      <c r="MVP242" s="191">
        <f t="shared" si="369"/>
        <v>0</v>
      </c>
      <c r="MVQ242" s="191">
        <f t="shared" si="369"/>
        <v>0</v>
      </c>
      <c r="MVR242" s="191">
        <f t="shared" si="369"/>
        <v>0</v>
      </c>
      <c r="MVS242" s="191">
        <f t="shared" si="369"/>
        <v>0</v>
      </c>
      <c r="MVT242" s="191">
        <f t="shared" si="369"/>
        <v>0</v>
      </c>
      <c r="MVU242" s="191">
        <f t="shared" si="369"/>
        <v>0</v>
      </c>
      <c r="MVV242" s="191">
        <f t="shared" si="369"/>
        <v>0</v>
      </c>
      <c r="MVW242" s="191">
        <f t="shared" si="369"/>
        <v>0</v>
      </c>
      <c r="MVX242" s="191">
        <f t="shared" si="369"/>
        <v>0</v>
      </c>
      <c r="MVY242" s="191">
        <f t="shared" si="369"/>
        <v>0</v>
      </c>
      <c r="MVZ242" s="191">
        <f t="shared" si="369"/>
        <v>0</v>
      </c>
      <c r="MWA242" s="191">
        <f t="shared" si="369"/>
        <v>0</v>
      </c>
      <c r="MWB242" s="191">
        <f t="shared" si="369"/>
        <v>0</v>
      </c>
      <c r="MWC242" s="191">
        <f t="shared" si="369"/>
        <v>0</v>
      </c>
      <c r="MWD242" s="191">
        <f t="shared" si="369"/>
        <v>0</v>
      </c>
      <c r="MWE242" s="191">
        <f t="shared" si="369"/>
        <v>0</v>
      </c>
      <c r="MWF242" s="191">
        <f t="shared" si="369"/>
        <v>0</v>
      </c>
      <c r="MWG242" s="191">
        <f t="shared" si="369"/>
        <v>0</v>
      </c>
      <c r="MWH242" s="191">
        <f t="shared" si="369"/>
        <v>0</v>
      </c>
      <c r="MWI242" s="191">
        <f t="shared" si="369"/>
        <v>0</v>
      </c>
      <c r="MWJ242" s="191">
        <f t="shared" si="369"/>
        <v>0</v>
      </c>
      <c r="MWK242" s="191">
        <f t="shared" si="369"/>
        <v>0</v>
      </c>
      <c r="MWL242" s="191">
        <f t="shared" si="369"/>
        <v>0</v>
      </c>
      <c r="MWM242" s="191">
        <f t="shared" si="369"/>
        <v>0</v>
      </c>
      <c r="MWN242" s="191">
        <f t="shared" si="369"/>
        <v>0</v>
      </c>
      <c r="MWO242" s="191">
        <f t="shared" si="369"/>
        <v>0</v>
      </c>
      <c r="MWP242" s="191">
        <f t="shared" si="369"/>
        <v>0</v>
      </c>
      <c r="MWQ242" s="191">
        <f t="shared" si="369"/>
        <v>0</v>
      </c>
      <c r="MWR242" s="191">
        <f t="shared" si="369"/>
        <v>0</v>
      </c>
      <c r="MWS242" s="191">
        <f t="shared" si="369"/>
        <v>0</v>
      </c>
      <c r="MWT242" s="191">
        <f t="shared" si="369"/>
        <v>0</v>
      </c>
      <c r="MWU242" s="191">
        <f t="shared" si="369"/>
        <v>0</v>
      </c>
      <c r="MWV242" s="191">
        <f t="shared" si="369"/>
        <v>0</v>
      </c>
      <c r="MWW242" s="191">
        <f t="shared" si="369"/>
        <v>0</v>
      </c>
      <c r="MWX242" s="191">
        <f t="shared" si="369"/>
        <v>0</v>
      </c>
      <c r="MWY242" s="191">
        <f t="shared" si="369"/>
        <v>0</v>
      </c>
      <c r="MWZ242" s="191">
        <f t="shared" si="369"/>
        <v>0</v>
      </c>
      <c r="MXA242" s="191">
        <f t="shared" si="369"/>
        <v>0</v>
      </c>
      <c r="MXB242" s="191">
        <f t="shared" si="369"/>
        <v>0</v>
      </c>
      <c r="MXC242" s="191">
        <f t="shared" si="369"/>
        <v>0</v>
      </c>
      <c r="MXD242" s="191">
        <f t="shared" si="369"/>
        <v>0</v>
      </c>
      <c r="MXE242" s="191">
        <f t="shared" si="369"/>
        <v>0</v>
      </c>
      <c r="MXF242" s="191">
        <f t="shared" si="369"/>
        <v>0</v>
      </c>
      <c r="MXG242" s="191">
        <f t="shared" si="369"/>
        <v>0</v>
      </c>
      <c r="MXH242" s="191">
        <f t="shared" si="369"/>
        <v>0</v>
      </c>
      <c r="MXI242" s="191">
        <f t="shared" si="369"/>
        <v>0</v>
      </c>
      <c r="MXJ242" s="191">
        <f t="shared" si="369"/>
        <v>0</v>
      </c>
      <c r="MXK242" s="191">
        <f t="shared" si="369"/>
        <v>0</v>
      </c>
      <c r="MXL242" s="191">
        <f t="shared" si="369"/>
        <v>0</v>
      </c>
      <c r="MXM242" s="191">
        <f t="shared" si="369"/>
        <v>0</v>
      </c>
      <c r="MXN242" s="191">
        <f t="shared" si="369"/>
        <v>0</v>
      </c>
      <c r="MXO242" s="191">
        <f t="shared" si="369"/>
        <v>0</v>
      </c>
      <c r="MXP242" s="191">
        <f t="shared" ref="MXP242:NAA242" si="370" xml:space="preserve"> IF($F210 = 0, MXP218, IF($F210 = 1, MXP226, MXP234))+MXP250</f>
        <v>0</v>
      </c>
      <c r="MXQ242" s="191">
        <f t="shared" si="370"/>
        <v>0</v>
      </c>
      <c r="MXR242" s="191">
        <f t="shared" si="370"/>
        <v>0</v>
      </c>
      <c r="MXS242" s="191">
        <f t="shared" si="370"/>
        <v>0</v>
      </c>
      <c r="MXT242" s="191">
        <f t="shared" si="370"/>
        <v>0</v>
      </c>
      <c r="MXU242" s="191">
        <f t="shared" si="370"/>
        <v>0</v>
      </c>
      <c r="MXV242" s="191">
        <f t="shared" si="370"/>
        <v>0</v>
      </c>
      <c r="MXW242" s="191">
        <f t="shared" si="370"/>
        <v>0</v>
      </c>
      <c r="MXX242" s="191">
        <f t="shared" si="370"/>
        <v>0</v>
      </c>
      <c r="MXY242" s="191">
        <f t="shared" si="370"/>
        <v>0</v>
      </c>
      <c r="MXZ242" s="191">
        <f t="shared" si="370"/>
        <v>0</v>
      </c>
      <c r="MYA242" s="191">
        <f t="shared" si="370"/>
        <v>0</v>
      </c>
      <c r="MYB242" s="191">
        <f t="shared" si="370"/>
        <v>0</v>
      </c>
      <c r="MYC242" s="191">
        <f t="shared" si="370"/>
        <v>0</v>
      </c>
      <c r="MYD242" s="191">
        <f t="shared" si="370"/>
        <v>0</v>
      </c>
      <c r="MYE242" s="191">
        <f t="shared" si="370"/>
        <v>0</v>
      </c>
      <c r="MYF242" s="191">
        <f t="shared" si="370"/>
        <v>0</v>
      </c>
      <c r="MYG242" s="191">
        <f t="shared" si="370"/>
        <v>0</v>
      </c>
      <c r="MYH242" s="191">
        <f t="shared" si="370"/>
        <v>0</v>
      </c>
      <c r="MYI242" s="191">
        <f t="shared" si="370"/>
        <v>0</v>
      </c>
      <c r="MYJ242" s="191">
        <f t="shared" si="370"/>
        <v>0</v>
      </c>
      <c r="MYK242" s="191">
        <f t="shared" si="370"/>
        <v>0</v>
      </c>
      <c r="MYL242" s="191">
        <f t="shared" si="370"/>
        <v>0</v>
      </c>
      <c r="MYM242" s="191">
        <f t="shared" si="370"/>
        <v>0</v>
      </c>
      <c r="MYN242" s="191">
        <f t="shared" si="370"/>
        <v>0</v>
      </c>
      <c r="MYO242" s="191">
        <f t="shared" si="370"/>
        <v>0</v>
      </c>
      <c r="MYP242" s="191">
        <f t="shared" si="370"/>
        <v>0</v>
      </c>
      <c r="MYQ242" s="191">
        <f t="shared" si="370"/>
        <v>0</v>
      </c>
      <c r="MYR242" s="191">
        <f t="shared" si="370"/>
        <v>0</v>
      </c>
      <c r="MYS242" s="191">
        <f t="shared" si="370"/>
        <v>0</v>
      </c>
      <c r="MYT242" s="191">
        <f t="shared" si="370"/>
        <v>0</v>
      </c>
      <c r="MYU242" s="191">
        <f t="shared" si="370"/>
        <v>0</v>
      </c>
      <c r="MYV242" s="191">
        <f t="shared" si="370"/>
        <v>0</v>
      </c>
      <c r="MYW242" s="191">
        <f t="shared" si="370"/>
        <v>0</v>
      </c>
      <c r="MYX242" s="191">
        <f t="shared" si="370"/>
        <v>0</v>
      </c>
      <c r="MYY242" s="191">
        <f t="shared" si="370"/>
        <v>0</v>
      </c>
      <c r="MYZ242" s="191">
        <f t="shared" si="370"/>
        <v>0</v>
      </c>
      <c r="MZA242" s="191">
        <f t="shared" si="370"/>
        <v>0</v>
      </c>
      <c r="MZB242" s="191">
        <f t="shared" si="370"/>
        <v>0</v>
      </c>
      <c r="MZC242" s="191">
        <f t="shared" si="370"/>
        <v>0</v>
      </c>
      <c r="MZD242" s="191">
        <f t="shared" si="370"/>
        <v>0</v>
      </c>
      <c r="MZE242" s="191">
        <f t="shared" si="370"/>
        <v>0</v>
      </c>
      <c r="MZF242" s="191">
        <f t="shared" si="370"/>
        <v>0</v>
      </c>
      <c r="MZG242" s="191">
        <f t="shared" si="370"/>
        <v>0</v>
      </c>
      <c r="MZH242" s="191">
        <f t="shared" si="370"/>
        <v>0</v>
      </c>
      <c r="MZI242" s="191">
        <f t="shared" si="370"/>
        <v>0</v>
      </c>
      <c r="MZJ242" s="191">
        <f t="shared" si="370"/>
        <v>0</v>
      </c>
      <c r="MZK242" s="191">
        <f t="shared" si="370"/>
        <v>0</v>
      </c>
      <c r="MZL242" s="191">
        <f t="shared" si="370"/>
        <v>0</v>
      </c>
      <c r="MZM242" s="191">
        <f t="shared" si="370"/>
        <v>0</v>
      </c>
      <c r="MZN242" s="191">
        <f t="shared" si="370"/>
        <v>0</v>
      </c>
      <c r="MZO242" s="191">
        <f t="shared" si="370"/>
        <v>0</v>
      </c>
      <c r="MZP242" s="191">
        <f t="shared" si="370"/>
        <v>0</v>
      </c>
      <c r="MZQ242" s="191">
        <f t="shared" si="370"/>
        <v>0</v>
      </c>
      <c r="MZR242" s="191">
        <f t="shared" si="370"/>
        <v>0</v>
      </c>
      <c r="MZS242" s="191">
        <f t="shared" si="370"/>
        <v>0</v>
      </c>
      <c r="MZT242" s="191">
        <f t="shared" si="370"/>
        <v>0</v>
      </c>
      <c r="MZU242" s="191">
        <f t="shared" si="370"/>
        <v>0</v>
      </c>
      <c r="MZV242" s="191">
        <f t="shared" si="370"/>
        <v>0</v>
      </c>
      <c r="MZW242" s="191">
        <f t="shared" si="370"/>
        <v>0</v>
      </c>
      <c r="MZX242" s="191">
        <f t="shared" si="370"/>
        <v>0</v>
      </c>
      <c r="MZY242" s="191">
        <f t="shared" si="370"/>
        <v>0</v>
      </c>
      <c r="MZZ242" s="191">
        <f t="shared" si="370"/>
        <v>0</v>
      </c>
      <c r="NAA242" s="191">
        <f t="shared" si="370"/>
        <v>0</v>
      </c>
      <c r="NAB242" s="191">
        <f t="shared" ref="NAB242:NCM242" si="371" xml:space="preserve"> IF($F210 = 0, NAB218, IF($F210 = 1, NAB226, NAB234))+NAB250</f>
        <v>0</v>
      </c>
      <c r="NAC242" s="191">
        <f t="shared" si="371"/>
        <v>0</v>
      </c>
      <c r="NAD242" s="191">
        <f t="shared" si="371"/>
        <v>0</v>
      </c>
      <c r="NAE242" s="191">
        <f t="shared" si="371"/>
        <v>0</v>
      </c>
      <c r="NAF242" s="191">
        <f t="shared" si="371"/>
        <v>0</v>
      </c>
      <c r="NAG242" s="191">
        <f t="shared" si="371"/>
        <v>0</v>
      </c>
      <c r="NAH242" s="191">
        <f t="shared" si="371"/>
        <v>0</v>
      </c>
      <c r="NAI242" s="191">
        <f t="shared" si="371"/>
        <v>0</v>
      </c>
      <c r="NAJ242" s="191">
        <f t="shared" si="371"/>
        <v>0</v>
      </c>
      <c r="NAK242" s="191">
        <f t="shared" si="371"/>
        <v>0</v>
      </c>
      <c r="NAL242" s="191">
        <f t="shared" si="371"/>
        <v>0</v>
      </c>
      <c r="NAM242" s="191">
        <f t="shared" si="371"/>
        <v>0</v>
      </c>
      <c r="NAN242" s="191">
        <f t="shared" si="371"/>
        <v>0</v>
      </c>
      <c r="NAO242" s="191">
        <f t="shared" si="371"/>
        <v>0</v>
      </c>
      <c r="NAP242" s="191">
        <f t="shared" si="371"/>
        <v>0</v>
      </c>
      <c r="NAQ242" s="191">
        <f t="shared" si="371"/>
        <v>0</v>
      </c>
      <c r="NAR242" s="191">
        <f t="shared" si="371"/>
        <v>0</v>
      </c>
      <c r="NAS242" s="191">
        <f t="shared" si="371"/>
        <v>0</v>
      </c>
      <c r="NAT242" s="191">
        <f t="shared" si="371"/>
        <v>0</v>
      </c>
      <c r="NAU242" s="191">
        <f t="shared" si="371"/>
        <v>0</v>
      </c>
      <c r="NAV242" s="191">
        <f t="shared" si="371"/>
        <v>0</v>
      </c>
      <c r="NAW242" s="191">
        <f t="shared" si="371"/>
        <v>0</v>
      </c>
      <c r="NAX242" s="191">
        <f t="shared" si="371"/>
        <v>0</v>
      </c>
      <c r="NAY242" s="191">
        <f t="shared" si="371"/>
        <v>0</v>
      </c>
      <c r="NAZ242" s="191">
        <f t="shared" si="371"/>
        <v>0</v>
      </c>
      <c r="NBA242" s="191">
        <f t="shared" si="371"/>
        <v>0</v>
      </c>
      <c r="NBB242" s="191">
        <f t="shared" si="371"/>
        <v>0</v>
      </c>
      <c r="NBC242" s="191">
        <f t="shared" si="371"/>
        <v>0</v>
      </c>
      <c r="NBD242" s="191">
        <f t="shared" si="371"/>
        <v>0</v>
      </c>
      <c r="NBE242" s="191">
        <f t="shared" si="371"/>
        <v>0</v>
      </c>
      <c r="NBF242" s="191">
        <f t="shared" si="371"/>
        <v>0</v>
      </c>
      <c r="NBG242" s="191">
        <f t="shared" si="371"/>
        <v>0</v>
      </c>
      <c r="NBH242" s="191">
        <f t="shared" si="371"/>
        <v>0</v>
      </c>
      <c r="NBI242" s="191">
        <f t="shared" si="371"/>
        <v>0</v>
      </c>
      <c r="NBJ242" s="191">
        <f t="shared" si="371"/>
        <v>0</v>
      </c>
      <c r="NBK242" s="191">
        <f t="shared" si="371"/>
        <v>0</v>
      </c>
      <c r="NBL242" s="191">
        <f t="shared" si="371"/>
        <v>0</v>
      </c>
      <c r="NBM242" s="191">
        <f t="shared" si="371"/>
        <v>0</v>
      </c>
      <c r="NBN242" s="191">
        <f t="shared" si="371"/>
        <v>0</v>
      </c>
      <c r="NBO242" s="191">
        <f t="shared" si="371"/>
        <v>0</v>
      </c>
      <c r="NBP242" s="191">
        <f t="shared" si="371"/>
        <v>0</v>
      </c>
      <c r="NBQ242" s="191">
        <f t="shared" si="371"/>
        <v>0</v>
      </c>
      <c r="NBR242" s="191">
        <f t="shared" si="371"/>
        <v>0</v>
      </c>
      <c r="NBS242" s="191">
        <f t="shared" si="371"/>
        <v>0</v>
      </c>
      <c r="NBT242" s="191">
        <f t="shared" si="371"/>
        <v>0</v>
      </c>
      <c r="NBU242" s="191">
        <f t="shared" si="371"/>
        <v>0</v>
      </c>
      <c r="NBV242" s="191">
        <f t="shared" si="371"/>
        <v>0</v>
      </c>
      <c r="NBW242" s="191">
        <f t="shared" si="371"/>
        <v>0</v>
      </c>
      <c r="NBX242" s="191">
        <f t="shared" si="371"/>
        <v>0</v>
      </c>
      <c r="NBY242" s="191">
        <f t="shared" si="371"/>
        <v>0</v>
      </c>
      <c r="NBZ242" s="191">
        <f t="shared" si="371"/>
        <v>0</v>
      </c>
      <c r="NCA242" s="191">
        <f t="shared" si="371"/>
        <v>0</v>
      </c>
      <c r="NCB242" s="191">
        <f t="shared" si="371"/>
        <v>0</v>
      </c>
      <c r="NCC242" s="191">
        <f t="shared" si="371"/>
        <v>0</v>
      </c>
      <c r="NCD242" s="191">
        <f t="shared" si="371"/>
        <v>0</v>
      </c>
      <c r="NCE242" s="191">
        <f t="shared" si="371"/>
        <v>0</v>
      </c>
      <c r="NCF242" s="191">
        <f t="shared" si="371"/>
        <v>0</v>
      </c>
      <c r="NCG242" s="191">
        <f t="shared" si="371"/>
        <v>0</v>
      </c>
      <c r="NCH242" s="191">
        <f t="shared" si="371"/>
        <v>0</v>
      </c>
      <c r="NCI242" s="191">
        <f t="shared" si="371"/>
        <v>0</v>
      </c>
      <c r="NCJ242" s="191">
        <f t="shared" si="371"/>
        <v>0</v>
      </c>
      <c r="NCK242" s="191">
        <f t="shared" si="371"/>
        <v>0</v>
      </c>
      <c r="NCL242" s="191">
        <f t="shared" si="371"/>
        <v>0</v>
      </c>
      <c r="NCM242" s="191">
        <f t="shared" si="371"/>
        <v>0</v>
      </c>
      <c r="NCN242" s="191">
        <f t="shared" ref="NCN242:NEY242" si="372" xml:space="preserve"> IF($F210 = 0, NCN218, IF($F210 = 1, NCN226, NCN234))+NCN250</f>
        <v>0</v>
      </c>
      <c r="NCO242" s="191">
        <f t="shared" si="372"/>
        <v>0</v>
      </c>
      <c r="NCP242" s="191">
        <f t="shared" si="372"/>
        <v>0</v>
      </c>
      <c r="NCQ242" s="191">
        <f t="shared" si="372"/>
        <v>0</v>
      </c>
      <c r="NCR242" s="191">
        <f t="shared" si="372"/>
        <v>0</v>
      </c>
      <c r="NCS242" s="191">
        <f t="shared" si="372"/>
        <v>0</v>
      </c>
      <c r="NCT242" s="191">
        <f t="shared" si="372"/>
        <v>0</v>
      </c>
      <c r="NCU242" s="191">
        <f t="shared" si="372"/>
        <v>0</v>
      </c>
      <c r="NCV242" s="191">
        <f t="shared" si="372"/>
        <v>0</v>
      </c>
      <c r="NCW242" s="191">
        <f t="shared" si="372"/>
        <v>0</v>
      </c>
      <c r="NCX242" s="191">
        <f t="shared" si="372"/>
        <v>0</v>
      </c>
      <c r="NCY242" s="191">
        <f t="shared" si="372"/>
        <v>0</v>
      </c>
      <c r="NCZ242" s="191">
        <f t="shared" si="372"/>
        <v>0</v>
      </c>
      <c r="NDA242" s="191">
        <f t="shared" si="372"/>
        <v>0</v>
      </c>
      <c r="NDB242" s="191">
        <f t="shared" si="372"/>
        <v>0</v>
      </c>
      <c r="NDC242" s="191">
        <f t="shared" si="372"/>
        <v>0</v>
      </c>
      <c r="NDD242" s="191">
        <f t="shared" si="372"/>
        <v>0</v>
      </c>
      <c r="NDE242" s="191">
        <f t="shared" si="372"/>
        <v>0</v>
      </c>
      <c r="NDF242" s="191">
        <f t="shared" si="372"/>
        <v>0</v>
      </c>
      <c r="NDG242" s="191">
        <f t="shared" si="372"/>
        <v>0</v>
      </c>
      <c r="NDH242" s="191">
        <f t="shared" si="372"/>
        <v>0</v>
      </c>
      <c r="NDI242" s="191">
        <f t="shared" si="372"/>
        <v>0</v>
      </c>
      <c r="NDJ242" s="191">
        <f t="shared" si="372"/>
        <v>0</v>
      </c>
      <c r="NDK242" s="191">
        <f t="shared" si="372"/>
        <v>0</v>
      </c>
      <c r="NDL242" s="191">
        <f t="shared" si="372"/>
        <v>0</v>
      </c>
      <c r="NDM242" s="191">
        <f t="shared" si="372"/>
        <v>0</v>
      </c>
      <c r="NDN242" s="191">
        <f t="shared" si="372"/>
        <v>0</v>
      </c>
      <c r="NDO242" s="191">
        <f t="shared" si="372"/>
        <v>0</v>
      </c>
      <c r="NDP242" s="191">
        <f t="shared" si="372"/>
        <v>0</v>
      </c>
      <c r="NDQ242" s="191">
        <f t="shared" si="372"/>
        <v>0</v>
      </c>
      <c r="NDR242" s="191">
        <f t="shared" si="372"/>
        <v>0</v>
      </c>
      <c r="NDS242" s="191">
        <f t="shared" si="372"/>
        <v>0</v>
      </c>
      <c r="NDT242" s="191">
        <f t="shared" si="372"/>
        <v>0</v>
      </c>
      <c r="NDU242" s="191">
        <f t="shared" si="372"/>
        <v>0</v>
      </c>
      <c r="NDV242" s="191">
        <f t="shared" si="372"/>
        <v>0</v>
      </c>
      <c r="NDW242" s="191">
        <f t="shared" si="372"/>
        <v>0</v>
      </c>
      <c r="NDX242" s="191">
        <f t="shared" si="372"/>
        <v>0</v>
      </c>
      <c r="NDY242" s="191">
        <f t="shared" si="372"/>
        <v>0</v>
      </c>
      <c r="NDZ242" s="191">
        <f t="shared" si="372"/>
        <v>0</v>
      </c>
      <c r="NEA242" s="191">
        <f t="shared" si="372"/>
        <v>0</v>
      </c>
      <c r="NEB242" s="191">
        <f t="shared" si="372"/>
        <v>0</v>
      </c>
      <c r="NEC242" s="191">
        <f t="shared" si="372"/>
        <v>0</v>
      </c>
      <c r="NED242" s="191">
        <f t="shared" si="372"/>
        <v>0</v>
      </c>
      <c r="NEE242" s="191">
        <f t="shared" si="372"/>
        <v>0</v>
      </c>
      <c r="NEF242" s="191">
        <f t="shared" si="372"/>
        <v>0</v>
      </c>
      <c r="NEG242" s="191">
        <f t="shared" si="372"/>
        <v>0</v>
      </c>
      <c r="NEH242" s="191">
        <f t="shared" si="372"/>
        <v>0</v>
      </c>
      <c r="NEI242" s="191">
        <f t="shared" si="372"/>
        <v>0</v>
      </c>
      <c r="NEJ242" s="191">
        <f t="shared" si="372"/>
        <v>0</v>
      </c>
      <c r="NEK242" s="191">
        <f t="shared" si="372"/>
        <v>0</v>
      </c>
      <c r="NEL242" s="191">
        <f t="shared" si="372"/>
        <v>0</v>
      </c>
      <c r="NEM242" s="191">
        <f t="shared" si="372"/>
        <v>0</v>
      </c>
      <c r="NEN242" s="191">
        <f t="shared" si="372"/>
        <v>0</v>
      </c>
      <c r="NEO242" s="191">
        <f t="shared" si="372"/>
        <v>0</v>
      </c>
      <c r="NEP242" s="191">
        <f t="shared" si="372"/>
        <v>0</v>
      </c>
      <c r="NEQ242" s="191">
        <f t="shared" si="372"/>
        <v>0</v>
      </c>
      <c r="NER242" s="191">
        <f t="shared" si="372"/>
        <v>0</v>
      </c>
      <c r="NES242" s="191">
        <f t="shared" si="372"/>
        <v>0</v>
      </c>
      <c r="NET242" s="191">
        <f t="shared" si="372"/>
        <v>0</v>
      </c>
      <c r="NEU242" s="191">
        <f t="shared" si="372"/>
        <v>0</v>
      </c>
      <c r="NEV242" s="191">
        <f t="shared" si="372"/>
        <v>0</v>
      </c>
      <c r="NEW242" s="191">
        <f t="shared" si="372"/>
        <v>0</v>
      </c>
      <c r="NEX242" s="191">
        <f t="shared" si="372"/>
        <v>0</v>
      </c>
      <c r="NEY242" s="191">
        <f t="shared" si="372"/>
        <v>0</v>
      </c>
      <c r="NEZ242" s="191">
        <f t="shared" ref="NEZ242:NHK242" si="373" xml:space="preserve"> IF($F210 = 0, NEZ218, IF($F210 = 1, NEZ226, NEZ234))+NEZ250</f>
        <v>0</v>
      </c>
      <c r="NFA242" s="191">
        <f t="shared" si="373"/>
        <v>0</v>
      </c>
      <c r="NFB242" s="191">
        <f t="shared" si="373"/>
        <v>0</v>
      </c>
      <c r="NFC242" s="191">
        <f t="shared" si="373"/>
        <v>0</v>
      </c>
      <c r="NFD242" s="191">
        <f t="shared" si="373"/>
        <v>0</v>
      </c>
      <c r="NFE242" s="191">
        <f t="shared" si="373"/>
        <v>0</v>
      </c>
      <c r="NFF242" s="191">
        <f t="shared" si="373"/>
        <v>0</v>
      </c>
      <c r="NFG242" s="191">
        <f t="shared" si="373"/>
        <v>0</v>
      </c>
      <c r="NFH242" s="191">
        <f t="shared" si="373"/>
        <v>0</v>
      </c>
      <c r="NFI242" s="191">
        <f t="shared" si="373"/>
        <v>0</v>
      </c>
      <c r="NFJ242" s="191">
        <f t="shared" si="373"/>
        <v>0</v>
      </c>
      <c r="NFK242" s="191">
        <f t="shared" si="373"/>
        <v>0</v>
      </c>
      <c r="NFL242" s="191">
        <f t="shared" si="373"/>
        <v>0</v>
      </c>
      <c r="NFM242" s="191">
        <f t="shared" si="373"/>
        <v>0</v>
      </c>
      <c r="NFN242" s="191">
        <f t="shared" si="373"/>
        <v>0</v>
      </c>
      <c r="NFO242" s="191">
        <f t="shared" si="373"/>
        <v>0</v>
      </c>
      <c r="NFP242" s="191">
        <f t="shared" si="373"/>
        <v>0</v>
      </c>
      <c r="NFQ242" s="191">
        <f t="shared" si="373"/>
        <v>0</v>
      </c>
      <c r="NFR242" s="191">
        <f t="shared" si="373"/>
        <v>0</v>
      </c>
      <c r="NFS242" s="191">
        <f t="shared" si="373"/>
        <v>0</v>
      </c>
      <c r="NFT242" s="191">
        <f t="shared" si="373"/>
        <v>0</v>
      </c>
      <c r="NFU242" s="191">
        <f t="shared" si="373"/>
        <v>0</v>
      </c>
      <c r="NFV242" s="191">
        <f t="shared" si="373"/>
        <v>0</v>
      </c>
      <c r="NFW242" s="191">
        <f t="shared" si="373"/>
        <v>0</v>
      </c>
      <c r="NFX242" s="191">
        <f t="shared" si="373"/>
        <v>0</v>
      </c>
      <c r="NFY242" s="191">
        <f t="shared" si="373"/>
        <v>0</v>
      </c>
      <c r="NFZ242" s="191">
        <f t="shared" si="373"/>
        <v>0</v>
      </c>
      <c r="NGA242" s="191">
        <f t="shared" si="373"/>
        <v>0</v>
      </c>
      <c r="NGB242" s="191">
        <f t="shared" si="373"/>
        <v>0</v>
      </c>
      <c r="NGC242" s="191">
        <f t="shared" si="373"/>
        <v>0</v>
      </c>
      <c r="NGD242" s="191">
        <f t="shared" si="373"/>
        <v>0</v>
      </c>
      <c r="NGE242" s="191">
        <f t="shared" si="373"/>
        <v>0</v>
      </c>
      <c r="NGF242" s="191">
        <f t="shared" si="373"/>
        <v>0</v>
      </c>
      <c r="NGG242" s="191">
        <f t="shared" si="373"/>
        <v>0</v>
      </c>
      <c r="NGH242" s="191">
        <f t="shared" si="373"/>
        <v>0</v>
      </c>
      <c r="NGI242" s="191">
        <f t="shared" si="373"/>
        <v>0</v>
      </c>
      <c r="NGJ242" s="191">
        <f t="shared" si="373"/>
        <v>0</v>
      </c>
      <c r="NGK242" s="191">
        <f t="shared" si="373"/>
        <v>0</v>
      </c>
      <c r="NGL242" s="191">
        <f t="shared" si="373"/>
        <v>0</v>
      </c>
      <c r="NGM242" s="191">
        <f t="shared" si="373"/>
        <v>0</v>
      </c>
      <c r="NGN242" s="191">
        <f t="shared" si="373"/>
        <v>0</v>
      </c>
      <c r="NGO242" s="191">
        <f t="shared" si="373"/>
        <v>0</v>
      </c>
      <c r="NGP242" s="191">
        <f t="shared" si="373"/>
        <v>0</v>
      </c>
      <c r="NGQ242" s="191">
        <f t="shared" si="373"/>
        <v>0</v>
      </c>
      <c r="NGR242" s="191">
        <f t="shared" si="373"/>
        <v>0</v>
      </c>
      <c r="NGS242" s="191">
        <f t="shared" si="373"/>
        <v>0</v>
      </c>
      <c r="NGT242" s="191">
        <f t="shared" si="373"/>
        <v>0</v>
      </c>
      <c r="NGU242" s="191">
        <f t="shared" si="373"/>
        <v>0</v>
      </c>
      <c r="NGV242" s="191">
        <f t="shared" si="373"/>
        <v>0</v>
      </c>
      <c r="NGW242" s="191">
        <f t="shared" si="373"/>
        <v>0</v>
      </c>
      <c r="NGX242" s="191">
        <f t="shared" si="373"/>
        <v>0</v>
      </c>
      <c r="NGY242" s="191">
        <f t="shared" si="373"/>
        <v>0</v>
      </c>
      <c r="NGZ242" s="191">
        <f t="shared" si="373"/>
        <v>0</v>
      </c>
      <c r="NHA242" s="191">
        <f t="shared" si="373"/>
        <v>0</v>
      </c>
      <c r="NHB242" s="191">
        <f t="shared" si="373"/>
        <v>0</v>
      </c>
      <c r="NHC242" s="191">
        <f t="shared" si="373"/>
        <v>0</v>
      </c>
      <c r="NHD242" s="191">
        <f t="shared" si="373"/>
        <v>0</v>
      </c>
      <c r="NHE242" s="191">
        <f t="shared" si="373"/>
        <v>0</v>
      </c>
      <c r="NHF242" s="191">
        <f t="shared" si="373"/>
        <v>0</v>
      </c>
      <c r="NHG242" s="191">
        <f t="shared" si="373"/>
        <v>0</v>
      </c>
      <c r="NHH242" s="191">
        <f t="shared" si="373"/>
        <v>0</v>
      </c>
      <c r="NHI242" s="191">
        <f t="shared" si="373"/>
        <v>0</v>
      </c>
      <c r="NHJ242" s="191">
        <f t="shared" si="373"/>
        <v>0</v>
      </c>
      <c r="NHK242" s="191">
        <f t="shared" si="373"/>
        <v>0</v>
      </c>
      <c r="NHL242" s="191">
        <f t="shared" ref="NHL242:NJW242" si="374" xml:space="preserve"> IF($F210 = 0, NHL218, IF($F210 = 1, NHL226, NHL234))+NHL250</f>
        <v>0</v>
      </c>
      <c r="NHM242" s="191">
        <f t="shared" si="374"/>
        <v>0</v>
      </c>
      <c r="NHN242" s="191">
        <f t="shared" si="374"/>
        <v>0</v>
      </c>
      <c r="NHO242" s="191">
        <f t="shared" si="374"/>
        <v>0</v>
      </c>
      <c r="NHP242" s="191">
        <f t="shared" si="374"/>
        <v>0</v>
      </c>
      <c r="NHQ242" s="191">
        <f t="shared" si="374"/>
        <v>0</v>
      </c>
      <c r="NHR242" s="191">
        <f t="shared" si="374"/>
        <v>0</v>
      </c>
      <c r="NHS242" s="191">
        <f t="shared" si="374"/>
        <v>0</v>
      </c>
      <c r="NHT242" s="191">
        <f t="shared" si="374"/>
        <v>0</v>
      </c>
      <c r="NHU242" s="191">
        <f t="shared" si="374"/>
        <v>0</v>
      </c>
      <c r="NHV242" s="191">
        <f t="shared" si="374"/>
        <v>0</v>
      </c>
      <c r="NHW242" s="191">
        <f t="shared" si="374"/>
        <v>0</v>
      </c>
      <c r="NHX242" s="191">
        <f t="shared" si="374"/>
        <v>0</v>
      </c>
      <c r="NHY242" s="191">
        <f t="shared" si="374"/>
        <v>0</v>
      </c>
      <c r="NHZ242" s="191">
        <f t="shared" si="374"/>
        <v>0</v>
      </c>
      <c r="NIA242" s="191">
        <f t="shared" si="374"/>
        <v>0</v>
      </c>
      <c r="NIB242" s="191">
        <f t="shared" si="374"/>
        <v>0</v>
      </c>
      <c r="NIC242" s="191">
        <f t="shared" si="374"/>
        <v>0</v>
      </c>
      <c r="NID242" s="191">
        <f t="shared" si="374"/>
        <v>0</v>
      </c>
      <c r="NIE242" s="191">
        <f t="shared" si="374"/>
        <v>0</v>
      </c>
      <c r="NIF242" s="191">
        <f t="shared" si="374"/>
        <v>0</v>
      </c>
      <c r="NIG242" s="191">
        <f t="shared" si="374"/>
        <v>0</v>
      </c>
      <c r="NIH242" s="191">
        <f t="shared" si="374"/>
        <v>0</v>
      </c>
      <c r="NII242" s="191">
        <f t="shared" si="374"/>
        <v>0</v>
      </c>
      <c r="NIJ242" s="191">
        <f t="shared" si="374"/>
        <v>0</v>
      </c>
      <c r="NIK242" s="191">
        <f t="shared" si="374"/>
        <v>0</v>
      </c>
      <c r="NIL242" s="191">
        <f t="shared" si="374"/>
        <v>0</v>
      </c>
      <c r="NIM242" s="191">
        <f t="shared" si="374"/>
        <v>0</v>
      </c>
      <c r="NIN242" s="191">
        <f t="shared" si="374"/>
        <v>0</v>
      </c>
      <c r="NIO242" s="191">
        <f t="shared" si="374"/>
        <v>0</v>
      </c>
      <c r="NIP242" s="191">
        <f t="shared" si="374"/>
        <v>0</v>
      </c>
      <c r="NIQ242" s="191">
        <f t="shared" si="374"/>
        <v>0</v>
      </c>
      <c r="NIR242" s="191">
        <f t="shared" si="374"/>
        <v>0</v>
      </c>
      <c r="NIS242" s="191">
        <f t="shared" si="374"/>
        <v>0</v>
      </c>
      <c r="NIT242" s="191">
        <f t="shared" si="374"/>
        <v>0</v>
      </c>
      <c r="NIU242" s="191">
        <f t="shared" si="374"/>
        <v>0</v>
      </c>
      <c r="NIV242" s="191">
        <f t="shared" si="374"/>
        <v>0</v>
      </c>
      <c r="NIW242" s="191">
        <f t="shared" si="374"/>
        <v>0</v>
      </c>
      <c r="NIX242" s="191">
        <f t="shared" si="374"/>
        <v>0</v>
      </c>
      <c r="NIY242" s="191">
        <f t="shared" si="374"/>
        <v>0</v>
      </c>
      <c r="NIZ242" s="191">
        <f t="shared" si="374"/>
        <v>0</v>
      </c>
      <c r="NJA242" s="191">
        <f t="shared" si="374"/>
        <v>0</v>
      </c>
      <c r="NJB242" s="191">
        <f t="shared" si="374"/>
        <v>0</v>
      </c>
      <c r="NJC242" s="191">
        <f t="shared" si="374"/>
        <v>0</v>
      </c>
      <c r="NJD242" s="191">
        <f t="shared" si="374"/>
        <v>0</v>
      </c>
      <c r="NJE242" s="191">
        <f t="shared" si="374"/>
        <v>0</v>
      </c>
      <c r="NJF242" s="191">
        <f t="shared" si="374"/>
        <v>0</v>
      </c>
      <c r="NJG242" s="191">
        <f t="shared" si="374"/>
        <v>0</v>
      </c>
      <c r="NJH242" s="191">
        <f t="shared" si="374"/>
        <v>0</v>
      </c>
      <c r="NJI242" s="191">
        <f t="shared" si="374"/>
        <v>0</v>
      </c>
      <c r="NJJ242" s="191">
        <f t="shared" si="374"/>
        <v>0</v>
      </c>
      <c r="NJK242" s="191">
        <f t="shared" si="374"/>
        <v>0</v>
      </c>
      <c r="NJL242" s="191">
        <f t="shared" si="374"/>
        <v>0</v>
      </c>
      <c r="NJM242" s="191">
        <f t="shared" si="374"/>
        <v>0</v>
      </c>
      <c r="NJN242" s="191">
        <f t="shared" si="374"/>
        <v>0</v>
      </c>
      <c r="NJO242" s="191">
        <f t="shared" si="374"/>
        <v>0</v>
      </c>
      <c r="NJP242" s="191">
        <f t="shared" si="374"/>
        <v>0</v>
      </c>
      <c r="NJQ242" s="191">
        <f t="shared" si="374"/>
        <v>0</v>
      </c>
      <c r="NJR242" s="191">
        <f t="shared" si="374"/>
        <v>0</v>
      </c>
      <c r="NJS242" s="191">
        <f t="shared" si="374"/>
        <v>0</v>
      </c>
      <c r="NJT242" s="191">
        <f t="shared" si="374"/>
        <v>0</v>
      </c>
      <c r="NJU242" s="191">
        <f t="shared" si="374"/>
        <v>0</v>
      </c>
      <c r="NJV242" s="191">
        <f t="shared" si="374"/>
        <v>0</v>
      </c>
      <c r="NJW242" s="191">
        <f t="shared" si="374"/>
        <v>0</v>
      </c>
      <c r="NJX242" s="191">
        <f t="shared" ref="NJX242:NMI242" si="375" xml:space="preserve"> IF($F210 = 0, NJX218, IF($F210 = 1, NJX226, NJX234))+NJX250</f>
        <v>0</v>
      </c>
      <c r="NJY242" s="191">
        <f t="shared" si="375"/>
        <v>0</v>
      </c>
      <c r="NJZ242" s="191">
        <f t="shared" si="375"/>
        <v>0</v>
      </c>
      <c r="NKA242" s="191">
        <f t="shared" si="375"/>
        <v>0</v>
      </c>
      <c r="NKB242" s="191">
        <f t="shared" si="375"/>
        <v>0</v>
      </c>
      <c r="NKC242" s="191">
        <f t="shared" si="375"/>
        <v>0</v>
      </c>
      <c r="NKD242" s="191">
        <f t="shared" si="375"/>
        <v>0</v>
      </c>
      <c r="NKE242" s="191">
        <f t="shared" si="375"/>
        <v>0</v>
      </c>
      <c r="NKF242" s="191">
        <f t="shared" si="375"/>
        <v>0</v>
      </c>
      <c r="NKG242" s="191">
        <f t="shared" si="375"/>
        <v>0</v>
      </c>
      <c r="NKH242" s="191">
        <f t="shared" si="375"/>
        <v>0</v>
      </c>
      <c r="NKI242" s="191">
        <f t="shared" si="375"/>
        <v>0</v>
      </c>
      <c r="NKJ242" s="191">
        <f t="shared" si="375"/>
        <v>0</v>
      </c>
      <c r="NKK242" s="191">
        <f t="shared" si="375"/>
        <v>0</v>
      </c>
      <c r="NKL242" s="191">
        <f t="shared" si="375"/>
        <v>0</v>
      </c>
      <c r="NKM242" s="191">
        <f t="shared" si="375"/>
        <v>0</v>
      </c>
      <c r="NKN242" s="191">
        <f t="shared" si="375"/>
        <v>0</v>
      </c>
      <c r="NKO242" s="191">
        <f t="shared" si="375"/>
        <v>0</v>
      </c>
      <c r="NKP242" s="191">
        <f t="shared" si="375"/>
        <v>0</v>
      </c>
      <c r="NKQ242" s="191">
        <f t="shared" si="375"/>
        <v>0</v>
      </c>
      <c r="NKR242" s="191">
        <f t="shared" si="375"/>
        <v>0</v>
      </c>
      <c r="NKS242" s="191">
        <f t="shared" si="375"/>
        <v>0</v>
      </c>
      <c r="NKT242" s="191">
        <f t="shared" si="375"/>
        <v>0</v>
      </c>
      <c r="NKU242" s="191">
        <f t="shared" si="375"/>
        <v>0</v>
      </c>
      <c r="NKV242" s="191">
        <f t="shared" si="375"/>
        <v>0</v>
      </c>
      <c r="NKW242" s="191">
        <f t="shared" si="375"/>
        <v>0</v>
      </c>
      <c r="NKX242" s="191">
        <f t="shared" si="375"/>
        <v>0</v>
      </c>
      <c r="NKY242" s="191">
        <f t="shared" si="375"/>
        <v>0</v>
      </c>
      <c r="NKZ242" s="191">
        <f t="shared" si="375"/>
        <v>0</v>
      </c>
      <c r="NLA242" s="191">
        <f t="shared" si="375"/>
        <v>0</v>
      </c>
      <c r="NLB242" s="191">
        <f t="shared" si="375"/>
        <v>0</v>
      </c>
      <c r="NLC242" s="191">
        <f t="shared" si="375"/>
        <v>0</v>
      </c>
      <c r="NLD242" s="191">
        <f t="shared" si="375"/>
        <v>0</v>
      </c>
      <c r="NLE242" s="191">
        <f t="shared" si="375"/>
        <v>0</v>
      </c>
      <c r="NLF242" s="191">
        <f t="shared" si="375"/>
        <v>0</v>
      </c>
      <c r="NLG242" s="191">
        <f t="shared" si="375"/>
        <v>0</v>
      </c>
      <c r="NLH242" s="191">
        <f t="shared" si="375"/>
        <v>0</v>
      </c>
      <c r="NLI242" s="191">
        <f t="shared" si="375"/>
        <v>0</v>
      </c>
      <c r="NLJ242" s="191">
        <f t="shared" si="375"/>
        <v>0</v>
      </c>
      <c r="NLK242" s="191">
        <f t="shared" si="375"/>
        <v>0</v>
      </c>
      <c r="NLL242" s="191">
        <f t="shared" si="375"/>
        <v>0</v>
      </c>
      <c r="NLM242" s="191">
        <f t="shared" si="375"/>
        <v>0</v>
      </c>
      <c r="NLN242" s="191">
        <f t="shared" si="375"/>
        <v>0</v>
      </c>
      <c r="NLO242" s="191">
        <f t="shared" si="375"/>
        <v>0</v>
      </c>
      <c r="NLP242" s="191">
        <f t="shared" si="375"/>
        <v>0</v>
      </c>
      <c r="NLQ242" s="191">
        <f t="shared" si="375"/>
        <v>0</v>
      </c>
      <c r="NLR242" s="191">
        <f t="shared" si="375"/>
        <v>0</v>
      </c>
      <c r="NLS242" s="191">
        <f t="shared" si="375"/>
        <v>0</v>
      </c>
      <c r="NLT242" s="191">
        <f t="shared" si="375"/>
        <v>0</v>
      </c>
      <c r="NLU242" s="191">
        <f t="shared" si="375"/>
        <v>0</v>
      </c>
      <c r="NLV242" s="191">
        <f t="shared" si="375"/>
        <v>0</v>
      </c>
      <c r="NLW242" s="191">
        <f t="shared" si="375"/>
        <v>0</v>
      </c>
      <c r="NLX242" s="191">
        <f t="shared" si="375"/>
        <v>0</v>
      </c>
      <c r="NLY242" s="191">
        <f t="shared" si="375"/>
        <v>0</v>
      </c>
      <c r="NLZ242" s="191">
        <f t="shared" si="375"/>
        <v>0</v>
      </c>
      <c r="NMA242" s="191">
        <f t="shared" si="375"/>
        <v>0</v>
      </c>
      <c r="NMB242" s="191">
        <f t="shared" si="375"/>
        <v>0</v>
      </c>
      <c r="NMC242" s="191">
        <f t="shared" si="375"/>
        <v>0</v>
      </c>
      <c r="NMD242" s="191">
        <f t="shared" si="375"/>
        <v>0</v>
      </c>
      <c r="NME242" s="191">
        <f t="shared" si="375"/>
        <v>0</v>
      </c>
      <c r="NMF242" s="191">
        <f t="shared" si="375"/>
        <v>0</v>
      </c>
      <c r="NMG242" s="191">
        <f t="shared" si="375"/>
        <v>0</v>
      </c>
      <c r="NMH242" s="191">
        <f t="shared" si="375"/>
        <v>0</v>
      </c>
      <c r="NMI242" s="191">
        <f t="shared" si="375"/>
        <v>0</v>
      </c>
      <c r="NMJ242" s="191">
        <f t="shared" ref="NMJ242:NOU242" si="376" xml:space="preserve"> IF($F210 = 0, NMJ218, IF($F210 = 1, NMJ226, NMJ234))+NMJ250</f>
        <v>0</v>
      </c>
      <c r="NMK242" s="191">
        <f t="shared" si="376"/>
        <v>0</v>
      </c>
      <c r="NML242" s="191">
        <f t="shared" si="376"/>
        <v>0</v>
      </c>
      <c r="NMM242" s="191">
        <f t="shared" si="376"/>
        <v>0</v>
      </c>
      <c r="NMN242" s="191">
        <f t="shared" si="376"/>
        <v>0</v>
      </c>
      <c r="NMO242" s="191">
        <f t="shared" si="376"/>
        <v>0</v>
      </c>
      <c r="NMP242" s="191">
        <f t="shared" si="376"/>
        <v>0</v>
      </c>
      <c r="NMQ242" s="191">
        <f t="shared" si="376"/>
        <v>0</v>
      </c>
      <c r="NMR242" s="191">
        <f t="shared" si="376"/>
        <v>0</v>
      </c>
      <c r="NMS242" s="191">
        <f t="shared" si="376"/>
        <v>0</v>
      </c>
      <c r="NMT242" s="191">
        <f t="shared" si="376"/>
        <v>0</v>
      </c>
      <c r="NMU242" s="191">
        <f t="shared" si="376"/>
        <v>0</v>
      </c>
      <c r="NMV242" s="191">
        <f t="shared" si="376"/>
        <v>0</v>
      </c>
      <c r="NMW242" s="191">
        <f t="shared" si="376"/>
        <v>0</v>
      </c>
      <c r="NMX242" s="191">
        <f t="shared" si="376"/>
        <v>0</v>
      </c>
      <c r="NMY242" s="191">
        <f t="shared" si="376"/>
        <v>0</v>
      </c>
      <c r="NMZ242" s="191">
        <f t="shared" si="376"/>
        <v>0</v>
      </c>
      <c r="NNA242" s="191">
        <f t="shared" si="376"/>
        <v>0</v>
      </c>
      <c r="NNB242" s="191">
        <f t="shared" si="376"/>
        <v>0</v>
      </c>
      <c r="NNC242" s="191">
        <f t="shared" si="376"/>
        <v>0</v>
      </c>
      <c r="NND242" s="191">
        <f t="shared" si="376"/>
        <v>0</v>
      </c>
      <c r="NNE242" s="191">
        <f t="shared" si="376"/>
        <v>0</v>
      </c>
      <c r="NNF242" s="191">
        <f t="shared" si="376"/>
        <v>0</v>
      </c>
      <c r="NNG242" s="191">
        <f t="shared" si="376"/>
        <v>0</v>
      </c>
      <c r="NNH242" s="191">
        <f t="shared" si="376"/>
        <v>0</v>
      </c>
      <c r="NNI242" s="191">
        <f t="shared" si="376"/>
        <v>0</v>
      </c>
      <c r="NNJ242" s="191">
        <f t="shared" si="376"/>
        <v>0</v>
      </c>
      <c r="NNK242" s="191">
        <f t="shared" si="376"/>
        <v>0</v>
      </c>
      <c r="NNL242" s="191">
        <f t="shared" si="376"/>
        <v>0</v>
      </c>
      <c r="NNM242" s="191">
        <f t="shared" si="376"/>
        <v>0</v>
      </c>
      <c r="NNN242" s="191">
        <f t="shared" si="376"/>
        <v>0</v>
      </c>
      <c r="NNO242" s="191">
        <f t="shared" si="376"/>
        <v>0</v>
      </c>
      <c r="NNP242" s="191">
        <f t="shared" si="376"/>
        <v>0</v>
      </c>
      <c r="NNQ242" s="191">
        <f t="shared" si="376"/>
        <v>0</v>
      </c>
      <c r="NNR242" s="191">
        <f t="shared" si="376"/>
        <v>0</v>
      </c>
      <c r="NNS242" s="191">
        <f t="shared" si="376"/>
        <v>0</v>
      </c>
      <c r="NNT242" s="191">
        <f t="shared" si="376"/>
        <v>0</v>
      </c>
      <c r="NNU242" s="191">
        <f t="shared" si="376"/>
        <v>0</v>
      </c>
      <c r="NNV242" s="191">
        <f t="shared" si="376"/>
        <v>0</v>
      </c>
      <c r="NNW242" s="191">
        <f t="shared" si="376"/>
        <v>0</v>
      </c>
      <c r="NNX242" s="191">
        <f t="shared" si="376"/>
        <v>0</v>
      </c>
      <c r="NNY242" s="191">
        <f t="shared" si="376"/>
        <v>0</v>
      </c>
      <c r="NNZ242" s="191">
        <f t="shared" si="376"/>
        <v>0</v>
      </c>
      <c r="NOA242" s="191">
        <f t="shared" si="376"/>
        <v>0</v>
      </c>
      <c r="NOB242" s="191">
        <f t="shared" si="376"/>
        <v>0</v>
      </c>
      <c r="NOC242" s="191">
        <f t="shared" si="376"/>
        <v>0</v>
      </c>
      <c r="NOD242" s="191">
        <f t="shared" si="376"/>
        <v>0</v>
      </c>
      <c r="NOE242" s="191">
        <f t="shared" si="376"/>
        <v>0</v>
      </c>
      <c r="NOF242" s="191">
        <f t="shared" si="376"/>
        <v>0</v>
      </c>
      <c r="NOG242" s="191">
        <f t="shared" si="376"/>
        <v>0</v>
      </c>
      <c r="NOH242" s="191">
        <f t="shared" si="376"/>
        <v>0</v>
      </c>
      <c r="NOI242" s="191">
        <f t="shared" si="376"/>
        <v>0</v>
      </c>
      <c r="NOJ242" s="191">
        <f t="shared" si="376"/>
        <v>0</v>
      </c>
      <c r="NOK242" s="191">
        <f t="shared" si="376"/>
        <v>0</v>
      </c>
      <c r="NOL242" s="191">
        <f t="shared" si="376"/>
        <v>0</v>
      </c>
      <c r="NOM242" s="191">
        <f t="shared" si="376"/>
        <v>0</v>
      </c>
      <c r="NON242" s="191">
        <f t="shared" si="376"/>
        <v>0</v>
      </c>
      <c r="NOO242" s="191">
        <f t="shared" si="376"/>
        <v>0</v>
      </c>
      <c r="NOP242" s="191">
        <f t="shared" si="376"/>
        <v>0</v>
      </c>
      <c r="NOQ242" s="191">
        <f t="shared" si="376"/>
        <v>0</v>
      </c>
      <c r="NOR242" s="191">
        <f t="shared" si="376"/>
        <v>0</v>
      </c>
      <c r="NOS242" s="191">
        <f t="shared" si="376"/>
        <v>0</v>
      </c>
      <c r="NOT242" s="191">
        <f t="shared" si="376"/>
        <v>0</v>
      </c>
      <c r="NOU242" s="191">
        <f t="shared" si="376"/>
        <v>0</v>
      </c>
      <c r="NOV242" s="191">
        <f t="shared" ref="NOV242:NRG242" si="377" xml:space="preserve"> IF($F210 = 0, NOV218, IF($F210 = 1, NOV226, NOV234))+NOV250</f>
        <v>0</v>
      </c>
      <c r="NOW242" s="191">
        <f t="shared" si="377"/>
        <v>0</v>
      </c>
      <c r="NOX242" s="191">
        <f t="shared" si="377"/>
        <v>0</v>
      </c>
      <c r="NOY242" s="191">
        <f t="shared" si="377"/>
        <v>0</v>
      </c>
      <c r="NOZ242" s="191">
        <f t="shared" si="377"/>
        <v>0</v>
      </c>
      <c r="NPA242" s="191">
        <f t="shared" si="377"/>
        <v>0</v>
      </c>
      <c r="NPB242" s="191">
        <f t="shared" si="377"/>
        <v>0</v>
      </c>
      <c r="NPC242" s="191">
        <f t="shared" si="377"/>
        <v>0</v>
      </c>
      <c r="NPD242" s="191">
        <f t="shared" si="377"/>
        <v>0</v>
      </c>
      <c r="NPE242" s="191">
        <f t="shared" si="377"/>
        <v>0</v>
      </c>
      <c r="NPF242" s="191">
        <f t="shared" si="377"/>
        <v>0</v>
      </c>
      <c r="NPG242" s="191">
        <f t="shared" si="377"/>
        <v>0</v>
      </c>
      <c r="NPH242" s="191">
        <f t="shared" si="377"/>
        <v>0</v>
      </c>
      <c r="NPI242" s="191">
        <f t="shared" si="377"/>
        <v>0</v>
      </c>
      <c r="NPJ242" s="191">
        <f t="shared" si="377"/>
        <v>0</v>
      </c>
      <c r="NPK242" s="191">
        <f t="shared" si="377"/>
        <v>0</v>
      </c>
      <c r="NPL242" s="191">
        <f t="shared" si="377"/>
        <v>0</v>
      </c>
      <c r="NPM242" s="191">
        <f t="shared" si="377"/>
        <v>0</v>
      </c>
      <c r="NPN242" s="191">
        <f t="shared" si="377"/>
        <v>0</v>
      </c>
      <c r="NPO242" s="191">
        <f t="shared" si="377"/>
        <v>0</v>
      </c>
      <c r="NPP242" s="191">
        <f t="shared" si="377"/>
        <v>0</v>
      </c>
      <c r="NPQ242" s="191">
        <f t="shared" si="377"/>
        <v>0</v>
      </c>
      <c r="NPR242" s="191">
        <f t="shared" si="377"/>
        <v>0</v>
      </c>
      <c r="NPS242" s="191">
        <f t="shared" si="377"/>
        <v>0</v>
      </c>
      <c r="NPT242" s="191">
        <f t="shared" si="377"/>
        <v>0</v>
      </c>
      <c r="NPU242" s="191">
        <f t="shared" si="377"/>
        <v>0</v>
      </c>
      <c r="NPV242" s="191">
        <f t="shared" si="377"/>
        <v>0</v>
      </c>
      <c r="NPW242" s="191">
        <f t="shared" si="377"/>
        <v>0</v>
      </c>
      <c r="NPX242" s="191">
        <f t="shared" si="377"/>
        <v>0</v>
      </c>
      <c r="NPY242" s="191">
        <f t="shared" si="377"/>
        <v>0</v>
      </c>
      <c r="NPZ242" s="191">
        <f t="shared" si="377"/>
        <v>0</v>
      </c>
      <c r="NQA242" s="191">
        <f t="shared" si="377"/>
        <v>0</v>
      </c>
      <c r="NQB242" s="191">
        <f t="shared" si="377"/>
        <v>0</v>
      </c>
      <c r="NQC242" s="191">
        <f t="shared" si="377"/>
        <v>0</v>
      </c>
      <c r="NQD242" s="191">
        <f t="shared" si="377"/>
        <v>0</v>
      </c>
      <c r="NQE242" s="191">
        <f t="shared" si="377"/>
        <v>0</v>
      </c>
      <c r="NQF242" s="191">
        <f t="shared" si="377"/>
        <v>0</v>
      </c>
      <c r="NQG242" s="191">
        <f t="shared" si="377"/>
        <v>0</v>
      </c>
      <c r="NQH242" s="191">
        <f t="shared" si="377"/>
        <v>0</v>
      </c>
      <c r="NQI242" s="191">
        <f t="shared" si="377"/>
        <v>0</v>
      </c>
      <c r="NQJ242" s="191">
        <f t="shared" si="377"/>
        <v>0</v>
      </c>
      <c r="NQK242" s="191">
        <f t="shared" si="377"/>
        <v>0</v>
      </c>
      <c r="NQL242" s="191">
        <f t="shared" si="377"/>
        <v>0</v>
      </c>
      <c r="NQM242" s="191">
        <f t="shared" si="377"/>
        <v>0</v>
      </c>
      <c r="NQN242" s="191">
        <f t="shared" si="377"/>
        <v>0</v>
      </c>
      <c r="NQO242" s="191">
        <f t="shared" si="377"/>
        <v>0</v>
      </c>
      <c r="NQP242" s="191">
        <f t="shared" si="377"/>
        <v>0</v>
      </c>
      <c r="NQQ242" s="191">
        <f t="shared" si="377"/>
        <v>0</v>
      </c>
      <c r="NQR242" s="191">
        <f t="shared" si="377"/>
        <v>0</v>
      </c>
      <c r="NQS242" s="191">
        <f t="shared" si="377"/>
        <v>0</v>
      </c>
      <c r="NQT242" s="191">
        <f t="shared" si="377"/>
        <v>0</v>
      </c>
      <c r="NQU242" s="191">
        <f t="shared" si="377"/>
        <v>0</v>
      </c>
      <c r="NQV242" s="191">
        <f t="shared" si="377"/>
        <v>0</v>
      </c>
      <c r="NQW242" s="191">
        <f t="shared" si="377"/>
        <v>0</v>
      </c>
      <c r="NQX242" s="191">
        <f t="shared" si="377"/>
        <v>0</v>
      </c>
      <c r="NQY242" s="191">
        <f t="shared" si="377"/>
        <v>0</v>
      </c>
      <c r="NQZ242" s="191">
        <f t="shared" si="377"/>
        <v>0</v>
      </c>
      <c r="NRA242" s="191">
        <f t="shared" si="377"/>
        <v>0</v>
      </c>
      <c r="NRB242" s="191">
        <f t="shared" si="377"/>
        <v>0</v>
      </c>
      <c r="NRC242" s="191">
        <f t="shared" si="377"/>
        <v>0</v>
      </c>
      <c r="NRD242" s="191">
        <f t="shared" si="377"/>
        <v>0</v>
      </c>
      <c r="NRE242" s="191">
        <f t="shared" si="377"/>
        <v>0</v>
      </c>
      <c r="NRF242" s="191">
        <f t="shared" si="377"/>
        <v>0</v>
      </c>
      <c r="NRG242" s="191">
        <f t="shared" si="377"/>
        <v>0</v>
      </c>
      <c r="NRH242" s="191">
        <f t="shared" ref="NRH242:NTS242" si="378" xml:space="preserve"> IF($F210 = 0, NRH218, IF($F210 = 1, NRH226, NRH234))+NRH250</f>
        <v>0</v>
      </c>
      <c r="NRI242" s="191">
        <f t="shared" si="378"/>
        <v>0</v>
      </c>
      <c r="NRJ242" s="191">
        <f t="shared" si="378"/>
        <v>0</v>
      </c>
      <c r="NRK242" s="191">
        <f t="shared" si="378"/>
        <v>0</v>
      </c>
      <c r="NRL242" s="191">
        <f t="shared" si="378"/>
        <v>0</v>
      </c>
      <c r="NRM242" s="191">
        <f t="shared" si="378"/>
        <v>0</v>
      </c>
      <c r="NRN242" s="191">
        <f t="shared" si="378"/>
        <v>0</v>
      </c>
      <c r="NRO242" s="191">
        <f t="shared" si="378"/>
        <v>0</v>
      </c>
      <c r="NRP242" s="191">
        <f t="shared" si="378"/>
        <v>0</v>
      </c>
      <c r="NRQ242" s="191">
        <f t="shared" si="378"/>
        <v>0</v>
      </c>
      <c r="NRR242" s="191">
        <f t="shared" si="378"/>
        <v>0</v>
      </c>
      <c r="NRS242" s="191">
        <f t="shared" si="378"/>
        <v>0</v>
      </c>
      <c r="NRT242" s="191">
        <f t="shared" si="378"/>
        <v>0</v>
      </c>
      <c r="NRU242" s="191">
        <f t="shared" si="378"/>
        <v>0</v>
      </c>
      <c r="NRV242" s="191">
        <f t="shared" si="378"/>
        <v>0</v>
      </c>
      <c r="NRW242" s="191">
        <f t="shared" si="378"/>
        <v>0</v>
      </c>
      <c r="NRX242" s="191">
        <f t="shared" si="378"/>
        <v>0</v>
      </c>
      <c r="NRY242" s="191">
        <f t="shared" si="378"/>
        <v>0</v>
      </c>
      <c r="NRZ242" s="191">
        <f t="shared" si="378"/>
        <v>0</v>
      </c>
      <c r="NSA242" s="191">
        <f t="shared" si="378"/>
        <v>0</v>
      </c>
      <c r="NSB242" s="191">
        <f t="shared" si="378"/>
        <v>0</v>
      </c>
      <c r="NSC242" s="191">
        <f t="shared" si="378"/>
        <v>0</v>
      </c>
      <c r="NSD242" s="191">
        <f t="shared" si="378"/>
        <v>0</v>
      </c>
      <c r="NSE242" s="191">
        <f t="shared" si="378"/>
        <v>0</v>
      </c>
      <c r="NSF242" s="191">
        <f t="shared" si="378"/>
        <v>0</v>
      </c>
      <c r="NSG242" s="191">
        <f t="shared" si="378"/>
        <v>0</v>
      </c>
      <c r="NSH242" s="191">
        <f t="shared" si="378"/>
        <v>0</v>
      </c>
      <c r="NSI242" s="191">
        <f t="shared" si="378"/>
        <v>0</v>
      </c>
      <c r="NSJ242" s="191">
        <f t="shared" si="378"/>
        <v>0</v>
      </c>
      <c r="NSK242" s="191">
        <f t="shared" si="378"/>
        <v>0</v>
      </c>
      <c r="NSL242" s="191">
        <f t="shared" si="378"/>
        <v>0</v>
      </c>
      <c r="NSM242" s="191">
        <f t="shared" si="378"/>
        <v>0</v>
      </c>
      <c r="NSN242" s="191">
        <f t="shared" si="378"/>
        <v>0</v>
      </c>
      <c r="NSO242" s="191">
        <f t="shared" si="378"/>
        <v>0</v>
      </c>
      <c r="NSP242" s="191">
        <f t="shared" si="378"/>
        <v>0</v>
      </c>
      <c r="NSQ242" s="191">
        <f t="shared" si="378"/>
        <v>0</v>
      </c>
      <c r="NSR242" s="191">
        <f t="shared" si="378"/>
        <v>0</v>
      </c>
      <c r="NSS242" s="191">
        <f t="shared" si="378"/>
        <v>0</v>
      </c>
      <c r="NST242" s="191">
        <f t="shared" si="378"/>
        <v>0</v>
      </c>
      <c r="NSU242" s="191">
        <f t="shared" si="378"/>
        <v>0</v>
      </c>
      <c r="NSV242" s="191">
        <f t="shared" si="378"/>
        <v>0</v>
      </c>
      <c r="NSW242" s="191">
        <f t="shared" si="378"/>
        <v>0</v>
      </c>
      <c r="NSX242" s="191">
        <f t="shared" si="378"/>
        <v>0</v>
      </c>
      <c r="NSY242" s="191">
        <f t="shared" si="378"/>
        <v>0</v>
      </c>
      <c r="NSZ242" s="191">
        <f t="shared" si="378"/>
        <v>0</v>
      </c>
      <c r="NTA242" s="191">
        <f t="shared" si="378"/>
        <v>0</v>
      </c>
      <c r="NTB242" s="191">
        <f t="shared" si="378"/>
        <v>0</v>
      </c>
      <c r="NTC242" s="191">
        <f t="shared" si="378"/>
        <v>0</v>
      </c>
      <c r="NTD242" s="191">
        <f t="shared" si="378"/>
        <v>0</v>
      </c>
      <c r="NTE242" s="191">
        <f t="shared" si="378"/>
        <v>0</v>
      </c>
      <c r="NTF242" s="191">
        <f t="shared" si="378"/>
        <v>0</v>
      </c>
      <c r="NTG242" s="191">
        <f t="shared" si="378"/>
        <v>0</v>
      </c>
      <c r="NTH242" s="191">
        <f t="shared" si="378"/>
        <v>0</v>
      </c>
      <c r="NTI242" s="191">
        <f t="shared" si="378"/>
        <v>0</v>
      </c>
      <c r="NTJ242" s="191">
        <f t="shared" si="378"/>
        <v>0</v>
      </c>
      <c r="NTK242" s="191">
        <f t="shared" si="378"/>
        <v>0</v>
      </c>
      <c r="NTL242" s="191">
        <f t="shared" si="378"/>
        <v>0</v>
      </c>
      <c r="NTM242" s="191">
        <f t="shared" si="378"/>
        <v>0</v>
      </c>
      <c r="NTN242" s="191">
        <f t="shared" si="378"/>
        <v>0</v>
      </c>
      <c r="NTO242" s="191">
        <f t="shared" si="378"/>
        <v>0</v>
      </c>
      <c r="NTP242" s="191">
        <f t="shared" si="378"/>
        <v>0</v>
      </c>
      <c r="NTQ242" s="191">
        <f t="shared" si="378"/>
        <v>0</v>
      </c>
      <c r="NTR242" s="191">
        <f t="shared" si="378"/>
        <v>0</v>
      </c>
      <c r="NTS242" s="191">
        <f t="shared" si="378"/>
        <v>0</v>
      </c>
      <c r="NTT242" s="191">
        <f t="shared" ref="NTT242:NWE242" si="379" xml:space="preserve"> IF($F210 = 0, NTT218, IF($F210 = 1, NTT226, NTT234))+NTT250</f>
        <v>0</v>
      </c>
      <c r="NTU242" s="191">
        <f t="shared" si="379"/>
        <v>0</v>
      </c>
      <c r="NTV242" s="191">
        <f t="shared" si="379"/>
        <v>0</v>
      </c>
      <c r="NTW242" s="191">
        <f t="shared" si="379"/>
        <v>0</v>
      </c>
      <c r="NTX242" s="191">
        <f t="shared" si="379"/>
        <v>0</v>
      </c>
      <c r="NTY242" s="191">
        <f t="shared" si="379"/>
        <v>0</v>
      </c>
      <c r="NTZ242" s="191">
        <f t="shared" si="379"/>
        <v>0</v>
      </c>
      <c r="NUA242" s="191">
        <f t="shared" si="379"/>
        <v>0</v>
      </c>
      <c r="NUB242" s="191">
        <f t="shared" si="379"/>
        <v>0</v>
      </c>
      <c r="NUC242" s="191">
        <f t="shared" si="379"/>
        <v>0</v>
      </c>
      <c r="NUD242" s="191">
        <f t="shared" si="379"/>
        <v>0</v>
      </c>
      <c r="NUE242" s="191">
        <f t="shared" si="379"/>
        <v>0</v>
      </c>
      <c r="NUF242" s="191">
        <f t="shared" si="379"/>
        <v>0</v>
      </c>
      <c r="NUG242" s="191">
        <f t="shared" si="379"/>
        <v>0</v>
      </c>
      <c r="NUH242" s="191">
        <f t="shared" si="379"/>
        <v>0</v>
      </c>
      <c r="NUI242" s="191">
        <f t="shared" si="379"/>
        <v>0</v>
      </c>
      <c r="NUJ242" s="191">
        <f t="shared" si="379"/>
        <v>0</v>
      </c>
      <c r="NUK242" s="191">
        <f t="shared" si="379"/>
        <v>0</v>
      </c>
      <c r="NUL242" s="191">
        <f t="shared" si="379"/>
        <v>0</v>
      </c>
      <c r="NUM242" s="191">
        <f t="shared" si="379"/>
        <v>0</v>
      </c>
      <c r="NUN242" s="191">
        <f t="shared" si="379"/>
        <v>0</v>
      </c>
      <c r="NUO242" s="191">
        <f t="shared" si="379"/>
        <v>0</v>
      </c>
      <c r="NUP242" s="191">
        <f t="shared" si="379"/>
        <v>0</v>
      </c>
      <c r="NUQ242" s="191">
        <f t="shared" si="379"/>
        <v>0</v>
      </c>
      <c r="NUR242" s="191">
        <f t="shared" si="379"/>
        <v>0</v>
      </c>
      <c r="NUS242" s="191">
        <f t="shared" si="379"/>
        <v>0</v>
      </c>
      <c r="NUT242" s="191">
        <f t="shared" si="379"/>
        <v>0</v>
      </c>
      <c r="NUU242" s="191">
        <f t="shared" si="379"/>
        <v>0</v>
      </c>
      <c r="NUV242" s="191">
        <f t="shared" si="379"/>
        <v>0</v>
      </c>
      <c r="NUW242" s="191">
        <f t="shared" si="379"/>
        <v>0</v>
      </c>
      <c r="NUX242" s="191">
        <f t="shared" si="379"/>
        <v>0</v>
      </c>
      <c r="NUY242" s="191">
        <f t="shared" si="379"/>
        <v>0</v>
      </c>
      <c r="NUZ242" s="191">
        <f t="shared" si="379"/>
        <v>0</v>
      </c>
      <c r="NVA242" s="191">
        <f t="shared" si="379"/>
        <v>0</v>
      </c>
      <c r="NVB242" s="191">
        <f t="shared" si="379"/>
        <v>0</v>
      </c>
      <c r="NVC242" s="191">
        <f t="shared" si="379"/>
        <v>0</v>
      </c>
      <c r="NVD242" s="191">
        <f t="shared" si="379"/>
        <v>0</v>
      </c>
      <c r="NVE242" s="191">
        <f t="shared" si="379"/>
        <v>0</v>
      </c>
      <c r="NVF242" s="191">
        <f t="shared" si="379"/>
        <v>0</v>
      </c>
      <c r="NVG242" s="191">
        <f t="shared" si="379"/>
        <v>0</v>
      </c>
      <c r="NVH242" s="191">
        <f t="shared" si="379"/>
        <v>0</v>
      </c>
      <c r="NVI242" s="191">
        <f t="shared" si="379"/>
        <v>0</v>
      </c>
      <c r="NVJ242" s="191">
        <f t="shared" si="379"/>
        <v>0</v>
      </c>
      <c r="NVK242" s="191">
        <f t="shared" si="379"/>
        <v>0</v>
      </c>
      <c r="NVL242" s="191">
        <f t="shared" si="379"/>
        <v>0</v>
      </c>
      <c r="NVM242" s="191">
        <f t="shared" si="379"/>
        <v>0</v>
      </c>
      <c r="NVN242" s="191">
        <f t="shared" si="379"/>
        <v>0</v>
      </c>
      <c r="NVO242" s="191">
        <f t="shared" si="379"/>
        <v>0</v>
      </c>
      <c r="NVP242" s="191">
        <f t="shared" si="379"/>
        <v>0</v>
      </c>
      <c r="NVQ242" s="191">
        <f t="shared" si="379"/>
        <v>0</v>
      </c>
      <c r="NVR242" s="191">
        <f t="shared" si="379"/>
        <v>0</v>
      </c>
      <c r="NVS242" s="191">
        <f t="shared" si="379"/>
        <v>0</v>
      </c>
      <c r="NVT242" s="191">
        <f t="shared" si="379"/>
        <v>0</v>
      </c>
      <c r="NVU242" s="191">
        <f t="shared" si="379"/>
        <v>0</v>
      </c>
      <c r="NVV242" s="191">
        <f t="shared" si="379"/>
        <v>0</v>
      </c>
      <c r="NVW242" s="191">
        <f t="shared" si="379"/>
        <v>0</v>
      </c>
      <c r="NVX242" s="191">
        <f t="shared" si="379"/>
        <v>0</v>
      </c>
      <c r="NVY242" s="191">
        <f t="shared" si="379"/>
        <v>0</v>
      </c>
      <c r="NVZ242" s="191">
        <f t="shared" si="379"/>
        <v>0</v>
      </c>
      <c r="NWA242" s="191">
        <f t="shared" si="379"/>
        <v>0</v>
      </c>
      <c r="NWB242" s="191">
        <f t="shared" si="379"/>
        <v>0</v>
      </c>
      <c r="NWC242" s="191">
        <f t="shared" si="379"/>
        <v>0</v>
      </c>
      <c r="NWD242" s="191">
        <f t="shared" si="379"/>
        <v>0</v>
      </c>
      <c r="NWE242" s="191">
        <f t="shared" si="379"/>
        <v>0</v>
      </c>
      <c r="NWF242" s="191">
        <f t="shared" ref="NWF242:NYQ242" si="380" xml:space="preserve"> IF($F210 = 0, NWF218, IF($F210 = 1, NWF226, NWF234))+NWF250</f>
        <v>0</v>
      </c>
      <c r="NWG242" s="191">
        <f t="shared" si="380"/>
        <v>0</v>
      </c>
      <c r="NWH242" s="191">
        <f t="shared" si="380"/>
        <v>0</v>
      </c>
      <c r="NWI242" s="191">
        <f t="shared" si="380"/>
        <v>0</v>
      </c>
      <c r="NWJ242" s="191">
        <f t="shared" si="380"/>
        <v>0</v>
      </c>
      <c r="NWK242" s="191">
        <f t="shared" si="380"/>
        <v>0</v>
      </c>
      <c r="NWL242" s="191">
        <f t="shared" si="380"/>
        <v>0</v>
      </c>
      <c r="NWM242" s="191">
        <f t="shared" si="380"/>
        <v>0</v>
      </c>
      <c r="NWN242" s="191">
        <f t="shared" si="380"/>
        <v>0</v>
      </c>
      <c r="NWO242" s="191">
        <f t="shared" si="380"/>
        <v>0</v>
      </c>
      <c r="NWP242" s="191">
        <f t="shared" si="380"/>
        <v>0</v>
      </c>
      <c r="NWQ242" s="191">
        <f t="shared" si="380"/>
        <v>0</v>
      </c>
      <c r="NWR242" s="191">
        <f t="shared" si="380"/>
        <v>0</v>
      </c>
      <c r="NWS242" s="191">
        <f t="shared" si="380"/>
        <v>0</v>
      </c>
      <c r="NWT242" s="191">
        <f t="shared" si="380"/>
        <v>0</v>
      </c>
      <c r="NWU242" s="191">
        <f t="shared" si="380"/>
        <v>0</v>
      </c>
      <c r="NWV242" s="191">
        <f t="shared" si="380"/>
        <v>0</v>
      </c>
      <c r="NWW242" s="191">
        <f t="shared" si="380"/>
        <v>0</v>
      </c>
      <c r="NWX242" s="191">
        <f t="shared" si="380"/>
        <v>0</v>
      </c>
      <c r="NWY242" s="191">
        <f t="shared" si="380"/>
        <v>0</v>
      </c>
      <c r="NWZ242" s="191">
        <f t="shared" si="380"/>
        <v>0</v>
      </c>
      <c r="NXA242" s="191">
        <f t="shared" si="380"/>
        <v>0</v>
      </c>
      <c r="NXB242" s="191">
        <f t="shared" si="380"/>
        <v>0</v>
      </c>
      <c r="NXC242" s="191">
        <f t="shared" si="380"/>
        <v>0</v>
      </c>
      <c r="NXD242" s="191">
        <f t="shared" si="380"/>
        <v>0</v>
      </c>
      <c r="NXE242" s="191">
        <f t="shared" si="380"/>
        <v>0</v>
      </c>
      <c r="NXF242" s="191">
        <f t="shared" si="380"/>
        <v>0</v>
      </c>
      <c r="NXG242" s="191">
        <f t="shared" si="380"/>
        <v>0</v>
      </c>
      <c r="NXH242" s="191">
        <f t="shared" si="380"/>
        <v>0</v>
      </c>
      <c r="NXI242" s="191">
        <f t="shared" si="380"/>
        <v>0</v>
      </c>
      <c r="NXJ242" s="191">
        <f t="shared" si="380"/>
        <v>0</v>
      </c>
      <c r="NXK242" s="191">
        <f t="shared" si="380"/>
        <v>0</v>
      </c>
      <c r="NXL242" s="191">
        <f t="shared" si="380"/>
        <v>0</v>
      </c>
      <c r="NXM242" s="191">
        <f t="shared" si="380"/>
        <v>0</v>
      </c>
      <c r="NXN242" s="191">
        <f t="shared" si="380"/>
        <v>0</v>
      </c>
      <c r="NXO242" s="191">
        <f t="shared" si="380"/>
        <v>0</v>
      </c>
      <c r="NXP242" s="191">
        <f t="shared" si="380"/>
        <v>0</v>
      </c>
      <c r="NXQ242" s="191">
        <f t="shared" si="380"/>
        <v>0</v>
      </c>
      <c r="NXR242" s="191">
        <f t="shared" si="380"/>
        <v>0</v>
      </c>
      <c r="NXS242" s="191">
        <f t="shared" si="380"/>
        <v>0</v>
      </c>
      <c r="NXT242" s="191">
        <f t="shared" si="380"/>
        <v>0</v>
      </c>
      <c r="NXU242" s="191">
        <f t="shared" si="380"/>
        <v>0</v>
      </c>
      <c r="NXV242" s="191">
        <f t="shared" si="380"/>
        <v>0</v>
      </c>
      <c r="NXW242" s="191">
        <f t="shared" si="380"/>
        <v>0</v>
      </c>
      <c r="NXX242" s="191">
        <f t="shared" si="380"/>
        <v>0</v>
      </c>
      <c r="NXY242" s="191">
        <f t="shared" si="380"/>
        <v>0</v>
      </c>
      <c r="NXZ242" s="191">
        <f t="shared" si="380"/>
        <v>0</v>
      </c>
      <c r="NYA242" s="191">
        <f t="shared" si="380"/>
        <v>0</v>
      </c>
      <c r="NYB242" s="191">
        <f t="shared" si="380"/>
        <v>0</v>
      </c>
      <c r="NYC242" s="191">
        <f t="shared" si="380"/>
        <v>0</v>
      </c>
      <c r="NYD242" s="191">
        <f t="shared" si="380"/>
        <v>0</v>
      </c>
      <c r="NYE242" s="191">
        <f t="shared" si="380"/>
        <v>0</v>
      </c>
      <c r="NYF242" s="191">
        <f t="shared" si="380"/>
        <v>0</v>
      </c>
      <c r="NYG242" s="191">
        <f t="shared" si="380"/>
        <v>0</v>
      </c>
      <c r="NYH242" s="191">
        <f t="shared" si="380"/>
        <v>0</v>
      </c>
      <c r="NYI242" s="191">
        <f t="shared" si="380"/>
        <v>0</v>
      </c>
      <c r="NYJ242" s="191">
        <f t="shared" si="380"/>
        <v>0</v>
      </c>
      <c r="NYK242" s="191">
        <f t="shared" si="380"/>
        <v>0</v>
      </c>
      <c r="NYL242" s="191">
        <f t="shared" si="380"/>
        <v>0</v>
      </c>
      <c r="NYM242" s="191">
        <f t="shared" si="380"/>
        <v>0</v>
      </c>
      <c r="NYN242" s="191">
        <f t="shared" si="380"/>
        <v>0</v>
      </c>
      <c r="NYO242" s="191">
        <f t="shared" si="380"/>
        <v>0</v>
      </c>
      <c r="NYP242" s="191">
        <f t="shared" si="380"/>
        <v>0</v>
      </c>
      <c r="NYQ242" s="191">
        <f t="shared" si="380"/>
        <v>0</v>
      </c>
      <c r="NYR242" s="191">
        <f t="shared" ref="NYR242:OBC242" si="381" xml:space="preserve"> IF($F210 = 0, NYR218, IF($F210 = 1, NYR226, NYR234))+NYR250</f>
        <v>0</v>
      </c>
      <c r="NYS242" s="191">
        <f t="shared" si="381"/>
        <v>0</v>
      </c>
      <c r="NYT242" s="191">
        <f t="shared" si="381"/>
        <v>0</v>
      </c>
      <c r="NYU242" s="191">
        <f t="shared" si="381"/>
        <v>0</v>
      </c>
      <c r="NYV242" s="191">
        <f t="shared" si="381"/>
        <v>0</v>
      </c>
      <c r="NYW242" s="191">
        <f t="shared" si="381"/>
        <v>0</v>
      </c>
      <c r="NYX242" s="191">
        <f t="shared" si="381"/>
        <v>0</v>
      </c>
      <c r="NYY242" s="191">
        <f t="shared" si="381"/>
        <v>0</v>
      </c>
      <c r="NYZ242" s="191">
        <f t="shared" si="381"/>
        <v>0</v>
      </c>
      <c r="NZA242" s="191">
        <f t="shared" si="381"/>
        <v>0</v>
      </c>
      <c r="NZB242" s="191">
        <f t="shared" si="381"/>
        <v>0</v>
      </c>
      <c r="NZC242" s="191">
        <f t="shared" si="381"/>
        <v>0</v>
      </c>
      <c r="NZD242" s="191">
        <f t="shared" si="381"/>
        <v>0</v>
      </c>
      <c r="NZE242" s="191">
        <f t="shared" si="381"/>
        <v>0</v>
      </c>
      <c r="NZF242" s="191">
        <f t="shared" si="381"/>
        <v>0</v>
      </c>
      <c r="NZG242" s="191">
        <f t="shared" si="381"/>
        <v>0</v>
      </c>
      <c r="NZH242" s="191">
        <f t="shared" si="381"/>
        <v>0</v>
      </c>
      <c r="NZI242" s="191">
        <f t="shared" si="381"/>
        <v>0</v>
      </c>
      <c r="NZJ242" s="191">
        <f t="shared" si="381"/>
        <v>0</v>
      </c>
      <c r="NZK242" s="191">
        <f t="shared" si="381"/>
        <v>0</v>
      </c>
      <c r="NZL242" s="191">
        <f t="shared" si="381"/>
        <v>0</v>
      </c>
      <c r="NZM242" s="191">
        <f t="shared" si="381"/>
        <v>0</v>
      </c>
      <c r="NZN242" s="191">
        <f t="shared" si="381"/>
        <v>0</v>
      </c>
      <c r="NZO242" s="191">
        <f t="shared" si="381"/>
        <v>0</v>
      </c>
      <c r="NZP242" s="191">
        <f t="shared" si="381"/>
        <v>0</v>
      </c>
      <c r="NZQ242" s="191">
        <f t="shared" si="381"/>
        <v>0</v>
      </c>
      <c r="NZR242" s="191">
        <f t="shared" si="381"/>
        <v>0</v>
      </c>
      <c r="NZS242" s="191">
        <f t="shared" si="381"/>
        <v>0</v>
      </c>
      <c r="NZT242" s="191">
        <f t="shared" si="381"/>
        <v>0</v>
      </c>
      <c r="NZU242" s="191">
        <f t="shared" si="381"/>
        <v>0</v>
      </c>
      <c r="NZV242" s="191">
        <f t="shared" si="381"/>
        <v>0</v>
      </c>
      <c r="NZW242" s="191">
        <f t="shared" si="381"/>
        <v>0</v>
      </c>
      <c r="NZX242" s="191">
        <f t="shared" si="381"/>
        <v>0</v>
      </c>
      <c r="NZY242" s="191">
        <f t="shared" si="381"/>
        <v>0</v>
      </c>
      <c r="NZZ242" s="191">
        <f t="shared" si="381"/>
        <v>0</v>
      </c>
      <c r="OAA242" s="191">
        <f t="shared" si="381"/>
        <v>0</v>
      </c>
      <c r="OAB242" s="191">
        <f t="shared" si="381"/>
        <v>0</v>
      </c>
      <c r="OAC242" s="191">
        <f t="shared" si="381"/>
        <v>0</v>
      </c>
      <c r="OAD242" s="191">
        <f t="shared" si="381"/>
        <v>0</v>
      </c>
      <c r="OAE242" s="191">
        <f t="shared" si="381"/>
        <v>0</v>
      </c>
      <c r="OAF242" s="191">
        <f t="shared" si="381"/>
        <v>0</v>
      </c>
      <c r="OAG242" s="191">
        <f t="shared" si="381"/>
        <v>0</v>
      </c>
      <c r="OAH242" s="191">
        <f t="shared" si="381"/>
        <v>0</v>
      </c>
      <c r="OAI242" s="191">
        <f t="shared" si="381"/>
        <v>0</v>
      </c>
      <c r="OAJ242" s="191">
        <f t="shared" si="381"/>
        <v>0</v>
      </c>
      <c r="OAK242" s="191">
        <f t="shared" si="381"/>
        <v>0</v>
      </c>
      <c r="OAL242" s="191">
        <f t="shared" si="381"/>
        <v>0</v>
      </c>
      <c r="OAM242" s="191">
        <f t="shared" si="381"/>
        <v>0</v>
      </c>
      <c r="OAN242" s="191">
        <f t="shared" si="381"/>
        <v>0</v>
      </c>
      <c r="OAO242" s="191">
        <f t="shared" si="381"/>
        <v>0</v>
      </c>
      <c r="OAP242" s="191">
        <f t="shared" si="381"/>
        <v>0</v>
      </c>
      <c r="OAQ242" s="191">
        <f t="shared" si="381"/>
        <v>0</v>
      </c>
      <c r="OAR242" s="191">
        <f t="shared" si="381"/>
        <v>0</v>
      </c>
      <c r="OAS242" s="191">
        <f t="shared" si="381"/>
        <v>0</v>
      </c>
      <c r="OAT242" s="191">
        <f t="shared" si="381"/>
        <v>0</v>
      </c>
      <c r="OAU242" s="191">
        <f t="shared" si="381"/>
        <v>0</v>
      </c>
      <c r="OAV242" s="191">
        <f t="shared" si="381"/>
        <v>0</v>
      </c>
      <c r="OAW242" s="191">
        <f t="shared" si="381"/>
        <v>0</v>
      </c>
      <c r="OAX242" s="191">
        <f t="shared" si="381"/>
        <v>0</v>
      </c>
      <c r="OAY242" s="191">
        <f t="shared" si="381"/>
        <v>0</v>
      </c>
      <c r="OAZ242" s="191">
        <f t="shared" si="381"/>
        <v>0</v>
      </c>
      <c r="OBA242" s="191">
        <f t="shared" si="381"/>
        <v>0</v>
      </c>
      <c r="OBB242" s="191">
        <f t="shared" si="381"/>
        <v>0</v>
      </c>
      <c r="OBC242" s="191">
        <f t="shared" si="381"/>
        <v>0</v>
      </c>
      <c r="OBD242" s="191">
        <f t="shared" ref="OBD242:ODO242" si="382" xml:space="preserve"> IF($F210 = 0, OBD218, IF($F210 = 1, OBD226, OBD234))+OBD250</f>
        <v>0</v>
      </c>
      <c r="OBE242" s="191">
        <f t="shared" si="382"/>
        <v>0</v>
      </c>
      <c r="OBF242" s="191">
        <f t="shared" si="382"/>
        <v>0</v>
      </c>
      <c r="OBG242" s="191">
        <f t="shared" si="382"/>
        <v>0</v>
      </c>
      <c r="OBH242" s="191">
        <f t="shared" si="382"/>
        <v>0</v>
      </c>
      <c r="OBI242" s="191">
        <f t="shared" si="382"/>
        <v>0</v>
      </c>
      <c r="OBJ242" s="191">
        <f t="shared" si="382"/>
        <v>0</v>
      </c>
      <c r="OBK242" s="191">
        <f t="shared" si="382"/>
        <v>0</v>
      </c>
      <c r="OBL242" s="191">
        <f t="shared" si="382"/>
        <v>0</v>
      </c>
      <c r="OBM242" s="191">
        <f t="shared" si="382"/>
        <v>0</v>
      </c>
      <c r="OBN242" s="191">
        <f t="shared" si="382"/>
        <v>0</v>
      </c>
      <c r="OBO242" s="191">
        <f t="shared" si="382"/>
        <v>0</v>
      </c>
      <c r="OBP242" s="191">
        <f t="shared" si="382"/>
        <v>0</v>
      </c>
      <c r="OBQ242" s="191">
        <f t="shared" si="382"/>
        <v>0</v>
      </c>
      <c r="OBR242" s="191">
        <f t="shared" si="382"/>
        <v>0</v>
      </c>
      <c r="OBS242" s="191">
        <f t="shared" si="382"/>
        <v>0</v>
      </c>
      <c r="OBT242" s="191">
        <f t="shared" si="382"/>
        <v>0</v>
      </c>
      <c r="OBU242" s="191">
        <f t="shared" si="382"/>
        <v>0</v>
      </c>
      <c r="OBV242" s="191">
        <f t="shared" si="382"/>
        <v>0</v>
      </c>
      <c r="OBW242" s="191">
        <f t="shared" si="382"/>
        <v>0</v>
      </c>
      <c r="OBX242" s="191">
        <f t="shared" si="382"/>
        <v>0</v>
      </c>
      <c r="OBY242" s="191">
        <f t="shared" si="382"/>
        <v>0</v>
      </c>
      <c r="OBZ242" s="191">
        <f t="shared" si="382"/>
        <v>0</v>
      </c>
      <c r="OCA242" s="191">
        <f t="shared" si="382"/>
        <v>0</v>
      </c>
      <c r="OCB242" s="191">
        <f t="shared" si="382"/>
        <v>0</v>
      </c>
      <c r="OCC242" s="191">
        <f t="shared" si="382"/>
        <v>0</v>
      </c>
      <c r="OCD242" s="191">
        <f t="shared" si="382"/>
        <v>0</v>
      </c>
      <c r="OCE242" s="191">
        <f t="shared" si="382"/>
        <v>0</v>
      </c>
      <c r="OCF242" s="191">
        <f t="shared" si="382"/>
        <v>0</v>
      </c>
      <c r="OCG242" s="191">
        <f t="shared" si="382"/>
        <v>0</v>
      </c>
      <c r="OCH242" s="191">
        <f t="shared" si="382"/>
        <v>0</v>
      </c>
      <c r="OCI242" s="191">
        <f t="shared" si="382"/>
        <v>0</v>
      </c>
      <c r="OCJ242" s="191">
        <f t="shared" si="382"/>
        <v>0</v>
      </c>
      <c r="OCK242" s="191">
        <f t="shared" si="382"/>
        <v>0</v>
      </c>
      <c r="OCL242" s="191">
        <f t="shared" si="382"/>
        <v>0</v>
      </c>
      <c r="OCM242" s="191">
        <f t="shared" si="382"/>
        <v>0</v>
      </c>
      <c r="OCN242" s="191">
        <f t="shared" si="382"/>
        <v>0</v>
      </c>
      <c r="OCO242" s="191">
        <f t="shared" si="382"/>
        <v>0</v>
      </c>
      <c r="OCP242" s="191">
        <f t="shared" si="382"/>
        <v>0</v>
      </c>
      <c r="OCQ242" s="191">
        <f t="shared" si="382"/>
        <v>0</v>
      </c>
      <c r="OCR242" s="191">
        <f t="shared" si="382"/>
        <v>0</v>
      </c>
      <c r="OCS242" s="191">
        <f t="shared" si="382"/>
        <v>0</v>
      </c>
      <c r="OCT242" s="191">
        <f t="shared" si="382"/>
        <v>0</v>
      </c>
      <c r="OCU242" s="191">
        <f t="shared" si="382"/>
        <v>0</v>
      </c>
      <c r="OCV242" s="191">
        <f t="shared" si="382"/>
        <v>0</v>
      </c>
      <c r="OCW242" s="191">
        <f t="shared" si="382"/>
        <v>0</v>
      </c>
      <c r="OCX242" s="191">
        <f t="shared" si="382"/>
        <v>0</v>
      </c>
      <c r="OCY242" s="191">
        <f t="shared" si="382"/>
        <v>0</v>
      </c>
      <c r="OCZ242" s="191">
        <f t="shared" si="382"/>
        <v>0</v>
      </c>
      <c r="ODA242" s="191">
        <f t="shared" si="382"/>
        <v>0</v>
      </c>
      <c r="ODB242" s="191">
        <f t="shared" si="382"/>
        <v>0</v>
      </c>
      <c r="ODC242" s="191">
        <f t="shared" si="382"/>
        <v>0</v>
      </c>
      <c r="ODD242" s="191">
        <f t="shared" si="382"/>
        <v>0</v>
      </c>
      <c r="ODE242" s="191">
        <f t="shared" si="382"/>
        <v>0</v>
      </c>
      <c r="ODF242" s="191">
        <f t="shared" si="382"/>
        <v>0</v>
      </c>
      <c r="ODG242" s="191">
        <f t="shared" si="382"/>
        <v>0</v>
      </c>
      <c r="ODH242" s="191">
        <f t="shared" si="382"/>
        <v>0</v>
      </c>
      <c r="ODI242" s="191">
        <f t="shared" si="382"/>
        <v>0</v>
      </c>
      <c r="ODJ242" s="191">
        <f t="shared" si="382"/>
        <v>0</v>
      </c>
      <c r="ODK242" s="191">
        <f t="shared" si="382"/>
        <v>0</v>
      </c>
      <c r="ODL242" s="191">
        <f t="shared" si="382"/>
        <v>0</v>
      </c>
      <c r="ODM242" s="191">
        <f t="shared" si="382"/>
        <v>0</v>
      </c>
      <c r="ODN242" s="191">
        <f t="shared" si="382"/>
        <v>0</v>
      </c>
      <c r="ODO242" s="191">
        <f t="shared" si="382"/>
        <v>0</v>
      </c>
      <c r="ODP242" s="191">
        <f t="shared" ref="ODP242:OGA242" si="383" xml:space="preserve"> IF($F210 = 0, ODP218, IF($F210 = 1, ODP226, ODP234))+ODP250</f>
        <v>0</v>
      </c>
      <c r="ODQ242" s="191">
        <f t="shared" si="383"/>
        <v>0</v>
      </c>
      <c r="ODR242" s="191">
        <f t="shared" si="383"/>
        <v>0</v>
      </c>
      <c r="ODS242" s="191">
        <f t="shared" si="383"/>
        <v>0</v>
      </c>
      <c r="ODT242" s="191">
        <f t="shared" si="383"/>
        <v>0</v>
      </c>
      <c r="ODU242" s="191">
        <f t="shared" si="383"/>
        <v>0</v>
      </c>
      <c r="ODV242" s="191">
        <f t="shared" si="383"/>
        <v>0</v>
      </c>
      <c r="ODW242" s="191">
        <f t="shared" si="383"/>
        <v>0</v>
      </c>
      <c r="ODX242" s="191">
        <f t="shared" si="383"/>
        <v>0</v>
      </c>
      <c r="ODY242" s="191">
        <f t="shared" si="383"/>
        <v>0</v>
      </c>
      <c r="ODZ242" s="191">
        <f t="shared" si="383"/>
        <v>0</v>
      </c>
      <c r="OEA242" s="191">
        <f t="shared" si="383"/>
        <v>0</v>
      </c>
      <c r="OEB242" s="191">
        <f t="shared" si="383"/>
        <v>0</v>
      </c>
      <c r="OEC242" s="191">
        <f t="shared" si="383"/>
        <v>0</v>
      </c>
      <c r="OED242" s="191">
        <f t="shared" si="383"/>
        <v>0</v>
      </c>
      <c r="OEE242" s="191">
        <f t="shared" si="383"/>
        <v>0</v>
      </c>
      <c r="OEF242" s="191">
        <f t="shared" si="383"/>
        <v>0</v>
      </c>
      <c r="OEG242" s="191">
        <f t="shared" si="383"/>
        <v>0</v>
      </c>
      <c r="OEH242" s="191">
        <f t="shared" si="383"/>
        <v>0</v>
      </c>
      <c r="OEI242" s="191">
        <f t="shared" si="383"/>
        <v>0</v>
      </c>
      <c r="OEJ242" s="191">
        <f t="shared" si="383"/>
        <v>0</v>
      </c>
      <c r="OEK242" s="191">
        <f t="shared" si="383"/>
        <v>0</v>
      </c>
      <c r="OEL242" s="191">
        <f t="shared" si="383"/>
        <v>0</v>
      </c>
      <c r="OEM242" s="191">
        <f t="shared" si="383"/>
        <v>0</v>
      </c>
      <c r="OEN242" s="191">
        <f t="shared" si="383"/>
        <v>0</v>
      </c>
      <c r="OEO242" s="191">
        <f t="shared" si="383"/>
        <v>0</v>
      </c>
      <c r="OEP242" s="191">
        <f t="shared" si="383"/>
        <v>0</v>
      </c>
      <c r="OEQ242" s="191">
        <f t="shared" si="383"/>
        <v>0</v>
      </c>
      <c r="OER242" s="191">
        <f t="shared" si="383"/>
        <v>0</v>
      </c>
      <c r="OES242" s="191">
        <f t="shared" si="383"/>
        <v>0</v>
      </c>
      <c r="OET242" s="191">
        <f t="shared" si="383"/>
        <v>0</v>
      </c>
      <c r="OEU242" s="191">
        <f t="shared" si="383"/>
        <v>0</v>
      </c>
      <c r="OEV242" s="191">
        <f t="shared" si="383"/>
        <v>0</v>
      </c>
      <c r="OEW242" s="191">
        <f t="shared" si="383"/>
        <v>0</v>
      </c>
      <c r="OEX242" s="191">
        <f t="shared" si="383"/>
        <v>0</v>
      </c>
      <c r="OEY242" s="191">
        <f t="shared" si="383"/>
        <v>0</v>
      </c>
      <c r="OEZ242" s="191">
        <f t="shared" si="383"/>
        <v>0</v>
      </c>
      <c r="OFA242" s="191">
        <f t="shared" si="383"/>
        <v>0</v>
      </c>
      <c r="OFB242" s="191">
        <f t="shared" si="383"/>
        <v>0</v>
      </c>
      <c r="OFC242" s="191">
        <f t="shared" si="383"/>
        <v>0</v>
      </c>
      <c r="OFD242" s="191">
        <f t="shared" si="383"/>
        <v>0</v>
      </c>
      <c r="OFE242" s="191">
        <f t="shared" si="383"/>
        <v>0</v>
      </c>
      <c r="OFF242" s="191">
        <f t="shared" si="383"/>
        <v>0</v>
      </c>
      <c r="OFG242" s="191">
        <f t="shared" si="383"/>
        <v>0</v>
      </c>
      <c r="OFH242" s="191">
        <f t="shared" si="383"/>
        <v>0</v>
      </c>
      <c r="OFI242" s="191">
        <f t="shared" si="383"/>
        <v>0</v>
      </c>
      <c r="OFJ242" s="191">
        <f t="shared" si="383"/>
        <v>0</v>
      </c>
      <c r="OFK242" s="191">
        <f t="shared" si="383"/>
        <v>0</v>
      </c>
      <c r="OFL242" s="191">
        <f t="shared" si="383"/>
        <v>0</v>
      </c>
      <c r="OFM242" s="191">
        <f t="shared" si="383"/>
        <v>0</v>
      </c>
      <c r="OFN242" s="191">
        <f t="shared" si="383"/>
        <v>0</v>
      </c>
      <c r="OFO242" s="191">
        <f t="shared" si="383"/>
        <v>0</v>
      </c>
      <c r="OFP242" s="191">
        <f t="shared" si="383"/>
        <v>0</v>
      </c>
      <c r="OFQ242" s="191">
        <f t="shared" si="383"/>
        <v>0</v>
      </c>
      <c r="OFR242" s="191">
        <f t="shared" si="383"/>
        <v>0</v>
      </c>
      <c r="OFS242" s="191">
        <f t="shared" si="383"/>
        <v>0</v>
      </c>
      <c r="OFT242" s="191">
        <f t="shared" si="383"/>
        <v>0</v>
      </c>
      <c r="OFU242" s="191">
        <f t="shared" si="383"/>
        <v>0</v>
      </c>
      <c r="OFV242" s="191">
        <f t="shared" si="383"/>
        <v>0</v>
      </c>
      <c r="OFW242" s="191">
        <f t="shared" si="383"/>
        <v>0</v>
      </c>
      <c r="OFX242" s="191">
        <f t="shared" si="383"/>
        <v>0</v>
      </c>
      <c r="OFY242" s="191">
        <f t="shared" si="383"/>
        <v>0</v>
      </c>
      <c r="OFZ242" s="191">
        <f t="shared" si="383"/>
        <v>0</v>
      </c>
      <c r="OGA242" s="191">
        <f t="shared" si="383"/>
        <v>0</v>
      </c>
      <c r="OGB242" s="191">
        <f t="shared" ref="OGB242:OIM242" si="384" xml:space="preserve"> IF($F210 = 0, OGB218, IF($F210 = 1, OGB226, OGB234))+OGB250</f>
        <v>0</v>
      </c>
      <c r="OGC242" s="191">
        <f t="shared" si="384"/>
        <v>0</v>
      </c>
      <c r="OGD242" s="191">
        <f t="shared" si="384"/>
        <v>0</v>
      </c>
      <c r="OGE242" s="191">
        <f t="shared" si="384"/>
        <v>0</v>
      </c>
      <c r="OGF242" s="191">
        <f t="shared" si="384"/>
        <v>0</v>
      </c>
      <c r="OGG242" s="191">
        <f t="shared" si="384"/>
        <v>0</v>
      </c>
      <c r="OGH242" s="191">
        <f t="shared" si="384"/>
        <v>0</v>
      </c>
      <c r="OGI242" s="191">
        <f t="shared" si="384"/>
        <v>0</v>
      </c>
      <c r="OGJ242" s="191">
        <f t="shared" si="384"/>
        <v>0</v>
      </c>
      <c r="OGK242" s="191">
        <f t="shared" si="384"/>
        <v>0</v>
      </c>
      <c r="OGL242" s="191">
        <f t="shared" si="384"/>
        <v>0</v>
      </c>
      <c r="OGM242" s="191">
        <f t="shared" si="384"/>
        <v>0</v>
      </c>
      <c r="OGN242" s="191">
        <f t="shared" si="384"/>
        <v>0</v>
      </c>
      <c r="OGO242" s="191">
        <f t="shared" si="384"/>
        <v>0</v>
      </c>
      <c r="OGP242" s="191">
        <f t="shared" si="384"/>
        <v>0</v>
      </c>
      <c r="OGQ242" s="191">
        <f t="shared" si="384"/>
        <v>0</v>
      </c>
      <c r="OGR242" s="191">
        <f t="shared" si="384"/>
        <v>0</v>
      </c>
      <c r="OGS242" s="191">
        <f t="shared" si="384"/>
        <v>0</v>
      </c>
      <c r="OGT242" s="191">
        <f t="shared" si="384"/>
        <v>0</v>
      </c>
      <c r="OGU242" s="191">
        <f t="shared" si="384"/>
        <v>0</v>
      </c>
      <c r="OGV242" s="191">
        <f t="shared" si="384"/>
        <v>0</v>
      </c>
      <c r="OGW242" s="191">
        <f t="shared" si="384"/>
        <v>0</v>
      </c>
      <c r="OGX242" s="191">
        <f t="shared" si="384"/>
        <v>0</v>
      </c>
      <c r="OGY242" s="191">
        <f t="shared" si="384"/>
        <v>0</v>
      </c>
      <c r="OGZ242" s="191">
        <f t="shared" si="384"/>
        <v>0</v>
      </c>
      <c r="OHA242" s="191">
        <f t="shared" si="384"/>
        <v>0</v>
      </c>
      <c r="OHB242" s="191">
        <f t="shared" si="384"/>
        <v>0</v>
      </c>
      <c r="OHC242" s="191">
        <f t="shared" si="384"/>
        <v>0</v>
      </c>
      <c r="OHD242" s="191">
        <f t="shared" si="384"/>
        <v>0</v>
      </c>
      <c r="OHE242" s="191">
        <f t="shared" si="384"/>
        <v>0</v>
      </c>
      <c r="OHF242" s="191">
        <f t="shared" si="384"/>
        <v>0</v>
      </c>
      <c r="OHG242" s="191">
        <f t="shared" si="384"/>
        <v>0</v>
      </c>
      <c r="OHH242" s="191">
        <f t="shared" si="384"/>
        <v>0</v>
      </c>
      <c r="OHI242" s="191">
        <f t="shared" si="384"/>
        <v>0</v>
      </c>
      <c r="OHJ242" s="191">
        <f t="shared" si="384"/>
        <v>0</v>
      </c>
      <c r="OHK242" s="191">
        <f t="shared" si="384"/>
        <v>0</v>
      </c>
      <c r="OHL242" s="191">
        <f t="shared" si="384"/>
        <v>0</v>
      </c>
      <c r="OHM242" s="191">
        <f t="shared" si="384"/>
        <v>0</v>
      </c>
      <c r="OHN242" s="191">
        <f t="shared" si="384"/>
        <v>0</v>
      </c>
      <c r="OHO242" s="191">
        <f t="shared" si="384"/>
        <v>0</v>
      </c>
      <c r="OHP242" s="191">
        <f t="shared" si="384"/>
        <v>0</v>
      </c>
      <c r="OHQ242" s="191">
        <f t="shared" si="384"/>
        <v>0</v>
      </c>
      <c r="OHR242" s="191">
        <f t="shared" si="384"/>
        <v>0</v>
      </c>
      <c r="OHS242" s="191">
        <f t="shared" si="384"/>
        <v>0</v>
      </c>
      <c r="OHT242" s="191">
        <f t="shared" si="384"/>
        <v>0</v>
      </c>
      <c r="OHU242" s="191">
        <f t="shared" si="384"/>
        <v>0</v>
      </c>
      <c r="OHV242" s="191">
        <f t="shared" si="384"/>
        <v>0</v>
      </c>
      <c r="OHW242" s="191">
        <f t="shared" si="384"/>
        <v>0</v>
      </c>
      <c r="OHX242" s="191">
        <f t="shared" si="384"/>
        <v>0</v>
      </c>
      <c r="OHY242" s="191">
        <f t="shared" si="384"/>
        <v>0</v>
      </c>
      <c r="OHZ242" s="191">
        <f t="shared" si="384"/>
        <v>0</v>
      </c>
      <c r="OIA242" s="191">
        <f t="shared" si="384"/>
        <v>0</v>
      </c>
      <c r="OIB242" s="191">
        <f t="shared" si="384"/>
        <v>0</v>
      </c>
      <c r="OIC242" s="191">
        <f t="shared" si="384"/>
        <v>0</v>
      </c>
      <c r="OID242" s="191">
        <f t="shared" si="384"/>
        <v>0</v>
      </c>
      <c r="OIE242" s="191">
        <f t="shared" si="384"/>
        <v>0</v>
      </c>
      <c r="OIF242" s="191">
        <f t="shared" si="384"/>
        <v>0</v>
      </c>
      <c r="OIG242" s="191">
        <f t="shared" si="384"/>
        <v>0</v>
      </c>
      <c r="OIH242" s="191">
        <f t="shared" si="384"/>
        <v>0</v>
      </c>
      <c r="OII242" s="191">
        <f t="shared" si="384"/>
        <v>0</v>
      </c>
      <c r="OIJ242" s="191">
        <f t="shared" si="384"/>
        <v>0</v>
      </c>
      <c r="OIK242" s="191">
        <f t="shared" si="384"/>
        <v>0</v>
      </c>
      <c r="OIL242" s="191">
        <f t="shared" si="384"/>
        <v>0</v>
      </c>
      <c r="OIM242" s="191">
        <f t="shared" si="384"/>
        <v>0</v>
      </c>
      <c r="OIN242" s="191">
        <f t="shared" ref="OIN242:OKY242" si="385" xml:space="preserve"> IF($F210 = 0, OIN218, IF($F210 = 1, OIN226, OIN234))+OIN250</f>
        <v>0</v>
      </c>
      <c r="OIO242" s="191">
        <f t="shared" si="385"/>
        <v>0</v>
      </c>
      <c r="OIP242" s="191">
        <f t="shared" si="385"/>
        <v>0</v>
      </c>
      <c r="OIQ242" s="191">
        <f t="shared" si="385"/>
        <v>0</v>
      </c>
      <c r="OIR242" s="191">
        <f t="shared" si="385"/>
        <v>0</v>
      </c>
      <c r="OIS242" s="191">
        <f t="shared" si="385"/>
        <v>0</v>
      </c>
      <c r="OIT242" s="191">
        <f t="shared" si="385"/>
        <v>0</v>
      </c>
      <c r="OIU242" s="191">
        <f t="shared" si="385"/>
        <v>0</v>
      </c>
      <c r="OIV242" s="191">
        <f t="shared" si="385"/>
        <v>0</v>
      </c>
      <c r="OIW242" s="191">
        <f t="shared" si="385"/>
        <v>0</v>
      </c>
      <c r="OIX242" s="191">
        <f t="shared" si="385"/>
        <v>0</v>
      </c>
      <c r="OIY242" s="191">
        <f t="shared" si="385"/>
        <v>0</v>
      </c>
      <c r="OIZ242" s="191">
        <f t="shared" si="385"/>
        <v>0</v>
      </c>
      <c r="OJA242" s="191">
        <f t="shared" si="385"/>
        <v>0</v>
      </c>
      <c r="OJB242" s="191">
        <f t="shared" si="385"/>
        <v>0</v>
      </c>
      <c r="OJC242" s="191">
        <f t="shared" si="385"/>
        <v>0</v>
      </c>
      <c r="OJD242" s="191">
        <f t="shared" si="385"/>
        <v>0</v>
      </c>
      <c r="OJE242" s="191">
        <f t="shared" si="385"/>
        <v>0</v>
      </c>
      <c r="OJF242" s="191">
        <f t="shared" si="385"/>
        <v>0</v>
      </c>
      <c r="OJG242" s="191">
        <f t="shared" si="385"/>
        <v>0</v>
      </c>
      <c r="OJH242" s="191">
        <f t="shared" si="385"/>
        <v>0</v>
      </c>
      <c r="OJI242" s="191">
        <f t="shared" si="385"/>
        <v>0</v>
      </c>
      <c r="OJJ242" s="191">
        <f t="shared" si="385"/>
        <v>0</v>
      </c>
      <c r="OJK242" s="191">
        <f t="shared" si="385"/>
        <v>0</v>
      </c>
      <c r="OJL242" s="191">
        <f t="shared" si="385"/>
        <v>0</v>
      </c>
      <c r="OJM242" s="191">
        <f t="shared" si="385"/>
        <v>0</v>
      </c>
      <c r="OJN242" s="191">
        <f t="shared" si="385"/>
        <v>0</v>
      </c>
      <c r="OJO242" s="191">
        <f t="shared" si="385"/>
        <v>0</v>
      </c>
      <c r="OJP242" s="191">
        <f t="shared" si="385"/>
        <v>0</v>
      </c>
      <c r="OJQ242" s="191">
        <f t="shared" si="385"/>
        <v>0</v>
      </c>
      <c r="OJR242" s="191">
        <f t="shared" si="385"/>
        <v>0</v>
      </c>
      <c r="OJS242" s="191">
        <f t="shared" si="385"/>
        <v>0</v>
      </c>
      <c r="OJT242" s="191">
        <f t="shared" si="385"/>
        <v>0</v>
      </c>
      <c r="OJU242" s="191">
        <f t="shared" si="385"/>
        <v>0</v>
      </c>
      <c r="OJV242" s="191">
        <f t="shared" si="385"/>
        <v>0</v>
      </c>
      <c r="OJW242" s="191">
        <f t="shared" si="385"/>
        <v>0</v>
      </c>
      <c r="OJX242" s="191">
        <f t="shared" si="385"/>
        <v>0</v>
      </c>
      <c r="OJY242" s="191">
        <f t="shared" si="385"/>
        <v>0</v>
      </c>
      <c r="OJZ242" s="191">
        <f t="shared" si="385"/>
        <v>0</v>
      </c>
      <c r="OKA242" s="191">
        <f t="shared" si="385"/>
        <v>0</v>
      </c>
      <c r="OKB242" s="191">
        <f t="shared" si="385"/>
        <v>0</v>
      </c>
      <c r="OKC242" s="191">
        <f t="shared" si="385"/>
        <v>0</v>
      </c>
      <c r="OKD242" s="191">
        <f t="shared" si="385"/>
        <v>0</v>
      </c>
      <c r="OKE242" s="191">
        <f t="shared" si="385"/>
        <v>0</v>
      </c>
      <c r="OKF242" s="191">
        <f t="shared" si="385"/>
        <v>0</v>
      </c>
      <c r="OKG242" s="191">
        <f t="shared" si="385"/>
        <v>0</v>
      </c>
      <c r="OKH242" s="191">
        <f t="shared" si="385"/>
        <v>0</v>
      </c>
      <c r="OKI242" s="191">
        <f t="shared" si="385"/>
        <v>0</v>
      </c>
      <c r="OKJ242" s="191">
        <f t="shared" si="385"/>
        <v>0</v>
      </c>
      <c r="OKK242" s="191">
        <f t="shared" si="385"/>
        <v>0</v>
      </c>
      <c r="OKL242" s="191">
        <f t="shared" si="385"/>
        <v>0</v>
      </c>
      <c r="OKM242" s="191">
        <f t="shared" si="385"/>
        <v>0</v>
      </c>
      <c r="OKN242" s="191">
        <f t="shared" si="385"/>
        <v>0</v>
      </c>
      <c r="OKO242" s="191">
        <f t="shared" si="385"/>
        <v>0</v>
      </c>
      <c r="OKP242" s="191">
        <f t="shared" si="385"/>
        <v>0</v>
      </c>
      <c r="OKQ242" s="191">
        <f t="shared" si="385"/>
        <v>0</v>
      </c>
      <c r="OKR242" s="191">
        <f t="shared" si="385"/>
        <v>0</v>
      </c>
      <c r="OKS242" s="191">
        <f t="shared" si="385"/>
        <v>0</v>
      </c>
      <c r="OKT242" s="191">
        <f t="shared" si="385"/>
        <v>0</v>
      </c>
      <c r="OKU242" s="191">
        <f t="shared" si="385"/>
        <v>0</v>
      </c>
      <c r="OKV242" s="191">
        <f t="shared" si="385"/>
        <v>0</v>
      </c>
      <c r="OKW242" s="191">
        <f t="shared" si="385"/>
        <v>0</v>
      </c>
      <c r="OKX242" s="191">
        <f t="shared" si="385"/>
        <v>0</v>
      </c>
      <c r="OKY242" s="191">
        <f t="shared" si="385"/>
        <v>0</v>
      </c>
      <c r="OKZ242" s="191">
        <f t="shared" ref="OKZ242:ONK242" si="386" xml:space="preserve"> IF($F210 = 0, OKZ218, IF($F210 = 1, OKZ226, OKZ234))+OKZ250</f>
        <v>0</v>
      </c>
      <c r="OLA242" s="191">
        <f t="shared" si="386"/>
        <v>0</v>
      </c>
      <c r="OLB242" s="191">
        <f t="shared" si="386"/>
        <v>0</v>
      </c>
      <c r="OLC242" s="191">
        <f t="shared" si="386"/>
        <v>0</v>
      </c>
      <c r="OLD242" s="191">
        <f t="shared" si="386"/>
        <v>0</v>
      </c>
      <c r="OLE242" s="191">
        <f t="shared" si="386"/>
        <v>0</v>
      </c>
      <c r="OLF242" s="191">
        <f t="shared" si="386"/>
        <v>0</v>
      </c>
      <c r="OLG242" s="191">
        <f t="shared" si="386"/>
        <v>0</v>
      </c>
      <c r="OLH242" s="191">
        <f t="shared" si="386"/>
        <v>0</v>
      </c>
      <c r="OLI242" s="191">
        <f t="shared" si="386"/>
        <v>0</v>
      </c>
      <c r="OLJ242" s="191">
        <f t="shared" si="386"/>
        <v>0</v>
      </c>
      <c r="OLK242" s="191">
        <f t="shared" si="386"/>
        <v>0</v>
      </c>
      <c r="OLL242" s="191">
        <f t="shared" si="386"/>
        <v>0</v>
      </c>
      <c r="OLM242" s="191">
        <f t="shared" si="386"/>
        <v>0</v>
      </c>
      <c r="OLN242" s="191">
        <f t="shared" si="386"/>
        <v>0</v>
      </c>
      <c r="OLO242" s="191">
        <f t="shared" si="386"/>
        <v>0</v>
      </c>
      <c r="OLP242" s="191">
        <f t="shared" si="386"/>
        <v>0</v>
      </c>
      <c r="OLQ242" s="191">
        <f t="shared" si="386"/>
        <v>0</v>
      </c>
      <c r="OLR242" s="191">
        <f t="shared" si="386"/>
        <v>0</v>
      </c>
      <c r="OLS242" s="191">
        <f t="shared" si="386"/>
        <v>0</v>
      </c>
      <c r="OLT242" s="191">
        <f t="shared" si="386"/>
        <v>0</v>
      </c>
      <c r="OLU242" s="191">
        <f t="shared" si="386"/>
        <v>0</v>
      </c>
      <c r="OLV242" s="191">
        <f t="shared" si="386"/>
        <v>0</v>
      </c>
      <c r="OLW242" s="191">
        <f t="shared" si="386"/>
        <v>0</v>
      </c>
      <c r="OLX242" s="191">
        <f t="shared" si="386"/>
        <v>0</v>
      </c>
      <c r="OLY242" s="191">
        <f t="shared" si="386"/>
        <v>0</v>
      </c>
      <c r="OLZ242" s="191">
        <f t="shared" si="386"/>
        <v>0</v>
      </c>
      <c r="OMA242" s="191">
        <f t="shared" si="386"/>
        <v>0</v>
      </c>
      <c r="OMB242" s="191">
        <f t="shared" si="386"/>
        <v>0</v>
      </c>
      <c r="OMC242" s="191">
        <f t="shared" si="386"/>
        <v>0</v>
      </c>
      <c r="OMD242" s="191">
        <f t="shared" si="386"/>
        <v>0</v>
      </c>
      <c r="OME242" s="191">
        <f t="shared" si="386"/>
        <v>0</v>
      </c>
      <c r="OMF242" s="191">
        <f t="shared" si="386"/>
        <v>0</v>
      </c>
      <c r="OMG242" s="191">
        <f t="shared" si="386"/>
        <v>0</v>
      </c>
      <c r="OMH242" s="191">
        <f t="shared" si="386"/>
        <v>0</v>
      </c>
      <c r="OMI242" s="191">
        <f t="shared" si="386"/>
        <v>0</v>
      </c>
      <c r="OMJ242" s="191">
        <f t="shared" si="386"/>
        <v>0</v>
      </c>
      <c r="OMK242" s="191">
        <f t="shared" si="386"/>
        <v>0</v>
      </c>
      <c r="OML242" s="191">
        <f t="shared" si="386"/>
        <v>0</v>
      </c>
      <c r="OMM242" s="191">
        <f t="shared" si="386"/>
        <v>0</v>
      </c>
      <c r="OMN242" s="191">
        <f t="shared" si="386"/>
        <v>0</v>
      </c>
      <c r="OMO242" s="191">
        <f t="shared" si="386"/>
        <v>0</v>
      </c>
      <c r="OMP242" s="191">
        <f t="shared" si="386"/>
        <v>0</v>
      </c>
      <c r="OMQ242" s="191">
        <f t="shared" si="386"/>
        <v>0</v>
      </c>
      <c r="OMR242" s="191">
        <f t="shared" si="386"/>
        <v>0</v>
      </c>
      <c r="OMS242" s="191">
        <f t="shared" si="386"/>
        <v>0</v>
      </c>
      <c r="OMT242" s="191">
        <f t="shared" si="386"/>
        <v>0</v>
      </c>
      <c r="OMU242" s="191">
        <f t="shared" si="386"/>
        <v>0</v>
      </c>
      <c r="OMV242" s="191">
        <f t="shared" si="386"/>
        <v>0</v>
      </c>
      <c r="OMW242" s="191">
        <f t="shared" si="386"/>
        <v>0</v>
      </c>
      <c r="OMX242" s="191">
        <f t="shared" si="386"/>
        <v>0</v>
      </c>
      <c r="OMY242" s="191">
        <f t="shared" si="386"/>
        <v>0</v>
      </c>
      <c r="OMZ242" s="191">
        <f t="shared" si="386"/>
        <v>0</v>
      </c>
      <c r="ONA242" s="191">
        <f t="shared" si="386"/>
        <v>0</v>
      </c>
      <c r="ONB242" s="191">
        <f t="shared" si="386"/>
        <v>0</v>
      </c>
      <c r="ONC242" s="191">
        <f t="shared" si="386"/>
        <v>0</v>
      </c>
      <c r="OND242" s="191">
        <f t="shared" si="386"/>
        <v>0</v>
      </c>
      <c r="ONE242" s="191">
        <f t="shared" si="386"/>
        <v>0</v>
      </c>
      <c r="ONF242" s="191">
        <f t="shared" si="386"/>
        <v>0</v>
      </c>
      <c r="ONG242" s="191">
        <f t="shared" si="386"/>
        <v>0</v>
      </c>
      <c r="ONH242" s="191">
        <f t="shared" si="386"/>
        <v>0</v>
      </c>
      <c r="ONI242" s="191">
        <f t="shared" si="386"/>
        <v>0</v>
      </c>
      <c r="ONJ242" s="191">
        <f t="shared" si="386"/>
        <v>0</v>
      </c>
      <c r="ONK242" s="191">
        <f t="shared" si="386"/>
        <v>0</v>
      </c>
      <c r="ONL242" s="191">
        <f t="shared" ref="ONL242:OPW242" si="387" xml:space="preserve"> IF($F210 = 0, ONL218, IF($F210 = 1, ONL226, ONL234))+ONL250</f>
        <v>0</v>
      </c>
      <c r="ONM242" s="191">
        <f t="shared" si="387"/>
        <v>0</v>
      </c>
      <c r="ONN242" s="191">
        <f t="shared" si="387"/>
        <v>0</v>
      </c>
      <c r="ONO242" s="191">
        <f t="shared" si="387"/>
        <v>0</v>
      </c>
      <c r="ONP242" s="191">
        <f t="shared" si="387"/>
        <v>0</v>
      </c>
      <c r="ONQ242" s="191">
        <f t="shared" si="387"/>
        <v>0</v>
      </c>
      <c r="ONR242" s="191">
        <f t="shared" si="387"/>
        <v>0</v>
      </c>
      <c r="ONS242" s="191">
        <f t="shared" si="387"/>
        <v>0</v>
      </c>
      <c r="ONT242" s="191">
        <f t="shared" si="387"/>
        <v>0</v>
      </c>
      <c r="ONU242" s="191">
        <f t="shared" si="387"/>
        <v>0</v>
      </c>
      <c r="ONV242" s="191">
        <f t="shared" si="387"/>
        <v>0</v>
      </c>
      <c r="ONW242" s="191">
        <f t="shared" si="387"/>
        <v>0</v>
      </c>
      <c r="ONX242" s="191">
        <f t="shared" si="387"/>
        <v>0</v>
      </c>
      <c r="ONY242" s="191">
        <f t="shared" si="387"/>
        <v>0</v>
      </c>
      <c r="ONZ242" s="191">
        <f t="shared" si="387"/>
        <v>0</v>
      </c>
      <c r="OOA242" s="191">
        <f t="shared" si="387"/>
        <v>0</v>
      </c>
      <c r="OOB242" s="191">
        <f t="shared" si="387"/>
        <v>0</v>
      </c>
      <c r="OOC242" s="191">
        <f t="shared" si="387"/>
        <v>0</v>
      </c>
      <c r="OOD242" s="191">
        <f t="shared" si="387"/>
        <v>0</v>
      </c>
      <c r="OOE242" s="191">
        <f t="shared" si="387"/>
        <v>0</v>
      </c>
      <c r="OOF242" s="191">
        <f t="shared" si="387"/>
        <v>0</v>
      </c>
      <c r="OOG242" s="191">
        <f t="shared" si="387"/>
        <v>0</v>
      </c>
      <c r="OOH242" s="191">
        <f t="shared" si="387"/>
        <v>0</v>
      </c>
      <c r="OOI242" s="191">
        <f t="shared" si="387"/>
        <v>0</v>
      </c>
      <c r="OOJ242" s="191">
        <f t="shared" si="387"/>
        <v>0</v>
      </c>
      <c r="OOK242" s="191">
        <f t="shared" si="387"/>
        <v>0</v>
      </c>
      <c r="OOL242" s="191">
        <f t="shared" si="387"/>
        <v>0</v>
      </c>
      <c r="OOM242" s="191">
        <f t="shared" si="387"/>
        <v>0</v>
      </c>
      <c r="OON242" s="191">
        <f t="shared" si="387"/>
        <v>0</v>
      </c>
      <c r="OOO242" s="191">
        <f t="shared" si="387"/>
        <v>0</v>
      </c>
      <c r="OOP242" s="191">
        <f t="shared" si="387"/>
        <v>0</v>
      </c>
      <c r="OOQ242" s="191">
        <f t="shared" si="387"/>
        <v>0</v>
      </c>
      <c r="OOR242" s="191">
        <f t="shared" si="387"/>
        <v>0</v>
      </c>
      <c r="OOS242" s="191">
        <f t="shared" si="387"/>
        <v>0</v>
      </c>
      <c r="OOT242" s="191">
        <f t="shared" si="387"/>
        <v>0</v>
      </c>
      <c r="OOU242" s="191">
        <f t="shared" si="387"/>
        <v>0</v>
      </c>
      <c r="OOV242" s="191">
        <f t="shared" si="387"/>
        <v>0</v>
      </c>
      <c r="OOW242" s="191">
        <f t="shared" si="387"/>
        <v>0</v>
      </c>
      <c r="OOX242" s="191">
        <f t="shared" si="387"/>
        <v>0</v>
      </c>
      <c r="OOY242" s="191">
        <f t="shared" si="387"/>
        <v>0</v>
      </c>
      <c r="OOZ242" s="191">
        <f t="shared" si="387"/>
        <v>0</v>
      </c>
      <c r="OPA242" s="191">
        <f t="shared" si="387"/>
        <v>0</v>
      </c>
      <c r="OPB242" s="191">
        <f t="shared" si="387"/>
        <v>0</v>
      </c>
      <c r="OPC242" s="191">
        <f t="shared" si="387"/>
        <v>0</v>
      </c>
      <c r="OPD242" s="191">
        <f t="shared" si="387"/>
        <v>0</v>
      </c>
      <c r="OPE242" s="191">
        <f t="shared" si="387"/>
        <v>0</v>
      </c>
      <c r="OPF242" s="191">
        <f t="shared" si="387"/>
        <v>0</v>
      </c>
      <c r="OPG242" s="191">
        <f t="shared" si="387"/>
        <v>0</v>
      </c>
      <c r="OPH242" s="191">
        <f t="shared" si="387"/>
        <v>0</v>
      </c>
      <c r="OPI242" s="191">
        <f t="shared" si="387"/>
        <v>0</v>
      </c>
      <c r="OPJ242" s="191">
        <f t="shared" si="387"/>
        <v>0</v>
      </c>
      <c r="OPK242" s="191">
        <f t="shared" si="387"/>
        <v>0</v>
      </c>
      <c r="OPL242" s="191">
        <f t="shared" si="387"/>
        <v>0</v>
      </c>
      <c r="OPM242" s="191">
        <f t="shared" si="387"/>
        <v>0</v>
      </c>
      <c r="OPN242" s="191">
        <f t="shared" si="387"/>
        <v>0</v>
      </c>
      <c r="OPO242" s="191">
        <f t="shared" si="387"/>
        <v>0</v>
      </c>
      <c r="OPP242" s="191">
        <f t="shared" si="387"/>
        <v>0</v>
      </c>
      <c r="OPQ242" s="191">
        <f t="shared" si="387"/>
        <v>0</v>
      </c>
      <c r="OPR242" s="191">
        <f t="shared" si="387"/>
        <v>0</v>
      </c>
      <c r="OPS242" s="191">
        <f t="shared" si="387"/>
        <v>0</v>
      </c>
      <c r="OPT242" s="191">
        <f t="shared" si="387"/>
        <v>0</v>
      </c>
      <c r="OPU242" s="191">
        <f t="shared" si="387"/>
        <v>0</v>
      </c>
      <c r="OPV242" s="191">
        <f t="shared" si="387"/>
        <v>0</v>
      </c>
      <c r="OPW242" s="191">
        <f t="shared" si="387"/>
        <v>0</v>
      </c>
      <c r="OPX242" s="191">
        <f t="shared" ref="OPX242:OSI242" si="388" xml:space="preserve"> IF($F210 = 0, OPX218, IF($F210 = 1, OPX226, OPX234))+OPX250</f>
        <v>0</v>
      </c>
      <c r="OPY242" s="191">
        <f t="shared" si="388"/>
        <v>0</v>
      </c>
      <c r="OPZ242" s="191">
        <f t="shared" si="388"/>
        <v>0</v>
      </c>
      <c r="OQA242" s="191">
        <f t="shared" si="388"/>
        <v>0</v>
      </c>
      <c r="OQB242" s="191">
        <f t="shared" si="388"/>
        <v>0</v>
      </c>
      <c r="OQC242" s="191">
        <f t="shared" si="388"/>
        <v>0</v>
      </c>
      <c r="OQD242" s="191">
        <f t="shared" si="388"/>
        <v>0</v>
      </c>
      <c r="OQE242" s="191">
        <f t="shared" si="388"/>
        <v>0</v>
      </c>
      <c r="OQF242" s="191">
        <f t="shared" si="388"/>
        <v>0</v>
      </c>
      <c r="OQG242" s="191">
        <f t="shared" si="388"/>
        <v>0</v>
      </c>
      <c r="OQH242" s="191">
        <f t="shared" si="388"/>
        <v>0</v>
      </c>
      <c r="OQI242" s="191">
        <f t="shared" si="388"/>
        <v>0</v>
      </c>
      <c r="OQJ242" s="191">
        <f t="shared" si="388"/>
        <v>0</v>
      </c>
      <c r="OQK242" s="191">
        <f t="shared" si="388"/>
        <v>0</v>
      </c>
      <c r="OQL242" s="191">
        <f t="shared" si="388"/>
        <v>0</v>
      </c>
      <c r="OQM242" s="191">
        <f t="shared" si="388"/>
        <v>0</v>
      </c>
      <c r="OQN242" s="191">
        <f t="shared" si="388"/>
        <v>0</v>
      </c>
      <c r="OQO242" s="191">
        <f t="shared" si="388"/>
        <v>0</v>
      </c>
      <c r="OQP242" s="191">
        <f t="shared" si="388"/>
        <v>0</v>
      </c>
      <c r="OQQ242" s="191">
        <f t="shared" si="388"/>
        <v>0</v>
      </c>
      <c r="OQR242" s="191">
        <f t="shared" si="388"/>
        <v>0</v>
      </c>
      <c r="OQS242" s="191">
        <f t="shared" si="388"/>
        <v>0</v>
      </c>
      <c r="OQT242" s="191">
        <f t="shared" si="388"/>
        <v>0</v>
      </c>
      <c r="OQU242" s="191">
        <f t="shared" si="388"/>
        <v>0</v>
      </c>
      <c r="OQV242" s="191">
        <f t="shared" si="388"/>
        <v>0</v>
      </c>
      <c r="OQW242" s="191">
        <f t="shared" si="388"/>
        <v>0</v>
      </c>
      <c r="OQX242" s="191">
        <f t="shared" si="388"/>
        <v>0</v>
      </c>
      <c r="OQY242" s="191">
        <f t="shared" si="388"/>
        <v>0</v>
      </c>
      <c r="OQZ242" s="191">
        <f t="shared" si="388"/>
        <v>0</v>
      </c>
      <c r="ORA242" s="191">
        <f t="shared" si="388"/>
        <v>0</v>
      </c>
      <c r="ORB242" s="191">
        <f t="shared" si="388"/>
        <v>0</v>
      </c>
      <c r="ORC242" s="191">
        <f t="shared" si="388"/>
        <v>0</v>
      </c>
      <c r="ORD242" s="191">
        <f t="shared" si="388"/>
        <v>0</v>
      </c>
      <c r="ORE242" s="191">
        <f t="shared" si="388"/>
        <v>0</v>
      </c>
      <c r="ORF242" s="191">
        <f t="shared" si="388"/>
        <v>0</v>
      </c>
      <c r="ORG242" s="191">
        <f t="shared" si="388"/>
        <v>0</v>
      </c>
      <c r="ORH242" s="191">
        <f t="shared" si="388"/>
        <v>0</v>
      </c>
      <c r="ORI242" s="191">
        <f t="shared" si="388"/>
        <v>0</v>
      </c>
      <c r="ORJ242" s="191">
        <f t="shared" si="388"/>
        <v>0</v>
      </c>
      <c r="ORK242" s="191">
        <f t="shared" si="388"/>
        <v>0</v>
      </c>
      <c r="ORL242" s="191">
        <f t="shared" si="388"/>
        <v>0</v>
      </c>
      <c r="ORM242" s="191">
        <f t="shared" si="388"/>
        <v>0</v>
      </c>
      <c r="ORN242" s="191">
        <f t="shared" si="388"/>
        <v>0</v>
      </c>
      <c r="ORO242" s="191">
        <f t="shared" si="388"/>
        <v>0</v>
      </c>
      <c r="ORP242" s="191">
        <f t="shared" si="388"/>
        <v>0</v>
      </c>
      <c r="ORQ242" s="191">
        <f t="shared" si="388"/>
        <v>0</v>
      </c>
      <c r="ORR242" s="191">
        <f t="shared" si="388"/>
        <v>0</v>
      </c>
      <c r="ORS242" s="191">
        <f t="shared" si="388"/>
        <v>0</v>
      </c>
      <c r="ORT242" s="191">
        <f t="shared" si="388"/>
        <v>0</v>
      </c>
      <c r="ORU242" s="191">
        <f t="shared" si="388"/>
        <v>0</v>
      </c>
      <c r="ORV242" s="191">
        <f t="shared" si="388"/>
        <v>0</v>
      </c>
      <c r="ORW242" s="191">
        <f t="shared" si="388"/>
        <v>0</v>
      </c>
      <c r="ORX242" s="191">
        <f t="shared" si="388"/>
        <v>0</v>
      </c>
      <c r="ORY242" s="191">
        <f t="shared" si="388"/>
        <v>0</v>
      </c>
      <c r="ORZ242" s="191">
        <f t="shared" si="388"/>
        <v>0</v>
      </c>
      <c r="OSA242" s="191">
        <f t="shared" si="388"/>
        <v>0</v>
      </c>
      <c r="OSB242" s="191">
        <f t="shared" si="388"/>
        <v>0</v>
      </c>
      <c r="OSC242" s="191">
        <f t="shared" si="388"/>
        <v>0</v>
      </c>
      <c r="OSD242" s="191">
        <f t="shared" si="388"/>
        <v>0</v>
      </c>
      <c r="OSE242" s="191">
        <f t="shared" si="388"/>
        <v>0</v>
      </c>
      <c r="OSF242" s="191">
        <f t="shared" si="388"/>
        <v>0</v>
      </c>
      <c r="OSG242" s="191">
        <f t="shared" si="388"/>
        <v>0</v>
      </c>
      <c r="OSH242" s="191">
        <f t="shared" si="388"/>
        <v>0</v>
      </c>
      <c r="OSI242" s="191">
        <f t="shared" si="388"/>
        <v>0</v>
      </c>
      <c r="OSJ242" s="191">
        <f t="shared" ref="OSJ242:OUU242" si="389" xml:space="preserve"> IF($F210 = 0, OSJ218, IF($F210 = 1, OSJ226, OSJ234))+OSJ250</f>
        <v>0</v>
      </c>
      <c r="OSK242" s="191">
        <f t="shared" si="389"/>
        <v>0</v>
      </c>
      <c r="OSL242" s="191">
        <f t="shared" si="389"/>
        <v>0</v>
      </c>
      <c r="OSM242" s="191">
        <f t="shared" si="389"/>
        <v>0</v>
      </c>
      <c r="OSN242" s="191">
        <f t="shared" si="389"/>
        <v>0</v>
      </c>
      <c r="OSO242" s="191">
        <f t="shared" si="389"/>
        <v>0</v>
      </c>
      <c r="OSP242" s="191">
        <f t="shared" si="389"/>
        <v>0</v>
      </c>
      <c r="OSQ242" s="191">
        <f t="shared" si="389"/>
        <v>0</v>
      </c>
      <c r="OSR242" s="191">
        <f t="shared" si="389"/>
        <v>0</v>
      </c>
      <c r="OSS242" s="191">
        <f t="shared" si="389"/>
        <v>0</v>
      </c>
      <c r="OST242" s="191">
        <f t="shared" si="389"/>
        <v>0</v>
      </c>
      <c r="OSU242" s="191">
        <f t="shared" si="389"/>
        <v>0</v>
      </c>
      <c r="OSV242" s="191">
        <f t="shared" si="389"/>
        <v>0</v>
      </c>
      <c r="OSW242" s="191">
        <f t="shared" si="389"/>
        <v>0</v>
      </c>
      <c r="OSX242" s="191">
        <f t="shared" si="389"/>
        <v>0</v>
      </c>
      <c r="OSY242" s="191">
        <f t="shared" si="389"/>
        <v>0</v>
      </c>
      <c r="OSZ242" s="191">
        <f t="shared" si="389"/>
        <v>0</v>
      </c>
      <c r="OTA242" s="191">
        <f t="shared" si="389"/>
        <v>0</v>
      </c>
      <c r="OTB242" s="191">
        <f t="shared" si="389"/>
        <v>0</v>
      </c>
      <c r="OTC242" s="191">
        <f t="shared" si="389"/>
        <v>0</v>
      </c>
      <c r="OTD242" s="191">
        <f t="shared" si="389"/>
        <v>0</v>
      </c>
      <c r="OTE242" s="191">
        <f t="shared" si="389"/>
        <v>0</v>
      </c>
      <c r="OTF242" s="191">
        <f t="shared" si="389"/>
        <v>0</v>
      </c>
      <c r="OTG242" s="191">
        <f t="shared" si="389"/>
        <v>0</v>
      </c>
      <c r="OTH242" s="191">
        <f t="shared" si="389"/>
        <v>0</v>
      </c>
      <c r="OTI242" s="191">
        <f t="shared" si="389"/>
        <v>0</v>
      </c>
      <c r="OTJ242" s="191">
        <f t="shared" si="389"/>
        <v>0</v>
      </c>
      <c r="OTK242" s="191">
        <f t="shared" si="389"/>
        <v>0</v>
      </c>
      <c r="OTL242" s="191">
        <f t="shared" si="389"/>
        <v>0</v>
      </c>
      <c r="OTM242" s="191">
        <f t="shared" si="389"/>
        <v>0</v>
      </c>
      <c r="OTN242" s="191">
        <f t="shared" si="389"/>
        <v>0</v>
      </c>
      <c r="OTO242" s="191">
        <f t="shared" si="389"/>
        <v>0</v>
      </c>
      <c r="OTP242" s="191">
        <f t="shared" si="389"/>
        <v>0</v>
      </c>
      <c r="OTQ242" s="191">
        <f t="shared" si="389"/>
        <v>0</v>
      </c>
      <c r="OTR242" s="191">
        <f t="shared" si="389"/>
        <v>0</v>
      </c>
      <c r="OTS242" s="191">
        <f t="shared" si="389"/>
        <v>0</v>
      </c>
      <c r="OTT242" s="191">
        <f t="shared" si="389"/>
        <v>0</v>
      </c>
      <c r="OTU242" s="191">
        <f t="shared" si="389"/>
        <v>0</v>
      </c>
      <c r="OTV242" s="191">
        <f t="shared" si="389"/>
        <v>0</v>
      </c>
      <c r="OTW242" s="191">
        <f t="shared" si="389"/>
        <v>0</v>
      </c>
      <c r="OTX242" s="191">
        <f t="shared" si="389"/>
        <v>0</v>
      </c>
      <c r="OTY242" s="191">
        <f t="shared" si="389"/>
        <v>0</v>
      </c>
      <c r="OTZ242" s="191">
        <f t="shared" si="389"/>
        <v>0</v>
      </c>
      <c r="OUA242" s="191">
        <f t="shared" si="389"/>
        <v>0</v>
      </c>
      <c r="OUB242" s="191">
        <f t="shared" si="389"/>
        <v>0</v>
      </c>
      <c r="OUC242" s="191">
        <f t="shared" si="389"/>
        <v>0</v>
      </c>
      <c r="OUD242" s="191">
        <f t="shared" si="389"/>
        <v>0</v>
      </c>
      <c r="OUE242" s="191">
        <f t="shared" si="389"/>
        <v>0</v>
      </c>
      <c r="OUF242" s="191">
        <f t="shared" si="389"/>
        <v>0</v>
      </c>
      <c r="OUG242" s="191">
        <f t="shared" si="389"/>
        <v>0</v>
      </c>
      <c r="OUH242" s="191">
        <f t="shared" si="389"/>
        <v>0</v>
      </c>
      <c r="OUI242" s="191">
        <f t="shared" si="389"/>
        <v>0</v>
      </c>
      <c r="OUJ242" s="191">
        <f t="shared" si="389"/>
        <v>0</v>
      </c>
      <c r="OUK242" s="191">
        <f t="shared" si="389"/>
        <v>0</v>
      </c>
      <c r="OUL242" s="191">
        <f t="shared" si="389"/>
        <v>0</v>
      </c>
      <c r="OUM242" s="191">
        <f t="shared" si="389"/>
        <v>0</v>
      </c>
      <c r="OUN242" s="191">
        <f t="shared" si="389"/>
        <v>0</v>
      </c>
      <c r="OUO242" s="191">
        <f t="shared" si="389"/>
        <v>0</v>
      </c>
      <c r="OUP242" s="191">
        <f t="shared" si="389"/>
        <v>0</v>
      </c>
      <c r="OUQ242" s="191">
        <f t="shared" si="389"/>
        <v>0</v>
      </c>
      <c r="OUR242" s="191">
        <f t="shared" si="389"/>
        <v>0</v>
      </c>
      <c r="OUS242" s="191">
        <f t="shared" si="389"/>
        <v>0</v>
      </c>
      <c r="OUT242" s="191">
        <f t="shared" si="389"/>
        <v>0</v>
      </c>
      <c r="OUU242" s="191">
        <f t="shared" si="389"/>
        <v>0</v>
      </c>
      <c r="OUV242" s="191">
        <f t="shared" ref="OUV242:OXG242" si="390" xml:space="preserve"> IF($F210 = 0, OUV218, IF($F210 = 1, OUV226, OUV234))+OUV250</f>
        <v>0</v>
      </c>
      <c r="OUW242" s="191">
        <f t="shared" si="390"/>
        <v>0</v>
      </c>
      <c r="OUX242" s="191">
        <f t="shared" si="390"/>
        <v>0</v>
      </c>
      <c r="OUY242" s="191">
        <f t="shared" si="390"/>
        <v>0</v>
      </c>
      <c r="OUZ242" s="191">
        <f t="shared" si="390"/>
        <v>0</v>
      </c>
      <c r="OVA242" s="191">
        <f t="shared" si="390"/>
        <v>0</v>
      </c>
      <c r="OVB242" s="191">
        <f t="shared" si="390"/>
        <v>0</v>
      </c>
      <c r="OVC242" s="191">
        <f t="shared" si="390"/>
        <v>0</v>
      </c>
      <c r="OVD242" s="191">
        <f t="shared" si="390"/>
        <v>0</v>
      </c>
      <c r="OVE242" s="191">
        <f t="shared" si="390"/>
        <v>0</v>
      </c>
      <c r="OVF242" s="191">
        <f t="shared" si="390"/>
        <v>0</v>
      </c>
      <c r="OVG242" s="191">
        <f t="shared" si="390"/>
        <v>0</v>
      </c>
      <c r="OVH242" s="191">
        <f t="shared" si="390"/>
        <v>0</v>
      </c>
      <c r="OVI242" s="191">
        <f t="shared" si="390"/>
        <v>0</v>
      </c>
      <c r="OVJ242" s="191">
        <f t="shared" si="390"/>
        <v>0</v>
      </c>
      <c r="OVK242" s="191">
        <f t="shared" si="390"/>
        <v>0</v>
      </c>
      <c r="OVL242" s="191">
        <f t="shared" si="390"/>
        <v>0</v>
      </c>
      <c r="OVM242" s="191">
        <f t="shared" si="390"/>
        <v>0</v>
      </c>
      <c r="OVN242" s="191">
        <f t="shared" si="390"/>
        <v>0</v>
      </c>
      <c r="OVO242" s="191">
        <f t="shared" si="390"/>
        <v>0</v>
      </c>
      <c r="OVP242" s="191">
        <f t="shared" si="390"/>
        <v>0</v>
      </c>
      <c r="OVQ242" s="191">
        <f t="shared" si="390"/>
        <v>0</v>
      </c>
      <c r="OVR242" s="191">
        <f t="shared" si="390"/>
        <v>0</v>
      </c>
      <c r="OVS242" s="191">
        <f t="shared" si="390"/>
        <v>0</v>
      </c>
      <c r="OVT242" s="191">
        <f t="shared" si="390"/>
        <v>0</v>
      </c>
      <c r="OVU242" s="191">
        <f t="shared" si="390"/>
        <v>0</v>
      </c>
      <c r="OVV242" s="191">
        <f t="shared" si="390"/>
        <v>0</v>
      </c>
      <c r="OVW242" s="191">
        <f t="shared" si="390"/>
        <v>0</v>
      </c>
      <c r="OVX242" s="191">
        <f t="shared" si="390"/>
        <v>0</v>
      </c>
      <c r="OVY242" s="191">
        <f t="shared" si="390"/>
        <v>0</v>
      </c>
      <c r="OVZ242" s="191">
        <f t="shared" si="390"/>
        <v>0</v>
      </c>
      <c r="OWA242" s="191">
        <f t="shared" si="390"/>
        <v>0</v>
      </c>
      <c r="OWB242" s="191">
        <f t="shared" si="390"/>
        <v>0</v>
      </c>
      <c r="OWC242" s="191">
        <f t="shared" si="390"/>
        <v>0</v>
      </c>
      <c r="OWD242" s="191">
        <f t="shared" si="390"/>
        <v>0</v>
      </c>
      <c r="OWE242" s="191">
        <f t="shared" si="390"/>
        <v>0</v>
      </c>
      <c r="OWF242" s="191">
        <f t="shared" si="390"/>
        <v>0</v>
      </c>
      <c r="OWG242" s="191">
        <f t="shared" si="390"/>
        <v>0</v>
      </c>
      <c r="OWH242" s="191">
        <f t="shared" si="390"/>
        <v>0</v>
      </c>
      <c r="OWI242" s="191">
        <f t="shared" si="390"/>
        <v>0</v>
      </c>
      <c r="OWJ242" s="191">
        <f t="shared" si="390"/>
        <v>0</v>
      </c>
      <c r="OWK242" s="191">
        <f t="shared" si="390"/>
        <v>0</v>
      </c>
      <c r="OWL242" s="191">
        <f t="shared" si="390"/>
        <v>0</v>
      </c>
      <c r="OWM242" s="191">
        <f t="shared" si="390"/>
        <v>0</v>
      </c>
      <c r="OWN242" s="191">
        <f t="shared" si="390"/>
        <v>0</v>
      </c>
      <c r="OWO242" s="191">
        <f t="shared" si="390"/>
        <v>0</v>
      </c>
      <c r="OWP242" s="191">
        <f t="shared" si="390"/>
        <v>0</v>
      </c>
      <c r="OWQ242" s="191">
        <f t="shared" si="390"/>
        <v>0</v>
      </c>
      <c r="OWR242" s="191">
        <f t="shared" si="390"/>
        <v>0</v>
      </c>
      <c r="OWS242" s="191">
        <f t="shared" si="390"/>
        <v>0</v>
      </c>
      <c r="OWT242" s="191">
        <f t="shared" si="390"/>
        <v>0</v>
      </c>
      <c r="OWU242" s="191">
        <f t="shared" si="390"/>
        <v>0</v>
      </c>
      <c r="OWV242" s="191">
        <f t="shared" si="390"/>
        <v>0</v>
      </c>
      <c r="OWW242" s="191">
        <f t="shared" si="390"/>
        <v>0</v>
      </c>
      <c r="OWX242" s="191">
        <f t="shared" si="390"/>
        <v>0</v>
      </c>
      <c r="OWY242" s="191">
        <f t="shared" si="390"/>
        <v>0</v>
      </c>
      <c r="OWZ242" s="191">
        <f t="shared" si="390"/>
        <v>0</v>
      </c>
      <c r="OXA242" s="191">
        <f t="shared" si="390"/>
        <v>0</v>
      </c>
      <c r="OXB242" s="191">
        <f t="shared" si="390"/>
        <v>0</v>
      </c>
      <c r="OXC242" s="191">
        <f t="shared" si="390"/>
        <v>0</v>
      </c>
      <c r="OXD242" s="191">
        <f t="shared" si="390"/>
        <v>0</v>
      </c>
      <c r="OXE242" s="191">
        <f t="shared" si="390"/>
        <v>0</v>
      </c>
      <c r="OXF242" s="191">
        <f t="shared" si="390"/>
        <v>0</v>
      </c>
      <c r="OXG242" s="191">
        <f t="shared" si="390"/>
        <v>0</v>
      </c>
      <c r="OXH242" s="191">
        <f t="shared" ref="OXH242:OZS242" si="391" xml:space="preserve"> IF($F210 = 0, OXH218, IF($F210 = 1, OXH226, OXH234))+OXH250</f>
        <v>0</v>
      </c>
      <c r="OXI242" s="191">
        <f t="shared" si="391"/>
        <v>0</v>
      </c>
      <c r="OXJ242" s="191">
        <f t="shared" si="391"/>
        <v>0</v>
      </c>
      <c r="OXK242" s="191">
        <f t="shared" si="391"/>
        <v>0</v>
      </c>
      <c r="OXL242" s="191">
        <f t="shared" si="391"/>
        <v>0</v>
      </c>
      <c r="OXM242" s="191">
        <f t="shared" si="391"/>
        <v>0</v>
      </c>
      <c r="OXN242" s="191">
        <f t="shared" si="391"/>
        <v>0</v>
      </c>
      <c r="OXO242" s="191">
        <f t="shared" si="391"/>
        <v>0</v>
      </c>
      <c r="OXP242" s="191">
        <f t="shared" si="391"/>
        <v>0</v>
      </c>
      <c r="OXQ242" s="191">
        <f t="shared" si="391"/>
        <v>0</v>
      </c>
      <c r="OXR242" s="191">
        <f t="shared" si="391"/>
        <v>0</v>
      </c>
      <c r="OXS242" s="191">
        <f t="shared" si="391"/>
        <v>0</v>
      </c>
      <c r="OXT242" s="191">
        <f t="shared" si="391"/>
        <v>0</v>
      </c>
      <c r="OXU242" s="191">
        <f t="shared" si="391"/>
        <v>0</v>
      </c>
      <c r="OXV242" s="191">
        <f t="shared" si="391"/>
        <v>0</v>
      </c>
      <c r="OXW242" s="191">
        <f t="shared" si="391"/>
        <v>0</v>
      </c>
      <c r="OXX242" s="191">
        <f t="shared" si="391"/>
        <v>0</v>
      </c>
      <c r="OXY242" s="191">
        <f t="shared" si="391"/>
        <v>0</v>
      </c>
      <c r="OXZ242" s="191">
        <f t="shared" si="391"/>
        <v>0</v>
      </c>
      <c r="OYA242" s="191">
        <f t="shared" si="391"/>
        <v>0</v>
      </c>
      <c r="OYB242" s="191">
        <f t="shared" si="391"/>
        <v>0</v>
      </c>
      <c r="OYC242" s="191">
        <f t="shared" si="391"/>
        <v>0</v>
      </c>
      <c r="OYD242" s="191">
        <f t="shared" si="391"/>
        <v>0</v>
      </c>
      <c r="OYE242" s="191">
        <f t="shared" si="391"/>
        <v>0</v>
      </c>
      <c r="OYF242" s="191">
        <f t="shared" si="391"/>
        <v>0</v>
      </c>
      <c r="OYG242" s="191">
        <f t="shared" si="391"/>
        <v>0</v>
      </c>
      <c r="OYH242" s="191">
        <f t="shared" si="391"/>
        <v>0</v>
      </c>
      <c r="OYI242" s="191">
        <f t="shared" si="391"/>
        <v>0</v>
      </c>
      <c r="OYJ242" s="191">
        <f t="shared" si="391"/>
        <v>0</v>
      </c>
      <c r="OYK242" s="191">
        <f t="shared" si="391"/>
        <v>0</v>
      </c>
      <c r="OYL242" s="191">
        <f t="shared" si="391"/>
        <v>0</v>
      </c>
      <c r="OYM242" s="191">
        <f t="shared" si="391"/>
        <v>0</v>
      </c>
      <c r="OYN242" s="191">
        <f t="shared" si="391"/>
        <v>0</v>
      </c>
      <c r="OYO242" s="191">
        <f t="shared" si="391"/>
        <v>0</v>
      </c>
      <c r="OYP242" s="191">
        <f t="shared" si="391"/>
        <v>0</v>
      </c>
      <c r="OYQ242" s="191">
        <f t="shared" si="391"/>
        <v>0</v>
      </c>
      <c r="OYR242" s="191">
        <f t="shared" si="391"/>
        <v>0</v>
      </c>
      <c r="OYS242" s="191">
        <f t="shared" si="391"/>
        <v>0</v>
      </c>
      <c r="OYT242" s="191">
        <f t="shared" si="391"/>
        <v>0</v>
      </c>
      <c r="OYU242" s="191">
        <f t="shared" si="391"/>
        <v>0</v>
      </c>
      <c r="OYV242" s="191">
        <f t="shared" si="391"/>
        <v>0</v>
      </c>
      <c r="OYW242" s="191">
        <f t="shared" si="391"/>
        <v>0</v>
      </c>
      <c r="OYX242" s="191">
        <f t="shared" si="391"/>
        <v>0</v>
      </c>
      <c r="OYY242" s="191">
        <f t="shared" si="391"/>
        <v>0</v>
      </c>
      <c r="OYZ242" s="191">
        <f t="shared" si="391"/>
        <v>0</v>
      </c>
      <c r="OZA242" s="191">
        <f t="shared" si="391"/>
        <v>0</v>
      </c>
      <c r="OZB242" s="191">
        <f t="shared" si="391"/>
        <v>0</v>
      </c>
      <c r="OZC242" s="191">
        <f t="shared" si="391"/>
        <v>0</v>
      </c>
      <c r="OZD242" s="191">
        <f t="shared" si="391"/>
        <v>0</v>
      </c>
      <c r="OZE242" s="191">
        <f t="shared" si="391"/>
        <v>0</v>
      </c>
      <c r="OZF242" s="191">
        <f t="shared" si="391"/>
        <v>0</v>
      </c>
      <c r="OZG242" s="191">
        <f t="shared" si="391"/>
        <v>0</v>
      </c>
      <c r="OZH242" s="191">
        <f t="shared" si="391"/>
        <v>0</v>
      </c>
      <c r="OZI242" s="191">
        <f t="shared" si="391"/>
        <v>0</v>
      </c>
      <c r="OZJ242" s="191">
        <f t="shared" si="391"/>
        <v>0</v>
      </c>
      <c r="OZK242" s="191">
        <f t="shared" si="391"/>
        <v>0</v>
      </c>
      <c r="OZL242" s="191">
        <f t="shared" si="391"/>
        <v>0</v>
      </c>
      <c r="OZM242" s="191">
        <f t="shared" si="391"/>
        <v>0</v>
      </c>
      <c r="OZN242" s="191">
        <f t="shared" si="391"/>
        <v>0</v>
      </c>
      <c r="OZO242" s="191">
        <f t="shared" si="391"/>
        <v>0</v>
      </c>
      <c r="OZP242" s="191">
        <f t="shared" si="391"/>
        <v>0</v>
      </c>
      <c r="OZQ242" s="191">
        <f t="shared" si="391"/>
        <v>0</v>
      </c>
      <c r="OZR242" s="191">
        <f t="shared" si="391"/>
        <v>0</v>
      </c>
      <c r="OZS242" s="191">
        <f t="shared" si="391"/>
        <v>0</v>
      </c>
      <c r="OZT242" s="191">
        <f t="shared" ref="OZT242:PCE242" si="392" xml:space="preserve"> IF($F210 = 0, OZT218, IF($F210 = 1, OZT226, OZT234))+OZT250</f>
        <v>0</v>
      </c>
      <c r="OZU242" s="191">
        <f t="shared" si="392"/>
        <v>0</v>
      </c>
      <c r="OZV242" s="191">
        <f t="shared" si="392"/>
        <v>0</v>
      </c>
      <c r="OZW242" s="191">
        <f t="shared" si="392"/>
        <v>0</v>
      </c>
      <c r="OZX242" s="191">
        <f t="shared" si="392"/>
        <v>0</v>
      </c>
      <c r="OZY242" s="191">
        <f t="shared" si="392"/>
        <v>0</v>
      </c>
      <c r="OZZ242" s="191">
        <f t="shared" si="392"/>
        <v>0</v>
      </c>
      <c r="PAA242" s="191">
        <f t="shared" si="392"/>
        <v>0</v>
      </c>
      <c r="PAB242" s="191">
        <f t="shared" si="392"/>
        <v>0</v>
      </c>
      <c r="PAC242" s="191">
        <f t="shared" si="392"/>
        <v>0</v>
      </c>
      <c r="PAD242" s="191">
        <f t="shared" si="392"/>
        <v>0</v>
      </c>
      <c r="PAE242" s="191">
        <f t="shared" si="392"/>
        <v>0</v>
      </c>
      <c r="PAF242" s="191">
        <f t="shared" si="392"/>
        <v>0</v>
      </c>
      <c r="PAG242" s="191">
        <f t="shared" si="392"/>
        <v>0</v>
      </c>
      <c r="PAH242" s="191">
        <f t="shared" si="392"/>
        <v>0</v>
      </c>
      <c r="PAI242" s="191">
        <f t="shared" si="392"/>
        <v>0</v>
      </c>
      <c r="PAJ242" s="191">
        <f t="shared" si="392"/>
        <v>0</v>
      </c>
      <c r="PAK242" s="191">
        <f t="shared" si="392"/>
        <v>0</v>
      </c>
      <c r="PAL242" s="191">
        <f t="shared" si="392"/>
        <v>0</v>
      </c>
      <c r="PAM242" s="191">
        <f t="shared" si="392"/>
        <v>0</v>
      </c>
      <c r="PAN242" s="191">
        <f t="shared" si="392"/>
        <v>0</v>
      </c>
      <c r="PAO242" s="191">
        <f t="shared" si="392"/>
        <v>0</v>
      </c>
      <c r="PAP242" s="191">
        <f t="shared" si="392"/>
        <v>0</v>
      </c>
      <c r="PAQ242" s="191">
        <f t="shared" si="392"/>
        <v>0</v>
      </c>
      <c r="PAR242" s="191">
        <f t="shared" si="392"/>
        <v>0</v>
      </c>
      <c r="PAS242" s="191">
        <f t="shared" si="392"/>
        <v>0</v>
      </c>
      <c r="PAT242" s="191">
        <f t="shared" si="392"/>
        <v>0</v>
      </c>
      <c r="PAU242" s="191">
        <f t="shared" si="392"/>
        <v>0</v>
      </c>
      <c r="PAV242" s="191">
        <f t="shared" si="392"/>
        <v>0</v>
      </c>
      <c r="PAW242" s="191">
        <f t="shared" si="392"/>
        <v>0</v>
      </c>
      <c r="PAX242" s="191">
        <f t="shared" si="392"/>
        <v>0</v>
      </c>
      <c r="PAY242" s="191">
        <f t="shared" si="392"/>
        <v>0</v>
      </c>
      <c r="PAZ242" s="191">
        <f t="shared" si="392"/>
        <v>0</v>
      </c>
      <c r="PBA242" s="191">
        <f t="shared" si="392"/>
        <v>0</v>
      </c>
      <c r="PBB242" s="191">
        <f t="shared" si="392"/>
        <v>0</v>
      </c>
      <c r="PBC242" s="191">
        <f t="shared" si="392"/>
        <v>0</v>
      </c>
      <c r="PBD242" s="191">
        <f t="shared" si="392"/>
        <v>0</v>
      </c>
      <c r="PBE242" s="191">
        <f t="shared" si="392"/>
        <v>0</v>
      </c>
      <c r="PBF242" s="191">
        <f t="shared" si="392"/>
        <v>0</v>
      </c>
      <c r="PBG242" s="191">
        <f t="shared" si="392"/>
        <v>0</v>
      </c>
      <c r="PBH242" s="191">
        <f t="shared" si="392"/>
        <v>0</v>
      </c>
      <c r="PBI242" s="191">
        <f t="shared" si="392"/>
        <v>0</v>
      </c>
      <c r="PBJ242" s="191">
        <f t="shared" si="392"/>
        <v>0</v>
      </c>
      <c r="PBK242" s="191">
        <f t="shared" si="392"/>
        <v>0</v>
      </c>
      <c r="PBL242" s="191">
        <f t="shared" si="392"/>
        <v>0</v>
      </c>
      <c r="PBM242" s="191">
        <f t="shared" si="392"/>
        <v>0</v>
      </c>
      <c r="PBN242" s="191">
        <f t="shared" si="392"/>
        <v>0</v>
      </c>
      <c r="PBO242" s="191">
        <f t="shared" si="392"/>
        <v>0</v>
      </c>
      <c r="PBP242" s="191">
        <f t="shared" si="392"/>
        <v>0</v>
      </c>
      <c r="PBQ242" s="191">
        <f t="shared" si="392"/>
        <v>0</v>
      </c>
      <c r="PBR242" s="191">
        <f t="shared" si="392"/>
        <v>0</v>
      </c>
      <c r="PBS242" s="191">
        <f t="shared" si="392"/>
        <v>0</v>
      </c>
      <c r="PBT242" s="191">
        <f t="shared" si="392"/>
        <v>0</v>
      </c>
      <c r="PBU242" s="191">
        <f t="shared" si="392"/>
        <v>0</v>
      </c>
      <c r="PBV242" s="191">
        <f t="shared" si="392"/>
        <v>0</v>
      </c>
      <c r="PBW242" s="191">
        <f t="shared" si="392"/>
        <v>0</v>
      </c>
      <c r="PBX242" s="191">
        <f t="shared" si="392"/>
        <v>0</v>
      </c>
      <c r="PBY242" s="191">
        <f t="shared" si="392"/>
        <v>0</v>
      </c>
      <c r="PBZ242" s="191">
        <f t="shared" si="392"/>
        <v>0</v>
      </c>
      <c r="PCA242" s="191">
        <f t="shared" si="392"/>
        <v>0</v>
      </c>
      <c r="PCB242" s="191">
        <f t="shared" si="392"/>
        <v>0</v>
      </c>
      <c r="PCC242" s="191">
        <f t="shared" si="392"/>
        <v>0</v>
      </c>
      <c r="PCD242" s="191">
        <f t="shared" si="392"/>
        <v>0</v>
      </c>
      <c r="PCE242" s="191">
        <f t="shared" si="392"/>
        <v>0</v>
      </c>
      <c r="PCF242" s="191">
        <f t="shared" ref="PCF242:PEQ242" si="393" xml:space="preserve"> IF($F210 = 0, PCF218, IF($F210 = 1, PCF226, PCF234))+PCF250</f>
        <v>0</v>
      </c>
      <c r="PCG242" s="191">
        <f t="shared" si="393"/>
        <v>0</v>
      </c>
      <c r="PCH242" s="191">
        <f t="shared" si="393"/>
        <v>0</v>
      </c>
      <c r="PCI242" s="191">
        <f t="shared" si="393"/>
        <v>0</v>
      </c>
      <c r="PCJ242" s="191">
        <f t="shared" si="393"/>
        <v>0</v>
      </c>
      <c r="PCK242" s="191">
        <f t="shared" si="393"/>
        <v>0</v>
      </c>
      <c r="PCL242" s="191">
        <f t="shared" si="393"/>
        <v>0</v>
      </c>
      <c r="PCM242" s="191">
        <f t="shared" si="393"/>
        <v>0</v>
      </c>
      <c r="PCN242" s="191">
        <f t="shared" si="393"/>
        <v>0</v>
      </c>
      <c r="PCO242" s="191">
        <f t="shared" si="393"/>
        <v>0</v>
      </c>
      <c r="PCP242" s="191">
        <f t="shared" si="393"/>
        <v>0</v>
      </c>
      <c r="PCQ242" s="191">
        <f t="shared" si="393"/>
        <v>0</v>
      </c>
      <c r="PCR242" s="191">
        <f t="shared" si="393"/>
        <v>0</v>
      </c>
      <c r="PCS242" s="191">
        <f t="shared" si="393"/>
        <v>0</v>
      </c>
      <c r="PCT242" s="191">
        <f t="shared" si="393"/>
        <v>0</v>
      </c>
      <c r="PCU242" s="191">
        <f t="shared" si="393"/>
        <v>0</v>
      </c>
      <c r="PCV242" s="191">
        <f t="shared" si="393"/>
        <v>0</v>
      </c>
      <c r="PCW242" s="191">
        <f t="shared" si="393"/>
        <v>0</v>
      </c>
      <c r="PCX242" s="191">
        <f t="shared" si="393"/>
        <v>0</v>
      </c>
      <c r="PCY242" s="191">
        <f t="shared" si="393"/>
        <v>0</v>
      </c>
      <c r="PCZ242" s="191">
        <f t="shared" si="393"/>
        <v>0</v>
      </c>
      <c r="PDA242" s="191">
        <f t="shared" si="393"/>
        <v>0</v>
      </c>
      <c r="PDB242" s="191">
        <f t="shared" si="393"/>
        <v>0</v>
      </c>
      <c r="PDC242" s="191">
        <f t="shared" si="393"/>
        <v>0</v>
      </c>
      <c r="PDD242" s="191">
        <f t="shared" si="393"/>
        <v>0</v>
      </c>
      <c r="PDE242" s="191">
        <f t="shared" si="393"/>
        <v>0</v>
      </c>
      <c r="PDF242" s="191">
        <f t="shared" si="393"/>
        <v>0</v>
      </c>
      <c r="PDG242" s="191">
        <f t="shared" si="393"/>
        <v>0</v>
      </c>
      <c r="PDH242" s="191">
        <f t="shared" si="393"/>
        <v>0</v>
      </c>
      <c r="PDI242" s="191">
        <f t="shared" si="393"/>
        <v>0</v>
      </c>
      <c r="PDJ242" s="191">
        <f t="shared" si="393"/>
        <v>0</v>
      </c>
      <c r="PDK242" s="191">
        <f t="shared" si="393"/>
        <v>0</v>
      </c>
      <c r="PDL242" s="191">
        <f t="shared" si="393"/>
        <v>0</v>
      </c>
      <c r="PDM242" s="191">
        <f t="shared" si="393"/>
        <v>0</v>
      </c>
      <c r="PDN242" s="191">
        <f t="shared" si="393"/>
        <v>0</v>
      </c>
      <c r="PDO242" s="191">
        <f t="shared" si="393"/>
        <v>0</v>
      </c>
      <c r="PDP242" s="191">
        <f t="shared" si="393"/>
        <v>0</v>
      </c>
      <c r="PDQ242" s="191">
        <f t="shared" si="393"/>
        <v>0</v>
      </c>
      <c r="PDR242" s="191">
        <f t="shared" si="393"/>
        <v>0</v>
      </c>
      <c r="PDS242" s="191">
        <f t="shared" si="393"/>
        <v>0</v>
      </c>
      <c r="PDT242" s="191">
        <f t="shared" si="393"/>
        <v>0</v>
      </c>
      <c r="PDU242" s="191">
        <f t="shared" si="393"/>
        <v>0</v>
      </c>
      <c r="PDV242" s="191">
        <f t="shared" si="393"/>
        <v>0</v>
      </c>
      <c r="PDW242" s="191">
        <f t="shared" si="393"/>
        <v>0</v>
      </c>
      <c r="PDX242" s="191">
        <f t="shared" si="393"/>
        <v>0</v>
      </c>
      <c r="PDY242" s="191">
        <f t="shared" si="393"/>
        <v>0</v>
      </c>
      <c r="PDZ242" s="191">
        <f t="shared" si="393"/>
        <v>0</v>
      </c>
      <c r="PEA242" s="191">
        <f t="shared" si="393"/>
        <v>0</v>
      </c>
      <c r="PEB242" s="191">
        <f t="shared" si="393"/>
        <v>0</v>
      </c>
      <c r="PEC242" s="191">
        <f t="shared" si="393"/>
        <v>0</v>
      </c>
      <c r="PED242" s="191">
        <f t="shared" si="393"/>
        <v>0</v>
      </c>
      <c r="PEE242" s="191">
        <f t="shared" si="393"/>
        <v>0</v>
      </c>
      <c r="PEF242" s="191">
        <f t="shared" si="393"/>
        <v>0</v>
      </c>
      <c r="PEG242" s="191">
        <f t="shared" si="393"/>
        <v>0</v>
      </c>
      <c r="PEH242" s="191">
        <f t="shared" si="393"/>
        <v>0</v>
      </c>
      <c r="PEI242" s="191">
        <f t="shared" si="393"/>
        <v>0</v>
      </c>
      <c r="PEJ242" s="191">
        <f t="shared" si="393"/>
        <v>0</v>
      </c>
      <c r="PEK242" s="191">
        <f t="shared" si="393"/>
        <v>0</v>
      </c>
      <c r="PEL242" s="191">
        <f t="shared" si="393"/>
        <v>0</v>
      </c>
      <c r="PEM242" s="191">
        <f t="shared" si="393"/>
        <v>0</v>
      </c>
      <c r="PEN242" s="191">
        <f t="shared" si="393"/>
        <v>0</v>
      </c>
      <c r="PEO242" s="191">
        <f t="shared" si="393"/>
        <v>0</v>
      </c>
      <c r="PEP242" s="191">
        <f t="shared" si="393"/>
        <v>0</v>
      </c>
      <c r="PEQ242" s="191">
        <f t="shared" si="393"/>
        <v>0</v>
      </c>
      <c r="PER242" s="191">
        <f t="shared" ref="PER242:PHC242" si="394" xml:space="preserve"> IF($F210 = 0, PER218, IF($F210 = 1, PER226, PER234))+PER250</f>
        <v>0</v>
      </c>
      <c r="PES242" s="191">
        <f t="shared" si="394"/>
        <v>0</v>
      </c>
      <c r="PET242" s="191">
        <f t="shared" si="394"/>
        <v>0</v>
      </c>
      <c r="PEU242" s="191">
        <f t="shared" si="394"/>
        <v>0</v>
      </c>
      <c r="PEV242" s="191">
        <f t="shared" si="394"/>
        <v>0</v>
      </c>
      <c r="PEW242" s="191">
        <f t="shared" si="394"/>
        <v>0</v>
      </c>
      <c r="PEX242" s="191">
        <f t="shared" si="394"/>
        <v>0</v>
      </c>
      <c r="PEY242" s="191">
        <f t="shared" si="394"/>
        <v>0</v>
      </c>
      <c r="PEZ242" s="191">
        <f t="shared" si="394"/>
        <v>0</v>
      </c>
      <c r="PFA242" s="191">
        <f t="shared" si="394"/>
        <v>0</v>
      </c>
      <c r="PFB242" s="191">
        <f t="shared" si="394"/>
        <v>0</v>
      </c>
      <c r="PFC242" s="191">
        <f t="shared" si="394"/>
        <v>0</v>
      </c>
      <c r="PFD242" s="191">
        <f t="shared" si="394"/>
        <v>0</v>
      </c>
      <c r="PFE242" s="191">
        <f t="shared" si="394"/>
        <v>0</v>
      </c>
      <c r="PFF242" s="191">
        <f t="shared" si="394"/>
        <v>0</v>
      </c>
      <c r="PFG242" s="191">
        <f t="shared" si="394"/>
        <v>0</v>
      </c>
      <c r="PFH242" s="191">
        <f t="shared" si="394"/>
        <v>0</v>
      </c>
      <c r="PFI242" s="191">
        <f t="shared" si="394"/>
        <v>0</v>
      </c>
      <c r="PFJ242" s="191">
        <f t="shared" si="394"/>
        <v>0</v>
      </c>
      <c r="PFK242" s="191">
        <f t="shared" si="394"/>
        <v>0</v>
      </c>
      <c r="PFL242" s="191">
        <f t="shared" si="394"/>
        <v>0</v>
      </c>
      <c r="PFM242" s="191">
        <f t="shared" si="394"/>
        <v>0</v>
      </c>
      <c r="PFN242" s="191">
        <f t="shared" si="394"/>
        <v>0</v>
      </c>
      <c r="PFO242" s="191">
        <f t="shared" si="394"/>
        <v>0</v>
      </c>
      <c r="PFP242" s="191">
        <f t="shared" si="394"/>
        <v>0</v>
      </c>
      <c r="PFQ242" s="191">
        <f t="shared" si="394"/>
        <v>0</v>
      </c>
      <c r="PFR242" s="191">
        <f t="shared" si="394"/>
        <v>0</v>
      </c>
      <c r="PFS242" s="191">
        <f t="shared" si="394"/>
        <v>0</v>
      </c>
      <c r="PFT242" s="191">
        <f t="shared" si="394"/>
        <v>0</v>
      </c>
      <c r="PFU242" s="191">
        <f t="shared" si="394"/>
        <v>0</v>
      </c>
      <c r="PFV242" s="191">
        <f t="shared" si="394"/>
        <v>0</v>
      </c>
      <c r="PFW242" s="191">
        <f t="shared" si="394"/>
        <v>0</v>
      </c>
      <c r="PFX242" s="191">
        <f t="shared" si="394"/>
        <v>0</v>
      </c>
      <c r="PFY242" s="191">
        <f t="shared" si="394"/>
        <v>0</v>
      </c>
      <c r="PFZ242" s="191">
        <f t="shared" si="394"/>
        <v>0</v>
      </c>
      <c r="PGA242" s="191">
        <f t="shared" si="394"/>
        <v>0</v>
      </c>
      <c r="PGB242" s="191">
        <f t="shared" si="394"/>
        <v>0</v>
      </c>
      <c r="PGC242" s="191">
        <f t="shared" si="394"/>
        <v>0</v>
      </c>
      <c r="PGD242" s="191">
        <f t="shared" si="394"/>
        <v>0</v>
      </c>
      <c r="PGE242" s="191">
        <f t="shared" si="394"/>
        <v>0</v>
      </c>
      <c r="PGF242" s="191">
        <f t="shared" si="394"/>
        <v>0</v>
      </c>
      <c r="PGG242" s="191">
        <f t="shared" si="394"/>
        <v>0</v>
      </c>
      <c r="PGH242" s="191">
        <f t="shared" si="394"/>
        <v>0</v>
      </c>
      <c r="PGI242" s="191">
        <f t="shared" si="394"/>
        <v>0</v>
      </c>
      <c r="PGJ242" s="191">
        <f t="shared" si="394"/>
        <v>0</v>
      </c>
      <c r="PGK242" s="191">
        <f t="shared" si="394"/>
        <v>0</v>
      </c>
      <c r="PGL242" s="191">
        <f t="shared" si="394"/>
        <v>0</v>
      </c>
      <c r="PGM242" s="191">
        <f t="shared" si="394"/>
        <v>0</v>
      </c>
      <c r="PGN242" s="191">
        <f t="shared" si="394"/>
        <v>0</v>
      </c>
      <c r="PGO242" s="191">
        <f t="shared" si="394"/>
        <v>0</v>
      </c>
      <c r="PGP242" s="191">
        <f t="shared" si="394"/>
        <v>0</v>
      </c>
      <c r="PGQ242" s="191">
        <f t="shared" si="394"/>
        <v>0</v>
      </c>
      <c r="PGR242" s="191">
        <f t="shared" si="394"/>
        <v>0</v>
      </c>
      <c r="PGS242" s="191">
        <f t="shared" si="394"/>
        <v>0</v>
      </c>
      <c r="PGT242" s="191">
        <f t="shared" si="394"/>
        <v>0</v>
      </c>
      <c r="PGU242" s="191">
        <f t="shared" si="394"/>
        <v>0</v>
      </c>
      <c r="PGV242" s="191">
        <f t="shared" si="394"/>
        <v>0</v>
      </c>
      <c r="PGW242" s="191">
        <f t="shared" si="394"/>
        <v>0</v>
      </c>
      <c r="PGX242" s="191">
        <f t="shared" si="394"/>
        <v>0</v>
      </c>
      <c r="PGY242" s="191">
        <f t="shared" si="394"/>
        <v>0</v>
      </c>
      <c r="PGZ242" s="191">
        <f t="shared" si="394"/>
        <v>0</v>
      </c>
      <c r="PHA242" s="191">
        <f t="shared" si="394"/>
        <v>0</v>
      </c>
      <c r="PHB242" s="191">
        <f t="shared" si="394"/>
        <v>0</v>
      </c>
      <c r="PHC242" s="191">
        <f t="shared" si="394"/>
        <v>0</v>
      </c>
      <c r="PHD242" s="191">
        <f t="shared" ref="PHD242:PJO242" si="395" xml:space="preserve"> IF($F210 = 0, PHD218, IF($F210 = 1, PHD226, PHD234))+PHD250</f>
        <v>0</v>
      </c>
      <c r="PHE242" s="191">
        <f t="shared" si="395"/>
        <v>0</v>
      </c>
      <c r="PHF242" s="191">
        <f t="shared" si="395"/>
        <v>0</v>
      </c>
      <c r="PHG242" s="191">
        <f t="shared" si="395"/>
        <v>0</v>
      </c>
      <c r="PHH242" s="191">
        <f t="shared" si="395"/>
        <v>0</v>
      </c>
      <c r="PHI242" s="191">
        <f t="shared" si="395"/>
        <v>0</v>
      </c>
      <c r="PHJ242" s="191">
        <f t="shared" si="395"/>
        <v>0</v>
      </c>
      <c r="PHK242" s="191">
        <f t="shared" si="395"/>
        <v>0</v>
      </c>
      <c r="PHL242" s="191">
        <f t="shared" si="395"/>
        <v>0</v>
      </c>
      <c r="PHM242" s="191">
        <f t="shared" si="395"/>
        <v>0</v>
      </c>
      <c r="PHN242" s="191">
        <f t="shared" si="395"/>
        <v>0</v>
      </c>
      <c r="PHO242" s="191">
        <f t="shared" si="395"/>
        <v>0</v>
      </c>
      <c r="PHP242" s="191">
        <f t="shared" si="395"/>
        <v>0</v>
      </c>
      <c r="PHQ242" s="191">
        <f t="shared" si="395"/>
        <v>0</v>
      </c>
      <c r="PHR242" s="191">
        <f t="shared" si="395"/>
        <v>0</v>
      </c>
      <c r="PHS242" s="191">
        <f t="shared" si="395"/>
        <v>0</v>
      </c>
      <c r="PHT242" s="191">
        <f t="shared" si="395"/>
        <v>0</v>
      </c>
      <c r="PHU242" s="191">
        <f t="shared" si="395"/>
        <v>0</v>
      </c>
      <c r="PHV242" s="191">
        <f t="shared" si="395"/>
        <v>0</v>
      </c>
      <c r="PHW242" s="191">
        <f t="shared" si="395"/>
        <v>0</v>
      </c>
      <c r="PHX242" s="191">
        <f t="shared" si="395"/>
        <v>0</v>
      </c>
      <c r="PHY242" s="191">
        <f t="shared" si="395"/>
        <v>0</v>
      </c>
      <c r="PHZ242" s="191">
        <f t="shared" si="395"/>
        <v>0</v>
      </c>
      <c r="PIA242" s="191">
        <f t="shared" si="395"/>
        <v>0</v>
      </c>
      <c r="PIB242" s="191">
        <f t="shared" si="395"/>
        <v>0</v>
      </c>
      <c r="PIC242" s="191">
        <f t="shared" si="395"/>
        <v>0</v>
      </c>
      <c r="PID242" s="191">
        <f t="shared" si="395"/>
        <v>0</v>
      </c>
      <c r="PIE242" s="191">
        <f t="shared" si="395"/>
        <v>0</v>
      </c>
      <c r="PIF242" s="191">
        <f t="shared" si="395"/>
        <v>0</v>
      </c>
      <c r="PIG242" s="191">
        <f t="shared" si="395"/>
        <v>0</v>
      </c>
      <c r="PIH242" s="191">
        <f t="shared" si="395"/>
        <v>0</v>
      </c>
      <c r="PII242" s="191">
        <f t="shared" si="395"/>
        <v>0</v>
      </c>
      <c r="PIJ242" s="191">
        <f t="shared" si="395"/>
        <v>0</v>
      </c>
      <c r="PIK242" s="191">
        <f t="shared" si="395"/>
        <v>0</v>
      </c>
      <c r="PIL242" s="191">
        <f t="shared" si="395"/>
        <v>0</v>
      </c>
      <c r="PIM242" s="191">
        <f t="shared" si="395"/>
        <v>0</v>
      </c>
      <c r="PIN242" s="191">
        <f t="shared" si="395"/>
        <v>0</v>
      </c>
      <c r="PIO242" s="191">
        <f t="shared" si="395"/>
        <v>0</v>
      </c>
      <c r="PIP242" s="191">
        <f t="shared" si="395"/>
        <v>0</v>
      </c>
      <c r="PIQ242" s="191">
        <f t="shared" si="395"/>
        <v>0</v>
      </c>
      <c r="PIR242" s="191">
        <f t="shared" si="395"/>
        <v>0</v>
      </c>
      <c r="PIS242" s="191">
        <f t="shared" si="395"/>
        <v>0</v>
      </c>
      <c r="PIT242" s="191">
        <f t="shared" si="395"/>
        <v>0</v>
      </c>
      <c r="PIU242" s="191">
        <f t="shared" si="395"/>
        <v>0</v>
      </c>
      <c r="PIV242" s="191">
        <f t="shared" si="395"/>
        <v>0</v>
      </c>
      <c r="PIW242" s="191">
        <f t="shared" si="395"/>
        <v>0</v>
      </c>
      <c r="PIX242" s="191">
        <f t="shared" si="395"/>
        <v>0</v>
      </c>
      <c r="PIY242" s="191">
        <f t="shared" si="395"/>
        <v>0</v>
      </c>
      <c r="PIZ242" s="191">
        <f t="shared" si="395"/>
        <v>0</v>
      </c>
      <c r="PJA242" s="191">
        <f t="shared" si="395"/>
        <v>0</v>
      </c>
      <c r="PJB242" s="191">
        <f t="shared" si="395"/>
        <v>0</v>
      </c>
      <c r="PJC242" s="191">
        <f t="shared" si="395"/>
        <v>0</v>
      </c>
      <c r="PJD242" s="191">
        <f t="shared" si="395"/>
        <v>0</v>
      </c>
      <c r="PJE242" s="191">
        <f t="shared" si="395"/>
        <v>0</v>
      </c>
      <c r="PJF242" s="191">
        <f t="shared" si="395"/>
        <v>0</v>
      </c>
      <c r="PJG242" s="191">
        <f t="shared" si="395"/>
        <v>0</v>
      </c>
      <c r="PJH242" s="191">
        <f t="shared" si="395"/>
        <v>0</v>
      </c>
      <c r="PJI242" s="191">
        <f t="shared" si="395"/>
        <v>0</v>
      </c>
      <c r="PJJ242" s="191">
        <f t="shared" si="395"/>
        <v>0</v>
      </c>
      <c r="PJK242" s="191">
        <f t="shared" si="395"/>
        <v>0</v>
      </c>
      <c r="PJL242" s="191">
        <f t="shared" si="395"/>
        <v>0</v>
      </c>
      <c r="PJM242" s="191">
        <f t="shared" si="395"/>
        <v>0</v>
      </c>
      <c r="PJN242" s="191">
        <f t="shared" si="395"/>
        <v>0</v>
      </c>
      <c r="PJO242" s="191">
        <f t="shared" si="395"/>
        <v>0</v>
      </c>
      <c r="PJP242" s="191">
        <f t="shared" ref="PJP242:PMA242" si="396" xml:space="preserve"> IF($F210 = 0, PJP218, IF($F210 = 1, PJP226, PJP234))+PJP250</f>
        <v>0</v>
      </c>
      <c r="PJQ242" s="191">
        <f t="shared" si="396"/>
        <v>0</v>
      </c>
      <c r="PJR242" s="191">
        <f t="shared" si="396"/>
        <v>0</v>
      </c>
      <c r="PJS242" s="191">
        <f t="shared" si="396"/>
        <v>0</v>
      </c>
      <c r="PJT242" s="191">
        <f t="shared" si="396"/>
        <v>0</v>
      </c>
      <c r="PJU242" s="191">
        <f t="shared" si="396"/>
        <v>0</v>
      </c>
      <c r="PJV242" s="191">
        <f t="shared" si="396"/>
        <v>0</v>
      </c>
      <c r="PJW242" s="191">
        <f t="shared" si="396"/>
        <v>0</v>
      </c>
      <c r="PJX242" s="191">
        <f t="shared" si="396"/>
        <v>0</v>
      </c>
      <c r="PJY242" s="191">
        <f t="shared" si="396"/>
        <v>0</v>
      </c>
      <c r="PJZ242" s="191">
        <f t="shared" si="396"/>
        <v>0</v>
      </c>
      <c r="PKA242" s="191">
        <f t="shared" si="396"/>
        <v>0</v>
      </c>
      <c r="PKB242" s="191">
        <f t="shared" si="396"/>
        <v>0</v>
      </c>
      <c r="PKC242" s="191">
        <f t="shared" si="396"/>
        <v>0</v>
      </c>
      <c r="PKD242" s="191">
        <f t="shared" si="396"/>
        <v>0</v>
      </c>
      <c r="PKE242" s="191">
        <f t="shared" si="396"/>
        <v>0</v>
      </c>
      <c r="PKF242" s="191">
        <f t="shared" si="396"/>
        <v>0</v>
      </c>
      <c r="PKG242" s="191">
        <f t="shared" si="396"/>
        <v>0</v>
      </c>
      <c r="PKH242" s="191">
        <f t="shared" si="396"/>
        <v>0</v>
      </c>
      <c r="PKI242" s="191">
        <f t="shared" si="396"/>
        <v>0</v>
      </c>
      <c r="PKJ242" s="191">
        <f t="shared" si="396"/>
        <v>0</v>
      </c>
      <c r="PKK242" s="191">
        <f t="shared" si="396"/>
        <v>0</v>
      </c>
      <c r="PKL242" s="191">
        <f t="shared" si="396"/>
        <v>0</v>
      </c>
      <c r="PKM242" s="191">
        <f t="shared" si="396"/>
        <v>0</v>
      </c>
      <c r="PKN242" s="191">
        <f t="shared" si="396"/>
        <v>0</v>
      </c>
      <c r="PKO242" s="191">
        <f t="shared" si="396"/>
        <v>0</v>
      </c>
      <c r="PKP242" s="191">
        <f t="shared" si="396"/>
        <v>0</v>
      </c>
      <c r="PKQ242" s="191">
        <f t="shared" si="396"/>
        <v>0</v>
      </c>
      <c r="PKR242" s="191">
        <f t="shared" si="396"/>
        <v>0</v>
      </c>
      <c r="PKS242" s="191">
        <f t="shared" si="396"/>
        <v>0</v>
      </c>
      <c r="PKT242" s="191">
        <f t="shared" si="396"/>
        <v>0</v>
      </c>
      <c r="PKU242" s="191">
        <f t="shared" si="396"/>
        <v>0</v>
      </c>
      <c r="PKV242" s="191">
        <f t="shared" si="396"/>
        <v>0</v>
      </c>
      <c r="PKW242" s="191">
        <f t="shared" si="396"/>
        <v>0</v>
      </c>
      <c r="PKX242" s="191">
        <f t="shared" si="396"/>
        <v>0</v>
      </c>
      <c r="PKY242" s="191">
        <f t="shared" si="396"/>
        <v>0</v>
      </c>
      <c r="PKZ242" s="191">
        <f t="shared" si="396"/>
        <v>0</v>
      </c>
      <c r="PLA242" s="191">
        <f t="shared" si="396"/>
        <v>0</v>
      </c>
      <c r="PLB242" s="191">
        <f t="shared" si="396"/>
        <v>0</v>
      </c>
      <c r="PLC242" s="191">
        <f t="shared" si="396"/>
        <v>0</v>
      </c>
      <c r="PLD242" s="191">
        <f t="shared" si="396"/>
        <v>0</v>
      </c>
      <c r="PLE242" s="191">
        <f t="shared" si="396"/>
        <v>0</v>
      </c>
      <c r="PLF242" s="191">
        <f t="shared" si="396"/>
        <v>0</v>
      </c>
      <c r="PLG242" s="191">
        <f t="shared" si="396"/>
        <v>0</v>
      </c>
      <c r="PLH242" s="191">
        <f t="shared" si="396"/>
        <v>0</v>
      </c>
      <c r="PLI242" s="191">
        <f t="shared" si="396"/>
        <v>0</v>
      </c>
      <c r="PLJ242" s="191">
        <f t="shared" si="396"/>
        <v>0</v>
      </c>
      <c r="PLK242" s="191">
        <f t="shared" si="396"/>
        <v>0</v>
      </c>
      <c r="PLL242" s="191">
        <f t="shared" si="396"/>
        <v>0</v>
      </c>
      <c r="PLM242" s="191">
        <f t="shared" si="396"/>
        <v>0</v>
      </c>
      <c r="PLN242" s="191">
        <f t="shared" si="396"/>
        <v>0</v>
      </c>
      <c r="PLO242" s="191">
        <f t="shared" si="396"/>
        <v>0</v>
      </c>
      <c r="PLP242" s="191">
        <f t="shared" si="396"/>
        <v>0</v>
      </c>
      <c r="PLQ242" s="191">
        <f t="shared" si="396"/>
        <v>0</v>
      </c>
      <c r="PLR242" s="191">
        <f t="shared" si="396"/>
        <v>0</v>
      </c>
      <c r="PLS242" s="191">
        <f t="shared" si="396"/>
        <v>0</v>
      </c>
      <c r="PLT242" s="191">
        <f t="shared" si="396"/>
        <v>0</v>
      </c>
      <c r="PLU242" s="191">
        <f t="shared" si="396"/>
        <v>0</v>
      </c>
      <c r="PLV242" s="191">
        <f t="shared" si="396"/>
        <v>0</v>
      </c>
      <c r="PLW242" s="191">
        <f t="shared" si="396"/>
        <v>0</v>
      </c>
      <c r="PLX242" s="191">
        <f t="shared" si="396"/>
        <v>0</v>
      </c>
      <c r="PLY242" s="191">
        <f t="shared" si="396"/>
        <v>0</v>
      </c>
      <c r="PLZ242" s="191">
        <f t="shared" si="396"/>
        <v>0</v>
      </c>
      <c r="PMA242" s="191">
        <f t="shared" si="396"/>
        <v>0</v>
      </c>
      <c r="PMB242" s="191">
        <f t="shared" ref="PMB242:POM242" si="397" xml:space="preserve"> IF($F210 = 0, PMB218, IF($F210 = 1, PMB226, PMB234))+PMB250</f>
        <v>0</v>
      </c>
      <c r="PMC242" s="191">
        <f t="shared" si="397"/>
        <v>0</v>
      </c>
      <c r="PMD242" s="191">
        <f t="shared" si="397"/>
        <v>0</v>
      </c>
      <c r="PME242" s="191">
        <f t="shared" si="397"/>
        <v>0</v>
      </c>
      <c r="PMF242" s="191">
        <f t="shared" si="397"/>
        <v>0</v>
      </c>
      <c r="PMG242" s="191">
        <f t="shared" si="397"/>
        <v>0</v>
      </c>
      <c r="PMH242" s="191">
        <f t="shared" si="397"/>
        <v>0</v>
      </c>
      <c r="PMI242" s="191">
        <f t="shared" si="397"/>
        <v>0</v>
      </c>
      <c r="PMJ242" s="191">
        <f t="shared" si="397"/>
        <v>0</v>
      </c>
      <c r="PMK242" s="191">
        <f t="shared" si="397"/>
        <v>0</v>
      </c>
      <c r="PML242" s="191">
        <f t="shared" si="397"/>
        <v>0</v>
      </c>
      <c r="PMM242" s="191">
        <f t="shared" si="397"/>
        <v>0</v>
      </c>
      <c r="PMN242" s="191">
        <f t="shared" si="397"/>
        <v>0</v>
      </c>
      <c r="PMO242" s="191">
        <f t="shared" si="397"/>
        <v>0</v>
      </c>
      <c r="PMP242" s="191">
        <f t="shared" si="397"/>
        <v>0</v>
      </c>
      <c r="PMQ242" s="191">
        <f t="shared" si="397"/>
        <v>0</v>
      </c>
      <c r="PMR242" s="191">
        <f t="shared" si="397"/>
        <v>0</v>
      </c>
      <c r="PMS242" s="191">
        <f t="shared" si="397"/>
        <v>0</v>
      </c>
      <c r="PMT242" s="191">
        <f t="shared" si="397"/>
        <v>0</v>
      </c>
      <c r="PMU242" s="191">
        <f t="shared" si="397"/>
        <v>0</v>
      </c>
      <c r="PMV242" s="191">
        <f t="shared" si="397"/>
        <v>0</v>
      </c>
      <c r="PMW242" s="191">
        <f t="shared" si="397"/>
        <v>0</v>
      </c>
      <c r="PMX242" s="191">
        <f t="shared" si="397"/>
        <v>0</v>
      </c>
      <c r="PMY242" s="191">
        <f t="shared" si="397"/>
        <v>0</v>
      </c>
      <c r="PMZ242" s="191">
        <f t="shared" si="397"/>
        <v>0</v>
      </c>
      <c r="PNA242" s="191">
        <f t="shared" si="397"/>
        <v>0</v>
      </c>
      <c r="PNB242" s="191">
        <f t="shared" si="397"/>
        <v>0</v>
      </c>
      <c r="PNC242" s="191">
        <f t="shared" si="397"/>
        <v>0</v>
      </c>
      <c r="PND242" s="191">
        <f t="shared" si="397"/>
        <v>0</v>
      </c>
      <c r="PNE242" s="191">
        <f t="shared" si="397"/>
        <v>0</v>
      </c>
      <c r="PNF242" s="191">
        <f t="shared" si="397"/>
        <v>0</v>
      </c>
      <c r="PNG242" s="191">
        <f t="shared" si="397"/>
        <v>0</v>
      </c>
      <c r="PNH242" s="191">
        <f t="shared" si="397"/>
        <v>0</v>
      </c>
      <c r="PNI242" s="191">
        <f t="shared" si="397"/>
        <v>0</v>
      </c>
      <c r="PNJ242" s="191">
        <f t="shared" si="397"/>
        <v>0</v>
      </c>
      <c r="PNK242" s="191">
        <f t="shared" si="397"/>
        <v>0</v>
      </c>
      <c r="PNL242" s="191">
        <f t="shared" si="397"/>
        <v>0</v>
      </c>
      <c r="PNM242" s="191">
        <f t="shared" si="397"/>
        <v>0</v>
      </c>
      <c r="PNN242" s="191">
        <f t="shared" si="397"/>
        <v>0</v>
      </c>
      <c r="PNO242" s="191">
        <f t="shared" si="397"/>
        <v>0</v>
      </c>
      <c r="PNP242" s="191">
        <f t="shared" si="397"/>
        <v>0</v>
      </c>
      <c r="PNQ242" s="191">
        <f t="shared" si="397"/>
        <v>0</v>
      </c>
      <c r="PNR242" s="191">
        <f t="shared" si="397"/>
        <v>0</v>
      </c>
      <c r="PNS242" s="191">
        <f t="shared" si="397"/>
        <v>0</v>
      </c>
      <c r="PNT242" s="191">
        <f t="shared" si="397"/>
        <v>0</v>
      </c>
      <c r="PNU242" s="191">
        <f t="shared" si="397"/>
        <v>0</v>
      </c>
      <c r="PNV242" s="191">
        <f t="shared" si="397"/>
        <v>0</v>
      </c>
      <c r="PNW242" s="191">
        <f t="shared" si="397"/>
        <v>0</v>
      </c>
      <c r="PNX242" s="191">
        <f t="shared" si="397"/>
        <v>0</v>
      </c>
      <c r="PNY242" s="191">
        <f t="shared" si="397"/>
        <v>0</v>
      </c>
      <c r="PNZ242" s="191">
        <f t="shared" si="397"/>
        <v>0</v>
      </c>
      <c r="POA242" s="191">
        <f t="shared" si="397"/>
        <v>0</v>
      </c>
      <c r="POB242" s="191">
        <f t="shared" si="397"/>
        <v>0</v>
      </c>
      <c r="POC242" s="191">
        <f t="shared" si="397"/>
        <v>0</v>
      </c>
      <c r="POD242" s="191">
        <f t="shared" si="397"/>
        <v>0</v>
      </c>
      <c r="POE242" s="191">
        <f t="shared" si="397"/>
        <v>0</v>
      </c>
      <c r="POF242" s="191">
        <f t="shared" si="397"/>
        <v>0</v>
      </c>
      <c r="POG242" s="191">
        <f t="shared" si="397"/>
        <v>0</v>
      </c>
      <c r="POH242" s="191">
        <f t="shared" si="397"/>
        <v>0</v>
      </c>
      <c r="POI242" s="191">
        <f t="shared" si="397"/>
        <v>0</v>
      </c>
      <c r="POJ242" s="191">
        <f t="shared" si="397"/>
        <v>0</v>
      </c>
      <c r="POK242" s="191">
        <f t="shared" si="397"/>
        <v>0</v>
      </c>
      <c r="POL242" s="191">
        <f t="shared" si="397"/>
        <v>0</v>
      </c>
      <c r="POM242" s="191">
        <f t="shared" si="397"/>
        <v>0</v>
      </c>
      <c r="PON242" s="191">
        <f t="shared" ref="PON242:PQY242" si="398" xml:space="preserve"> IF($F210 = 0, PON218, IF($F210 = 1, PON226, PON234))+PON250</f>
        <v>0</v>
      </c>
      <c r="POO242" s="191">
        <f t="shared" si="398"/>
        <v>0</v>
      </c>
      <c r="POP242" s="191">
        <f t="shared" si="398"/>
        <v>0</v>
      </c>
      <c r="POQ242" s="191">
        <f t="shared" si="398"/>
        <v>0</v>
      </c>
      <c r="POR242" s="191">
        <f t="shared" si="398"/>
        <v>0</v>
      </c>
      <c r="POS242" s="191">
        <f t="shared" si="398"/>
        <v>0</v>
      </c>
      <c r="POT242" s="191">
        <f t="shared" si="398"/>
        <v>0</v>
      </c>
      <c r="POU242" s="191">
        <f t="shared" si="398"/>
        <v>0</v>
      </c>
      <c r="POV242" s="191">
        <f t="shared" si="398"/>
        <v>0</v>
      </c>
      <c r="POW242" s="191">
        <f t="shared" si="398"/>
        <v>0</v>
      </c>
      <c r="POX242" s="191">
        <f t="shared" si="398"/>
        <v>0</v>
      </c>
      <c r="POY242" s="191">
        <f t="shared" si="398"/>
        <v>0</v>
      </c>
      <c r="POZ242" s="191">
        <f t="shared" si="398"/>
        <v>0</v>
      </c>
      <c r="PPA242" s="191">
        <f t="shared" si="398"/>
        <v>0</v>
      </c>
      <c r="PPB242" s="191">
        <f t="shared" si="398"/>
        <v>0</v>
      </c>
      <c r="PPC242" s="191">
        <f t="shared" si="398"/>
        <v>0</v>
      </c>
      <c r="PPD242" s="191">
        <f t="shared" si="398"/>
        <v>0</v>
      </c>
      <c r="PPE242" s="191">
        <f t="shared" si="398"/>
        <v>0</v>
      </c>
      <c r="PPF242" s="191">
        <f t="shared" si="398"/>
        <v>0</v>
      </c>
      <c r="PPG242" s="191">
        <f t="shared" si="398"/>
        <v>0</v>
      </c>
      <c r="PPH242" s="191">
        <f t="shared" si="398"/>
        <v>0</v>
      </c>
      <c r="PPI242" s="191">
        <f t="shared" si="398"/>
        <v>0</v>
      </c>
      <c r="PPJ242" s="191">
        <f t="shared" si="398"/>
        <v>0</v>
      </c>
      <c r="PPK242" s="191">
        <f t="shared" si="398"/>
        <v>0</v>
      </c>
      <c r="PPL242" s="191">
        <f t="shared" si="398"/>
        <v>0</v>
      </c>
      <c r="PPM242" s="191">
        <f t="shared" si="398"/>
        <v>0</v>
      </c>
      <c r="PPN242" s="191">
        <f t="shared" si="398"/>
        <v>0</v>
      </c>
      <c r="PPO242" s="191">
        <f t="shared" si="398"/>
        <v>0</v>
      </c>
      <c r="PPP242" s="191">
        <f t="shared" si="398"/>
        <v>0</v>
      </c>
      <c r="PPQ242" s="191">
        <f t="shared" si="398"/>
        <v>0</v>
      </c>
      <c r="PPR242" s="191">
        <f t="shared" si="398"/>
        <v>0</v>
      </c>
      <c r="PPS242" s="191">
        <f t="shared" si="398"/>
        <v>0</v>
      </c>
      <c r="PPT242" s="191">
        <f t="shared" si="398"/>
        <v>0</v>
      </c>
      <c r="PPU242" s="191">
        <f t="shared" si="398"/>
        <v>0</v>
      </c>
      <c r="PPV242" s="191">
        <f t="shared" si="398"/>
        <v>0</v>
      </c>
      <c r="PPW242" s="191">
        <f t="shared" si="398"/>
        <v>0</v>
      </c>
      <c r="PPX242" s="191">
        <f t="shared" si="398"/>
        <v>0</v>
      </c>
      <c r="PPY242" s="191">
        <f t="shared" si="398"/>
        <v>0</v>
      </c>
      <c r="PPZ242" s="191">
        <f t="shared" si="398"/>
        <v>0</v>
      </c>
      <c r="PQA242" s="191">
        <f t="shared" si="398"/>
        <v>0</v>
      </c>
      <c r="PQB242" s="191">
        <f t="shared" si="398"/>
        <v>0</v>
      </c>
      <c r="PQC242" s="191">
        <f t="shared" si="398"/>
        <v>0</v>
      </c>
      <c r="PQD242" s="191">
        <f t="shared" si="398"/>
        <v>0</v>
      </c>
      <c r="PQE242" s="191">
        <f t="shared" si="398"/>
        <v>0</v>
      </c>
      <c r="PQF242" s="191">
        <f t="shared" si="398"/>
        <v>0</v>
      </c>
      <c r="PQG242" s="191">
        <f t="shared" si="398"/>
        <v>0</v>
      </c>
      <c r="PQH242" s="191">
        <f t="shared" si="398"/>
        <v>0</v>
      </c>
      <c r="PQI242" s="191">
        <f t="shared" si="398"/>
        <v>0</v>
      </c>
      <c r="PQJ242" s="191">
        <f t="shared" si="398"/>
        <v>0</v>
      </c>
      <c r="PQK242" s="191">
        <f t="shared" si="398"/>
        <v>0</v>
      </c>
      <c r="PQL242" s="191">
        <f t="shared" si="398"/>
        <v>0</v>
      </c>
      <c r="PQM242" s="191">
        <f t="shared" si="398"/>
        <v>0</v>
      </c>
      <c r="PQN242" s="191">
        <f t="shared" si="398"/>
        <v>0</v>
      </c>
      <c r="PQO242" s="191">
        <f t="shared" si="398"/>
        <v>0</v>
      </c>
      <c r="PQP242" s="191">
        <f t="shared" si="398"/>
        <v>0</v>
      </c>
      <c r="PQQ242" s="191">
        <f t="shared" si="398"/>
        <v>0</v>
      </c>
      <c r="PQR242" s="191">
        <f t="shared" si="398"/>
        <v>0</v>
      </c>
      <c r="PQS242" s="191">
        <f t="shared" si="398"/>
        <v>0</v>
      </c>
      <c r="PQT242" s="191">
        <f t="shared" si="398"/>
        <v>0</v>
      </c>
      <c r="PQU242" s="191">
        <f t="shared" si="398"/>
        <v>0</v>
      </c>
      <c r="PQV242" s="191">
        <f t="shared" si="398"/>
        <v>0</v>
      </c>
      <c r="PQW242" s="191">
        <f t="shared" si="398"/>
        <v>0</v>
      </c>
      <c r="PQX242" s="191">
        <f t="shared" si="398"/>
        <v>0</v>
      </c>
      <c r="PQY242" s="191">
        <f t="shared" si="398"/>
        <v>0</v>
      </c>
      <c r="PQZ242" s="191">
        <f t="shared" ref="PQZ242:PTK242" si="399" xml:space="preserve"> IF($F210 = 0, PQZ218, IF($F210 = 1, PQZ226, PQZ234))+PQZ250</f>
        <v>0</v>
      </c>
      <c r="PRA242" s="191">
        <f t="shared" si="399"/>
        <v>0</v>
      </c>
      <c r="PRB242" s="191">
        <f t="shared" si="399"/>
        <v>0</v>
      </c>
      <c r="PRC242" s="191">
        <f t="shared" si="399"/>
        <v>0</v>
      </c>
      <c r="PRD242" s="191">
        <f t="shared" si="399"/>
        <v>0</v>
      </c>
      <c r="PRE242" s="191">
        <f t="shared" si="399"/>
        <v>0</v>
      </c>
      <c r="PRF242" s="191">
        <f t="shared" si="399"/>
        <v>0</v>
      </c>
      <c r="PRG242" s="191">
        <f t="shared" si="399"/>
        <v>0</v>
      </c>
      <c r="PRH242" s="191">
        <f t="shared" si="399"/>
        <v>0</v>
      </c>
      <c r="PRI242" s="191">
        <f t="shared" si="399"/>
        <v>0</v>
      </c>
      <c r="PRJ242" s="191">
        <f t="shared" si="399"/>
        <v>0</v>
      </c>
      <c r="PRK242" s="191">
        <f t="shared" si="399"/>
        <v>0</v>
      </c>
      <c r="PRL242" s="191">
        <f t="shared" si="399"/>
        <v>0</v>
      </c>
      <c r="PRM242" s="191">
        <f t="shared" si="399"/>
        <v>0</v>
      </c>
      <c r="PRN242" s="191">
        <f t="shared" si="399"/>
        <v>0</v>
      </c>
      <c r="PRO242" s="191">
        <f t="shared" si="399"/>
        <v>0</v>
      </c>
      <c r="PRP242" s="191">
        <f t="shared" si="399"/>
        <v>0</v>
      </c>
      <c r="PRQ242" s="191">
        <f t="shared" si="399"/>
        <v>0</v>
      </c>
      <c r="PRR242" s="191">
        <f t="shared" si="399"/>
        <v>0</v>
      </c>
      <c r="PRS242" s="191">
        <f t="shared" si="399"/>
        <v>0</v>
      </c>
      <c r="PRT242" s="191">
        <f t="shared" si="399"/>
        <v>0</v>
      </c>
      <c r="PRU242" s="191">
        <f t="shared" si="399"/>
        <v>0</v>
      </c>
      <c r="PRV242" s="191">
        <f t="shared" si="399"/>
        <v>0</v>
      </c>
      <c r="PRW242" s="191">
        <f t="shared" si="399"/>
        <v>0</v>
      </c>
      <c r="PRX242" s="191">
        <f t="shared" si="399"/>
        <v>0</v>
      </c>
      <c r="PRY242" s="191">
        <f t="shared" si="399"/>
        <v>0</v>
      </c>
      <c r="PRZ242" s="191">
        <f t="shared" si="399"/>
        <v>0</v>
      </c>
      <c r="PSA242" s="191">
        <f t="shared" si="399"/>
        <v>0</v>
      </c>
      <c r="PSB242" s="191">
        <f t="shared" si="399"/>
        <v>0</v>
      </c>
      <c r="PSC242" s="191">
        <f t="shared" si="399"/>
        <v>0</v>
      </c>
      <c r="PSD242" s="191">
        <f t="shared" si="399"/>
        <v>0</v>
      </c>
      <c r="PSE242" s="191">
        <f t="shared" si="399"/>
        <v>0</v>
      </c>
      <c r="PSF242" s="191">
        <f t="shared" si="399"/>
        <v>0</v>
      </c>
      <c r="PSG242" s="191">
        <f t="shared" si="399"/>
        <v>0</v>
      </c>
      <c r="PSH242" s="191">
        <f t="shared" si="399"/>
        <v>0</v>
      </c>
      <c r="PSI242" s="191">
        <f t="shared" si="399"/>
        <v>0</v>
      </c>
      <c r="PSJ242" s="191">
        <f t="shared" si="399"/>
        <v>0</v>
      </c>
      <c r="PSK242" s="191">
        <f t="shared" si="399"/>
        <v>0</v>
      </c>
      <c r="PSL242" s="191">
        <f t="shared" si="399"/>
        <v>0</v>
      </c>
      <c r="PSM242" s="191">
        <f t="shared" si="399"/>
        <v>0</v>
      </c>
      <c r="PSN242" s="191">
        <f t="shared" si="399"/>
        <v>0</v>
      </c>
      <c r="PSO242" s="191">
        <f t="shared" si="399"/>
        <v>0</v>
      </c>
      <c r="PSP242" s="191">
        <f t="shared" si="399"/>
        <v>0</v>
      </c>
      <c r="PSQ242" s="191">
        <f t="shared" si="399"/>
        <v>0</v>
      </c>
      <c r="PSR242" s="191">
        <f t="shared" si="399"/>
        <v>0</v>
      </c>
      <c r="PSS242" s="191">
        <f t="shared" si="399"/>
        <v>0</v>
      </c>
      <c r="PST242" s="191">
        <f t="shared" si="399"/>
        <v>0</v>
      </c>
      <c r="PSU242" s="191">
        <f t="shared" si="399"/>
        <v>0</v>
      </c>
      <c r="PSV242" s="191">
        <f t="shared" si="399"/>
        <v>0</v>
      </c>
      <c r="PSW242" s="191">
        <f t="shared" si="399"/>
        <v>0</v>
      </c>
      <c r="PSX242" s="191">
        <f t="shared" si="399"/>
        <v>0</v>
      </c>
      <c r="PSY242" s="191">
        <f t="shared" si="399"/>
        <v>0</v>
      </c>
      <c r="PSZ242" s="191">
        <f t="shared" si="399"/>
        <v>0</v>
      </c>
      <c r="PTA242" s="191">
        <f t="shared" si="399"/>
        <v>0</v>
      </c>
      <c r="PTB242" s="191">
        <f t="shared" si="399"/>
        <v>0</v>
      </c>
      <c r="PTC242" s="191">
        <f t="shared" si="399"/>
        <v>0</v>
      </c>
      <c r="PTD242" s="191">
        <f t="shared" si="399"/>
        <v>0</v>
      </c>
      <c r="PTE242" s="191">
        <f t="shared" si="399"/>
        <v>0</v>
      </c>
      <c r="PTF242" s="191">
        <f t="shared" si="399"/>
        <v>0</v>
      </c>
      <c r="PTG242" s="191">
        <f t="shared" si="399"/>
        <v>0</v>
      </c>
      <c r="PTH242" s="191">
        <f t="shared" si="399"/>
        <v>0</v>
      </c>
      <c r="PTI242" s="191">
        <f t="shared" si="399"/>
        <v>0</v>
      </c>
      <c r="PTJ242" s="191">
        <f t="shared" si="399"/>
        <v>0</v>
      </c>
      <c r="PTK242" s="191">
        <f t="shared" si="399"/>
        <v>0</v>
      </c>
      <c r="PTL242" s="191">
        <f t="shared" ref="PTL242:PVW242" si="400" xml:space="preserve"> IF($F210 = 0, PTL218, IF($F210 = 1, PTL226, PTL234))+PTL250</f>
        <v>0</v>
      </c>
      <c r="PTM242" s="191">
        <f t="shared" si="400"/>
        <v>0</v>
      </c>
      <c r="PTN242" s="191">
        <f t="shared" si="400"/>
        <v>0</v>
      </c>
      <c r="PTO242" s="191">
        <f t="shared" si="400"/>
        <v>0</v>
      </c>
      <c r="PTP242" s="191">
        <f t="shared" si="400"/>
        <v>0</v>
      </c>
      <c r="PTQ242" s="191">
        <f t="shared" si="400"/>
        <v>0</v>
      </c>
      <c r="PTR242" s="191">
        <f t="shared" si="400"/>
        <v>0</v>
      </c>
      <c r="PTS242" s="191">
        <f t="shared" si="400"/>
        <v>0</v>
      </c>
      <c r="PTT242" s="191">
        <f t="shared" si="400"/>
        <v>0</v>
      </c>
      <c r="PTU242" s="191">
        <f t="shared" si="400"/>
        <v>0</v>
      </c>
      <c r="PTV242" s="191">
        <f t="shared" si="400"/>
        <v>0</v>
      </c>
      <c r="PTW242" s="191">
        <f t="shared" si="400"/>
        <v>0</v>
      </c>
      <c r="PTX242" s="191">
        <f t="shared" si="400"/>
        <v>0</v>
      </c>
      <c r="PTY242" s="191">
        <f t="shared" si="400"/>
        <v>0</v>
      </c>
      <c r="PTZ242" s="191">
        <f t="shared" si="400"/>
        <v>0</v>
      </c>
      <c r="PUA242" s="191">
        <f t="shared" si="400"/>
        <v>0</v>
      </c>
      <c r="PUB242" s="191">
        <f t="shared" si="400"/>
        <v>0</v>
      </c>
      <c r="PUC242" s="191">
        <f t="shared" si="400"/>
        <v>0</v>
      </c>
      <c r="PUD242" s="191">
        <f t="shared" si="400"/>
        <v>0</v>
      </c>
      <c r="PUE242" s="191">
        <f t="shared" si="400"/>
        <v>0</v>
      </c>
      <c r="PUF242" s="191">
        <f t="shared" si="400"/>
        <v>0</v>
      </c>
      <c r="PUG242" s="191">
        <f t="shared" si="400"/>
        <v>0</v>
      </c>
      <c r="PUH242" s="191">
        <f t="shared" si="400"/>
        <v>0</v>
      </c>
      <c r="PUI242" s="191">
        <f t="shared" si="400"/>
        <v>0</v>
      </c>
      <c r="PUJ242" s="191">
        <f t="shared" si="400"/>
        <v>0</v>
      </c>
      <c r="PUK242" s="191">
        <f t="shared" si="400"/>
        <v>0</v>
      </c>
      <c r="PUL242" s="191">
        <f t="shared" si="400"/>
        <v>0</v>
      </c>
      <c r="PUM242" s="191">
        <f t="shared" si="400"/>
        <v>0</v>
      </c>
      <c r="PUN242" s="191">
        <f t="shared" si="400"/>
        <v>0</v>
      </c>
      <c r="PUO242" s="191">
        <f t="shared" si="400"/>
        <v>0</v>
      </c>
      <c r="PUP242" s="191">
        <f t="shared" si="400"/>
        <v>0</v>
      </c>
      <c r="PUQ242" s="191">
        <f t="shared" si="400"/>
        <v>0</v>
      </c>
      <c r="PUR242" s="191">
        <f t="shared" si="400"/>
        <v>0</v>
      </c>
      <c r="PUS242" s="191">
        <f t="shared" si="400"/>
        <v>0</v>
      </c>
      <c r="PUT242" s="191">
        <f t="shared" si="400"/>
        <v>0</v>
      </c>
      <c r="PUU242" s="191">
        <f t="shared" si="400"/>
        <v>0</v>
      </c>
      <c r="PUV242" s="191">
        <f t="shared" si="400"/>
        <v>0</v>
      </c>
      <c r="PUW242" s="191">
        <f t="shared" si="400"/>
        <v>0</v>
      </c>
      <c r="PUX242" s="191">
        <f t="shared" si="400"/>
        <v>0</v>
      </c>
      <c r="PUY242" s="191">
        <f t="shared" si="400"/>
        <v>0</v>
      </c>
      <c r="PUZ242" s="191">
        <f t="shared" si="400"/>
        <v>0</v>
      </c>
      <c r="PVA242" s="191">
        <f t="shared" si="400"/>
        <v>0</v>
      </c>
      <c r="PVB242" s="191">
        <f t="shared" si="400"/>
        <v>0</v>
      </c>
      <c r="PVC242" s="191">
        <f t="shared" si="400"/>
        <v>0</v>
      </c>
      <c r="PVD242" s="191">
        <f t="shared" si="400"/>
        <v>0</v>
      </c>
      <c r="PVE242" s="191">
        <f t="shared" si="400"/>
        <v>0</v>
      </c>
      <c r="PVF242" s="191">
        <f t="shared" si="400"/>
        <v>0</v>
      </c>
      <c r="PVG242" s="191">
        <f t="shared" si="400"/>
        <v>0</v>
      </c>
      <c r="PVH242" s="191">
        <f t="shared" si="400"/>
        <v>0</v>
      </c>
      <c r="PVI242" s="191">
        <f t="shared" si="400"/>
        <v>0</v>
      </c>
      <c r="PVJ242" s="191">
        <f t="shared" si="400"/>
        <v>0</v>
      </c>
      <c r="PVK242" s="191">
        <f t="shared" si="400"/>
        <v>0</v>
      </c>
      <c r="PVL242" s="191">
        <f t="shared" si="400"/>
        <v>0</v>
      </c>
      <c r="PVM242" s="191">
        <f t="shared" si="400"/>
        <v>0</v>
      </c>
      <c r="PVN242" s="191">
        <f t="shared" si="400"/>
        <v>0</v>
      </c>
      <c r="PVO242" s="191">
        <f t="shared" si="400"/>
        <v>0</v>
      </c>
      <c r="PVP242" s="191">
        <f t="shared" si="400"/>
        <v>0</v>
      </c>
      <c r="PVQ242" s="191">
        <f t="shared" si="400"/>
        <v>0</v>
      </c>
      <c r="PVR242" s="191">
        <f t="shared" si="400"/>
        <v>0</v>
      </c>
      <c r="PVS242" s="191">
        <f t="shared" si="400"/>
        <v>0</v>
      </c>
      <c r="PVT242" s="191">
        <f t="shared" si="400"/>
        <v>0</v>
      </c>
      <c r="PVU242" s="191">
        <f t="shared" si="400"/>
        <v>0</v>
      </c>
      <c r="PVV242" s="191">
        <f t="shared" si="400"/>
        <v>0</v>
      </c>
      <c r="PVW242" s="191">
        <f t="shared" si="400"/>
        <v>0</v>
      </c>
      <c r="PVX242" s="191">
        <f t="shared" ref="PVX242:PYI242" si="401" xml:space="preserve"> IF($F210 = 0, PVX218, IF($F210 = 1, PVX226, PVX234))+PVX250</f>
        <v>0</v>
      </c>
      <c r="PVY242" s="191">
        <f t="shared" si="401"/>
        <v>0</v>
      </c>
      <c r="PVZ242" s="191">
        <f t="shared" si="401"/>
        <v>0</v>
      </c>
      <c r="PWA242" s="191">
        <f t="shared" si="401"/>
        <v>0</v>
      </c>
      <c r="PWB242" s="191">
        <f t="shared" si="401"/>
        <v>0</v>
      </c>
      <c r="PWC242" s="191">
        <f t="shared" si="401"/>
        <v>0</v>
      </c>
      <c r="PWD242" s="191">
        <f t="shared" si="401"/>
        <v>0</v>
      </c>
      <c r="PWE242" s="191">
        <f t="shared" si="401"/>
        <v>0</v>
      </c>
      <c r="PWF242" s="191">
        <f t="shared" si="401"/>
        <v>0</v>
      </c>
      <c r="PWG242" s="191">
        <f t="shared" si="401"/>
        <v>0</v>
      </c>
      <c r="PWH242" s="191">
        <f t="shared" si="401"/>
        <v>0</v>
      </c>
      <c r="PWI242" s="191">
        <f t="shared" si="401"/>
        <v>0</v>
      </c>
      <c r="PWJ242" s="191">
        <f t="shared" si="401"/>
        <v>0</v>
      </c>
      <c r="PWK242" s="191">
        <f t="shared" si="401"/>
        <v>0</v>
      </c>
      <c r="PWL242" s="191">
        <f t="shared" si="401"/>
        <v>0</v>
      </c>
      <c r="PWM242" s="191">
        <f t="shared" si="401"/>
        <v>0</v>
      </c>
      <c r="PWN242" s="191">
        <f t="shared" si="401"/>
        <v>0</v>
      </c>
      <c r="PWO242" s="191">
        <f t="shared" si="401"/>
        <v>0</v>
      </c>
      <c r="PWP242" s="191">
        <f t="shared" si="401"/>
        <v>0</v>
      </c>
      <c r="PWQ242" s="191">
        <f t="shared" si="401"/>
        <v>0</v>
      </c>
      <c r="PWR242" s="191">
        <f t="shared" si="401"/>
        <v>0</v>
      </c>
      <c r="PWS242" s="191">
        <f t="shared" si="401"/>
        <v>0</v>
      </c>
      <c r="PWT242" s="191">
        <f t="shared" si="401"/>
        <v>0</v>
      </c>
      <c r="PWU242" s="191">
        <f t="shared" si="401"/>
        <v>0</v>
      </c>
      <c r="PWV242" s="191">
        <f t="shared" si="401"/>
        <v>0</v>
      </c>
      <c r="PWW242" s="191">
        <f t="shared" si="401"/>
        <v>0</v>
      </c>
      <c r="PWX242" s="191">
        <f t="shared" si="401"/>
        <v>0</v>
      </c>
      <c r="PWY242" s="191">
        <f t="shared" si="401"/>
        <v>0</v>
      </c>
      <c r="PWZ242" s="191">
        <f t="shared" si="401"/>
        <v>0</v>
      </c>
      <c r="PXA242" s="191">
        <f t="shared" si="401"/>
        <v>0</v>
      </c>
      <c r="PXB242" s="191">
        <f t="shared" si="401"/>
        <v>0</v>
      </c>
      <c r="PXC242" s="191">
        <f t="shared" si="401"/>
        <v>0</v>
      </c>
      <c r="PXD242" s="191">
        <f t="shared" si="401"/>
        <v>0</v>
      </c>
      <c r="PXE242" s="191">
        <f t="shared" si="401"/>
        <v>0</v>
      </c>
      <c r="PXF242" s="191">
        <f t="shared" si="401"/>
        <v>0</v>
      </c>
      <c r="PXG242" s="191">
        <f t="shared" si="401"/>
        <v>0</v>
      </c>
      <c r="PXH242" s="191">
        <f t="shared" si="401"/>
        <v>0</v>
      </c>
      <c r="PXI242" s="191">
        <f t="shared" si="401"/>
        <v>0</v>
      </c>
      <c r="PXJ242" s="191">
        <f t="shared" si="401"/>
        <v>0</v>
      </c>
      <c r="PXK242" s="191">
        <f t="shared" si="401"/>
        <v>0</v>
      </c>
      <c r="PXL242" s="191">
        <f t="shared" si="401"/>
        <v>0</v>
      </c>
      <c r="PXM242" s="191">
        <f t="shared" si="401"/>
        <v>0</v>
      </c>
      <c r="PXN242" s="191">
        <f t="shared" si="401"/>
        <v>0</v>
      </c>
      <c r="PXO242" s="191">
        <f t="shared" si="401"/>
        <v>0</v>
      </c>
      <c r="PXP242" s="191">
        <f t="shared" si="401"/>
        <v>0</v>
      </c>
      <c r="PXQ242" s="191">
        <f t="shared" si="401"/>
        <v>0</v>
      </c>
      <c r="PXR242" s="191">
        <f t="shared" si="401"/>
        <v>0</v>
      </c>
      <c r="PXS242" s="191">
        <f t="shared" si="401"/>
        <v>0</v>
      </c>
      <c r="PXT242" s="191">
        <f t="shared" si="401"/>
        <v>0</v>
      </c>
      <c r="PXU242" s="191">
        <f t="shared" si="401"/>
        <v>0</v>
      </c>
      <c r="PXV242" s="191">
        <f t="shared" si="401"/>
        <v>0</v>
      </c>
      <c r="PXW242" s="191">
        <f t="shared" si="401"/>
        <v>0</v>
      </c>
      <c r="PXX242" s="191">
        <f t="shared" si="401"/>
        <v>0</v>
      </c>
      <c r="PXY242" s="191">
        <f t="shared" si="401"/>
        <v>0</v>
      </c>
      <c r="PXZ242" s="191">
        <f t="shared" si="401"/>
        <v>0</v>
      </c>
      <c r="PYA242" s="191">
        <f t="shared" si="401"/>
        <v>0</v>
      </c>
      <c r="PYB242" s="191">
        <f t="shared" si="401"/>
        <v>0</v>
      </c>
      <c r="PYC242" s="191">
        <f t="shared" si="401"/>
        <v>0</v>
      </c>
      <c r="PYD242" s="191">
        <f t="shared" si="401"/>
        <v>0</v>
      </c>
      <c r="PYE242" s="191">
        <f t="shared" si="401"/>
        <v>0</v>
      </c>
      <c r="PYF242" s="191">
        <f t="shared" si="401"/>
        <v>0</v>
      </c>
      <c r="PYG242" s="191">
        <f t="shared" si="401"/>
        <v>0</v>
      </c>
      <c r="PYH242" s="191">
        <f t="shared" si="401"/>
        <v>0</v>
      </c>
      <c r="PYI242" s="191">
        <f t="shared" si="401"/>
        <v>0</v>
      </c>
      <c r="PYJ242" s="191">
        <f t="shared" ref="PYJ242:QAU242" si="402" xml:space="preserve"> IF($F210 = 0, PYJ218, IF($F210 = 1, PYJ226, PYJ234))+PYJ250</f>
        <v>0</v>
      </c>
      <c r="PYK242" s="191">
        <f t="shared" si="402"/>
        <v>0</v>
      </c>
      <c r="PYL242" s="191">
        <f t="shared" si="402"/>
        <v>0</v>
      </c>
      <c r="PYM242" s="191">
        <f t="shared" si="402"/>
        <v>0</v>
      </c>
      <c r="PYN242" s="191">
        <f t="shared" si="402"/>
        <v>0</v>
      </c>
      <c r="PYO242" s="191">
        <f t="shared" si="402"/>
        <v>0</v>
      </c>
      <c r="PYP242" s="191">
        <f t="shared" si="402"/>
        <v>0</v>
      </c>
      <c r="PYQ242" s="191">
        <f t="shared" si="402"/>
        <v>0</v>
      </c>
      <c r="PYR242" s="191">
        <f t="shared" si="402"/>
        <v>0</v>
      </c>
      <c r="PYS242" s="191">
        <f t="shared" si="402"/>
        <v>0</v>
      </c>
      <c r="PYT242" s="191">
        <f t="shared" si="402"/>
        <v>0</v>
      </c>
      <c r="PYU242" s="191">
        <f t="shared" si="402"/>
        <v>0</v>
      </c>
      <c r="PYV242" s="191">
        <f t="shared" si="402"/>
        <v>0</v>
      </c>
      <c r="PYW242" s="191">
        <f t="shared" si="402"/>
        <v>0</v>
      </c>
      <c r="PYX242" s="191">
        <f t="shared" si="402"/>
        <v>0</v>
      </c>
      <c r="PYY242" s="191">
        <f t="shared" si="402"/>
        <v>0</v>
      </c>
      <c r="PYZ242" s="191">
        <f t="shared" si="402"/>
        <v>0</v>
      </c>
      <c r="PZA242" s="191">
        <f t="shared" si="402"/>
        <v>0</v>
      </c>
      <c r="PZB242" s="191">
        <f t="shared" si="402"/>
        <v>0</v>
      </c>
      <c r="PZC242" s="191">
        <f t="shared" si="402"/>
        <v>0</v>
      </c>
      <c r="PZD242" s="191">
        <f t="shared" si="402"/>
        <v>0</v>
      </c>
      <c r="PZE242" s="191">
        <f t="shared" si="402"/>
        <v>0</v>
      </c>
      <c r="PZF242" s="191">
        <f t="shared" si="402"/>
        <v>0</v>
      </c>
      <c r="PZG242" s="191">
        <f t="shared" si="402"/>
        <v>0</v>
      </c>
      <c r="PZH242" s="191">
        <f t="shared" si="402"/>
        <v>0</v>
      </c>
      <c r="PZI242" s="191">
        <f t="shared" si="402"/>
        <v>0</v>
      </c>
      <c r="PZJ242" s="191">
        <f t="shared" si="402"/>
        <v>0</v>
      </c>
      <c r="PZK242" s="191">
        <f t="shared" si="402"/>
        <v>0</v>
      </c>
      <c r="PZL242" s="191">
        <f t="shared" si="402"/>
        <v>0</v>
      </c>
      <c r="PZM242" s="191">
        <f t="shared" si="402"/>
        <v>0</v>
      </c>
      <c r="PZN242" s="191">
        <f t="shared" si="402"/>
        <v>0</v>
      </c>
      <c r="PZO242" s="191">
        <f t="shared" si="402"/>
        <v>0</v>
      </c>
      <c r="PZP242" s="191">
        <f t="shared" si="402"/>
        <v>0</v>
      </c>
      <c r="PZQ242" s="191">
        <f t="shared" si="402"/>
        <v>0</v>
      </c>
      <c r="PZR242" s="191">
        <f t="shared" si="402"/>
        <v>0</v>
      </c>
      <c r="PZS242" s="191">
        <f t="shared" si="402"/>
        <v>0</v>
      </c>
      <c r="PZT242" s="191">
        <f t="shared" si="402"/>
        <v>0</v>
      </c>
      <c r="PZU242" s="191">
        <f t="shared" si="402"/>
        <v>0</v>
      </c>
      <c r="PZV242" s="191">
        <f t="shared" si="402"/>
        <v>0</v>
      </c>
      <c r="PZW242" s="191">
        <f t="shared" si="402"/>
        <v>0</v>
      </c>
      <c r="PZX242" s="191">
        <f t="shared" si="402"/>
        <v>0</v>
      </c>
      <c r="PZY242" s="191">
        <f t="shared" si="402"/>
        <v>0</v>
      </c>
      <c r="PZZ242" s="191">
        <f t="shared" si="402"/>
        <v>0</v>
      </c>
      <c r="QAA242" s="191">
        <f t="shared" si="402"/>
        <v>0</v>
      </c>
      <c r="QAB242" s="191">
        <f t="shared" si="402"/>
        <v>0</v>
      </c>
      <c r="QAC242" s="191">
        <f t="shared" si="402"/>
        <v>0</v>
      </c>
      <c r="QAD242" s="191">
        <f t="shared" si="402"/>
        <v>0</v>
      </c>
      <c r="QAE242" s="191">
        <f t="shared" si="402"/>
        <v>0</v>
      </c>
      <c r="QAF242" s="191">
        <f t="shared" si="402"/>
        <v>0</v>
      </c>
      <c r="QAG242" s="191">
        <f t="shared" si="402"/>
        <v>0</v>
      </c>
      <c r="QAH242" s="191">
        <f t="shared" si="402"/>
        <v>0</v>
      </c>
      <c r="QAI242" s="191">
        <f t="shared" si="402"/>
        <v>0</v>
      </c>
      <c r="QAJ242" s="191">
        <f t="shared" si="402"/>
        <v>0</v>
      </c>
      <c r="QAK242" s="191">
        <f t="shared" si="402"/>
        <v>0</v>
      </c>
      <c r="QAL242" s="191">
        <f t="shared" si="402"/>
        <v>0</v>
      </c>
      <c r="QAM242" s="191">
        <f t="shared" si="402"/>
        <v>0</v>
      </c>
      <c r="QAN242" s="191">
        <f t="shared" si="402"/>
        <v>0</v>
      </c>
      <c r="QAO242" s="191">
        <f t="shared" si="402"/>
        <v>0</v>
      </c>
      <c r="QAP242" s="191">
        <f t="shared" si="402"/>
        <v>0</v>
      </c>
      <c r="QAQ242" s="191">
        <f t="shared" si="402"/>
        <v>0</v>
      </c>
      <c r="QAR242" s="191">
        <f t="shared" si="402"/>
        <v>0</v>
      </c>
      <c r="QAS242" s="191">
        <f t="shared" si="402"/>
        <v>0</v>
      </c>
      <c r="QAT242" s="191">
        <f t="shared" si="402"/>
        <v>0</v>
      </c>
      <c r="QAU242" s="191">
        <f t="shared" si="402"/>
        <v>0</v>
      </c>
      <c r="QAV242" s="191">
        <f t="shared" ref="QAV242:QDG242" si="403" xml:space="preserve"> IF($F210 = 0, QAV218, IF($F210 = 1, QAV226, QAV234))+QAV250</f>
        <v>0</v>
      </c>
      <c r="QAW242" s="191">
        <f t="shared" si="403"/>
        <v>0</v>
      </c>
      <c r="QAX242" s="191">
        <f t="shared" si="403"/>
        <v>0</v>
      </c>
      <c r="QAY242" s="191">
        <f t="shared" si="403"/>
        <v>0</v>
      </c>
      <c r="QAZ242" s="191">
        <f t="shared" si="403"/>
        <v>0</v>
      </c>
      <c r="QBA242" s="191">
        <f t="shared" si="403"/>
        <v>0</v>
      </c>
      <c r="QBB242" s="191">
        <f t="shared" si="403"/>
        <v>0</v>
      </c>
      <c r="QBC242" s="191">
        <f t="shared" si="403"/>
        <v>0</v>
      </c>
      <c r="QBD242" s="191">
        <f t="shared" si="403"/>
        <v>0</v>
      </c>
      <c r="QBE242" s="191">
        <f t="shared" si="403"/>
        <v>0</v>
      </c>
      <c r="QBF242" s="191">
        <f t="shared" si="403"/>
        <v>0</v>
      </c>
      <c r="QBG242" s="191">
        <f t="shared" si="403"/>
        <v>0</v>
      </c>
      <c r="QBH242" s="191">
        <f t="shared" si="403"/>
        <v>0</v>
      </c>
      <c r="QBI242" s="191">
        <f t="shared" si="403"/>
        <v>0</v>
      </c>
      <c r="QBJ242" s="191">
        <f t="shared" si="403"/>
        <v>0</v>
      </c>
      <c r="QBK242" s="191">
        <f t="shared" si="403"/>
        <v>0</v>
      </c>
      <c r="QBL242" s="191">
        <f t="shared" si="403"/>
        <v>0</v>
      </c>
      <c r="QBM242" s="191">
        <f t="shared" si="403"/>
        <v>0</v>
      </c>
      <c r="QBN242" s="191">
        <f t="shared" si="403"/>
        <v>0</v>
      </c>
      <c r="QBO242" s="191">
        <f t="shared" si="403"/>
        <v>0</v>
      </c>
      <c r="QBP242" s="191">
        <f t="shared" si="403"/>
        <v>0</v>
      </c>
      <c r="QBQ242" s="191">
        <f t="shared" si="403"/>
        <v>0</v>
      </c>
      <c r="QBR242" s="191">
        <f t="shared" si="403"/>
        <v>0</v>
      </c>
      <c r="QBS242" s="191">
        <f t="shared" si="403"/>
        <v>0</v>
      </c>
      <c r="QBT242" s="191">
        <f t="shared" si="403"/>
        <v>0</v>
      </c>
      <c r="QBU242" s="191">
        <f t="shared" si="403"/>
        <v>0</v>
      </c>
      <c r="QBV242" s="191">
        <f t="shared" si="403"/>
        <v>0</v>
      </c>
      <c r="QBW242" s="191">
        <f t="shared" si="403"/>
        <v>0</v>
      </c>
      <c r="QBX242" s="191">
        <f t="shared" si="403"/>
        <v>0</v>
      </c>
      <c r="QBY242" s="191">
        <f t="shared" si="403"/>
        <v>0</v>
      </c>
      <c r="QBZ242" s="191">
        <f t="shared" si="403"/>
        <v>0</v>
      </c>
      <c r="QCA242" s="191">
        <f t="shared" si="403"/>
        <v>0</v>
      </c>
      <c r="QCB242" s="191">
        <f t="shared" si="403"/>
        <v>0</v>
      </c>
      <c r="QCC242" s="191">
        <f t="shared" si="403"/>
        <v>0</v>
      </c>
      <c r="QCD242" s="191">
        <f t="shared" si="403"/>
        <v>0</v>
      </c>
      <c r="QCE242" s="191">
        <f t="shared" si="403"/>
        <v>0</v>
      </c>
      <c r="QCF242" s="191">
        <f t="shared" si="403"/>
        <v>0</v>
      </c>
      <c r="QCG242" s="191">
        <f t="shared" si="403"/>
        <v>0</v>
      </c>
      <c r="QCH242" s="191">
        <f t="shared" si="403"/>
        <v>0</v>
      </c>
      <c r="QCI242" s="191">
        <f t="shared" si="403"/>
        <v>0</v>
      </c>
      <c r="QCJ242" s="191">
        <f t="shared" si="403"/>
        <v>0</v>
      </c>
      <c r="QCK242" s="191">
        <f t="shared" si="403"/>
        <v>0</v>
      </c>
      <c r="QCL242" s="191">
        <f t="shared" si="403"/>
        <v>0</v>
      </c>
      <c r="QCM242" s="191">
        <f t="shared" si="403"/>
        <v>0</v>
      </c>
      <c r="QCN242" s="191">
        <f t="shared" si="403"/>
        <v>0</v>
      </c>
      <c r="QCO242" s="191">
        <f t="shared" si="403"/>
        <v>0</v>
      </c>
      <c r="QCP242" s="191">
        <f t="shared" si="403"/>
        <v>0</v>
      </c>
      <c r="QCQ242" s="191">
        <f t="shared" si="403"/>
        <v>0</v>
      </c>
      <c r="QCR242" s="191">
        <f t="shared" si="403"/>
        <v>0</v>
      </c>
      <c r="QCS242" s="191">
        <f t="shared" si="403"/>
        <v>0</v>
      </c>
      <c r="QCT242" s="191">
        <f t="shared" si="403"/>
        <v>0</v>
      </c>
      <c r="QCU242" s="191">
        <f t="shared" si="403"/>
        <v>0</v>
      </c>
      <c r="QCV242" s="191">
        <f t="shared" si="403"/>
        <v>0</v>
      </c>
      <c r="QCW242" s="191">
        <f t="shared" si="403"/>
        <v>0</v>
      </c>
      <c r="QCX242" s="191">
        <f t="shared" si="403"/>
        <v>0</v>
      </c>
      <c r="QCY242" s="191">
        <f t="shared" si="403"/>
        <v>0</v>
      </c>
      <c r="QCZ242" s="191">
        <f t="shared" si="403"/>
        <v>0</v>
      </c>
      <c r="QDA242" s="191">
        <f t="shared" si="403"/>
        <v>0</v>
      </c>
      <c r="QDB242" s="191">
        <f t="shared" si="403"/>
        <v>0</v>
      </c>
      <c r="QDC242" s="191">
        <f t="shared" si="403"/>
        <v>0</v>
      </c>
      <c r="QDD242" s="191">
        <f t="shared" si="403"/>
        <v>0</v>
      </c>
      <c r="QDE242" s="191">
        <f t="shared" si="403"/>
        <v>0</v>
      </c>
      <c r="QDF242" s="191">
        <f t="shared" si="403"/>
        <v>0</v>
      </c>
      <c r="QDG242" s="191">
        <f t="shared" si="403"/>
        <v>0</v>
      </c>
      <c r="QDH242" s="191">
        <f t="shared" ref="QDH242:QFS242" si="404" xml:space="preserve"> IF($F210 = 0, QDH218, IF($F210 = 1, QDH226, QDH234))+QDH250</f>
        <v>0</v>
      </c>
      <c r="QDI242" s="191">
        <f t="shared" si="404"/>
        <v>0</v>
      </c>
      <c r="QDJ242" s="191">
        <f t="shared" si="404"/>
        <v>0</v>
      </c>
      <c r="QDK242" s="191">
        <f t="shared" si="404"/>
        <v>0</v>
      </c>
      <c r="QDL242" s="191">
        <f t="shared" si="404"/>
        <v>0</v>
      </c>
      <c r="QDM242" s="191">
        <f t="shared" si="404"/>
        <v>0</v>
      </c>
      <c r="QDN242" s="191">
        <f t="shared" si="404"/>
        <v>0</v>
      </c>
      <c r="QDO242" s="191">
        <f t="shared" si="404"/>
        <v>0</v>
      </c>
      <c r="QDP242" s="191">
        <f t="shared" si="404"/>
        <v>0</v>
      </c>
      <c r="QDQ242" s="191">
        <f t="shared" si="404"/>
        <v>0</v>
      </c>
      <c r="QDR242" s="191">
        <f t="shared" si="404"/>
        <v>0</v>
      </c>
      <c r="QDS242" s="191">
        <f t="shared" si="404"/>
        <v>0</v>
      </c>
      <c r="QDT242" s="191">
        <f t="shared" si="404"/>
        <v>0</v>
      </c>
      <c r="QDU242" s="191">
        <f t="shared" si="404"/>
        <v>0</v>
      </c>
      <c r="QDV242" s="191">
        <f t="shared" si="404"/>
        <v>0</v>
      </c>
      <c r="QDW242" s="191">
        <f t="shared" si="404"/>
        <v>0</v>
      </c>
      <c r="QDX242" s="191">
        <f t="shared" si="404"/>
        <v>0</v>
      </c>
      <c r="QDY242" s="191">
        <f t="shared" si="404"/>
        <v>0</v>
      </c>
      <c r="QDZ242" s="191">
        <f t="shared" si="404"/>
        <v>0</v>
      </c>
      <c r="QEA242" s="191">
        <f t="shared" si="404"/>
        <v>0</v>
      </c>
      <c r="QEB242" s="191">
        <f t="shared" si="404"/>
        <v>0</v>
      </c>
      <c r="QEC242" s="191">
        <f t="shared" si="404"/>
        <v>0</v>
      </c>
      <c r="QED242" s="191">
        <f t="shared" si="404"/>
        <v>0</v>
      </c>
      <c r="QEE242" s="191">
        <f t="shared" si="404"/>
        <v>0</v>
      </c>
      <c r="QEF242" s="191">
        <f t="shared" si="404"/>
        <v>0</v>
      </c>
      <c r="QEG242" s="191">
        <f t="shared" si="404"/>
        <v>0</v>
      </c>
      <c r="QEH242" s="191">
        <f t="shared" si="404"/>
        <v>0</v>
      </c>
      <c r="QEI242" s="191">
        <f t="shared" si="404"/>
        <v>0</v>
      </c>
      <c r="QEJ242" s="191">
        <f t="shared" si="404"/>
        <v>0</v>
      </c>
      <c r="QEK242" s="191">
        <f t="shared" si="404"/>
        <v>0</v>
      </c>
      <c r="QEL242" s="191">
        <f t="shared" si="404"/>
        <v>0</v>
      </c>
      <c r="QEM242" s="191">
        <f t="shared" si="404"/>
        <v>0</v>
      </c>
      <c r="QEN242" s="191">
        <f t="shared" si="404"/>
        <v>0</v>
      </c>
      <c r="QEO242" s="191">
        <f t="shared" si="404"/>
        <v>0</v>
      </c>
      <c r="QEP242" s="191">
        <f t="shared" si="404"/>
        <v>0</v>
      </c>
      <c r="QEQ242" s="191">
        <f t="shared" si="404"/>
        <v>0</v>
      </c>
      <c r="QER242" s="191">
        <f t="shared" si="404"/>
        <v>0</v>
      </c>
      <c r="QES242" s="191">
        <f t="shared" si="404"/>
        <v>0</v>
      </c>
      <c r="QET242" s="191">
        <f t="shared" si="404"/>
        <v>0</v>
      </c>
      <c r="QEU242" s="191">
        <f t="shared" si="404"/>
        <v>0</v>
      </c>
      <c r="QEV242" s="191">
        <f t="shared" si="404"/>
        <v>0</v>
      </c>
      <c r="QEW242" s="191">
        <f t="shared" si="404"/>
        <v>0</v>
      </c>
      <c r="QEX242" s="191">
        <f t="shared" si="404"/>
        <v>0</v>
      </c>
      <c r="QEY242" s="191">
        <f t="shared" si="404"/>
        <v>0</v>
      </c>
      <c r="QEZ242" s="191">
        <f t="shared" si="404"/>
        <v>0</v>
      </c>
      <c r="QFA242" s="191">
        <f t="shared" si="404"/>
        <v>0</v>
      </c>
      <c r="QFB242" s="191">
        <f t="shared" si="404"/>
        <v>0</v>
      </c>
      <c r="QFC242" s="191">
        <f t="shared" si="404"/>
        <v>0</v>
      </c>
      <c r="QFD242" s="191">
        <f t="shared" si="404"/>
        <v>0</v>
      </c>
      <c r="QFE242" s="191">
        <f t="shared" si="404"/>
        <v>0</v>
      </c>
      <c r="QFF242" s="191">
        <f t="shared" si="404"/>
        <v>0</v>
      </c>
      <c r="QFG242" s="191">
        <f t="shared" si="404"/>
        <v>0</v>
      </c>
      <c r="QFH242" s="191">
        <f t="shared" si="404"/>
        <v>0</v>
      </c>
      <c r="QFI242" s="191">
        <f t="shared" si="404"/>
        <v>0</v>
      </c>
      <c r="QFJ242" s="191">
        <f t="shared" si="404"/>
        <v>0</v>
      </c>
      <c r="QFK242" s="191">
        <f t="shared" si="404"/>
        <v>0</v>
      </c>
      <c r="QFL242" s="191">
        <f t="shared" si="404"/>
        <v>0</v>
      </c>
      <c r="QFM242" s="191">
        <f t="shared" si="404"/>
        <v>0</v>
      </c>
      <c r="QFN242" s="191">
        <f t="shared" si="404"/>
        <v>0</v>
      </c>
      <c r="QFO242" s="191">
        <f t="shared" si="404"/>
        <v>0</v>
      </c>
      <c r="QFP242" s="191">
        <f t="shared" si="404"/>
        <v>0</v>
      </c>
      <c r="QFQ242" s="191">
        <f t="shared" si="404"/>
        <v>0</v>
      </c>
      <c r="QFR242" s="191">
        <f t="shared" si="404"/>
        <v>0</v>
      </c>
      <c r="QFS242" s="191">
        <f t="shared" si="404"/>
        <v>0</v>
      </c>
      <c r="QFT242" s="191">
        <f t="shared" ref="QFT242:QIE242" si="405" xml:space="preserve"> IF($F210 = 0, QFT218, IF($F210 = 1, QFT226, QFT234))+QFT250</f>
        <v>0</v>
      </c>
      <c r="QFU242" s="191">
        <f t="shared" si="405"/>
        <v>0</v>
      </c>
      <c r="QFV242" s="191">
        <f t="shared" si="405"/>
        <v>0</v>
      </c>
      <c r="QFW242" s="191">
        <f t="shared" si="405"/>
        <v>0</v>
      </c>
      <c r="QFX242" s="191">
        <f t="shared" si="405"/>
        <v>0</v>
      </c>
      <c r="QFY242" s="191">
        <f t="shared" si="405"/>
        <v>0</v>
      </c>
      <c r="QFZ242" s="191">
        <f t="shared" si="405"/>
        <v>0</v>
      </c>
      <c r="QGA242" s="191">
        <f t="shared" si="405"/>
        <v>0</v>
      </c>
      <c r="QGB242" s="191">
        <f t="shared" si="405"/>
        <v>0</v>
      </c>
      <c r="QGC242" s="191">
        <f t="shared" si="405"/>
        <v>0</v>
      </c>
      <c r="QGD242" s="191">
        <f t="shared" si="405"/>
        <v>0</v>
      </c>
      <c r="QGE242" s="191">
        <f t="shared" si="405"/>
        <v>0</v>
      </c>
      <c r="QGF242" s="191">
        <f t="shared" si="405"/>
        <v>0</v>
      </c>
      <c r="QGG242" s="191">
        <f t="shared" si="405"/>
        <v>0</v>
      </c>
      <c r="QGH242" s="191">
        <f t="shared" si="405"/>
        <v>0</v>
      </c>
      <c r="QGI242" s="191">
        <f t="shared" si="405"/>
        <v>0</v>
      </c>
      <c r="QGJ242" s="191">
        <f t="shared" si="405"/>
        <v>0</v>
      </c>
      <c r="QGK242" s="191">
        <f t="shared" si="405"/>
        <v>0</v>
      </c>
      <c r="QGL242" s="191">
        <f t="shared" si="405"/>
        <v>0</v>
      </c>
      <c r="QGM242" s="191">
        <f t="shared" si="405"/>
        <v>0</v>
      </c>
      <c r="QGN242" s="191">
        <f t="shared" si="405"/>
        <v>0</v>
      </c>
      <c r="QGO242" s="191">
        <f t="shared" si="405"/>
        <v>0</v>
      </c>
      <c r="QGP242" s="191">
        <f t="shared" si="405"/>
        <v>0</v>
      </c>
      <c r="QGQ242" s="191">
        <f t="shared" si="405"/>
        <v>0</v>
      </c>
      <c r="QGR242" s="191">
        <f t="shared" si="405"/>
        <v>0</v>
      </c>
      <c r="QGS242" s="191">
        <f t="shared" si="405"/>
        <v>0</v>
      </c>
      <c r="QGT242" s="191">
        <f t="shared" si="405"/>
        <v>0</v>
      </c>
      <c r="QGU242" s="191">
        <f t="shared" si="405"/>
        <v>0</v>
      </c>
      <c r="QGV242" s="191">
        <f t="shared" si="405"/>
        <v>0</v>
      </c>
      <c r="QGW242" s="191">
        <f t="shared" si="405"/>
        <v>0</v>
      </c>
      <c r="QGX242" s="191">
        <f t="shared" si="405"/>
        <v>0</v>
      </c>
      <c r="QGY242" s="191">
        <f t="shared" si="405"/>
        <v>0</v>
      </c>
      <c r="QGZ242" s="191">
        <f t="shared" si="405"/>
        <v>0</v>
      </c>
      <c r="QHA242" s="191">
        <f t="shared" si="405"/>
        <v>0</v>
      </c>
      <c r="QHB242" s="191">
        <f t="shared" si="405"/>
        <v>0</v>
      </c>
      <c r="QHC242" s="191">
        <f t="shared" si="405"/>
        <v>0</v>
      </c>
      <c r="QHD242" s="191">
        <f t="shared" si="405"/>
        <v>0</v>
      </c>
      <c r="QHE242" s="191">
        <f t="shared" si="405"/>
        <v>0</v>
      </c>
      <c r="QHF242" s="191">
        <f t="shared" si="405"/>
        <v>0</v>
      </c>
      <c r="QHG242" s="191">
        <f t="shared" si="405"/>
        <v>0</v>
      </c>
      <c r="QHH242" s="191">
        <f t="shared" si="405"/>
        <v>0</v>
      </c>
      <c r="QHI242" s="191">
        <f t="shared" si="405"/>
        <v>0</v>
      </c>
      <c r="QHJ242" s="191">
        <f t="shared" si="405"/>
        <v>0</v>
      </c>
      <c r="QHK242" s="191">
        <f t="shared" si="405"/>
        <v>0</v>
      </c>
      <c r="QHL242" s="191">
        <f t="shared" si="405"/>
        <v>0</v>
      </c>
      <c r="QHM242" s="191">
        <f t="shared" si="405"/>
        <v>0</v>
      </c>
      <c r="QHN242" s="191">
        <f t="shared" si="405"/>
        <v>0</v>
      </c>
      <c r="QHO242" s="191">
        <f t="shared" si="405"/>
        <v>0</v>
      </c>
      <c r="QHP242" s="191">
        <f t="shared" si="405"/>
        <v>0</v>
      </c>
      <c r="QHQ242" s="191">
        <f t="shared" si="405"/>
        <v>0</v>
      </c>
      <c r="QHR242" s="191">
        <f t="shared" si="405"/>
        <v>0</v>
      </c>
      <c r="QHS242" s="191">
        <f t="shared" si="405"/>
        <v>0</v>
      </c>
      <c r="QHT242" s="191">
        <f t="shared" si="405"/>
        <v>0</v>
      </c>
      <c r="QHU242" s="191">
        <f t="shared" si="405"/>
        <v>0</v>
      </c>
      <c r="QHV242" s="191">
        <f t="shared" si="405"/>
        <v>0</v>
      </c>
      <c r="QHW242" s="191">
        <f t="shared" si="405"/>
        <v>0</v>
      </c>
      <c r="QHX242" s="191">
        <f t="shared" si="405"/>
        <v>0</v>
      </c>
      <c r="QHY242" s="191">
        <f t="shared" si="405"/>
        <v>0</v>
      </c>
      <c r="QHZ242" s="191">
        <f t="shared" si="405"/>
        <v>0</v>
      </c>
      <c r="QIA242" s="191">
        <f t="shared" si="405"/>
        <v>0</v>
      </c>
      <c r="QIB242" s="191">
        <f t="shared" si="405"/>
        <v>0</v>
      </c>
      <c r="QIC242" s="191">
        <f t="shared" si="405"/>
        <v>0</v>
      </c>
      <c r="QID242" s="191">
        <f t="shared" si="405"/>
        <v>0</v>
      </c>
      <c r="QIE242" s="191">
        <f t="shared" si="405"/>
        <v>0</v>
      </c>
      <c r="QIF242" s="191">
        <f t="shared" ref="QIF242:QKQ242" si="406" xml:space="preserve"> IF($F210 = 0, QIF218, IF($F210 = 1, QIF226, QIF234))+QIF250</f>
        <v>0</v>
      </c>
      <c r="QIG242" s="191">
        <f t="shared" si="406"/>
        <v>0</v>
      </c>
      <c r="QIH242" s="191">
        <f t="shared" si="406"/>
        <v>0</v>
      </c>
      <c r="QII242" s="191">
        <f t="shared" si="406"/>
        <v>0</v>
      </c>
      <c r="QIJ242" s="191">
        <f t="shared" si="406"/>
        <v>0</v>
      </c>
      <c r="QIK242" s="191">
        <f t="shared" si="406"/>
        <v>0</v>
      </c>
      <c r="QIL242" s="191">
        <f t="shared" si="406"/>
        <v>0</v>
      </c>
      <c r="QIM242" s="191">
        <f t="shared" si="406"/>
        <v>0</v>
      </c>
      <c r="QIN242" s="191">
        <f t="shared" si="406"/>
        <v>0</v>
      </c>
      <c r="QIO242" s="191">
        <f t="shared" si="406"/>
        <v>0</v>
      </c>
      <c r="QIP242" s="191">
        <f t="shared" si="406"/>
        <v>0</v>
      </c>
      <c r="QIQ242" s="191">
        <f t="shared" si="406"/>
        <v>0</v>
      </c>
      <c r="QIR242" s="191">
        <f t="shared" si="406"/>
        <v>0</v>
      </c>
      <c r="QIS242" s="191">
        <f t="shared" si="406"/>
        <v>0</v>
      </c>
      <c r="QIT242" s="191">
        <f t="shared" si="406"/>
        <v>0</v>
      </c>
      <c r="QIU242" s="191">
        <f t="shared" si="406"/>
        <v>0</v>
      </c>
      <c r="QIV242" s="191">
        <f t="shared" si="406"/>
        <v>0</v>
      </c>
      <c r="QIW242" s="191">
        <f t="shared" si="406"/>
        <v>0</v>
      </c>
      <c r="QIX242" s="191">
        <f t="shared" si="406"/>
        <v>0</v>
      </c>
      <c r="QIY242" s="191">
        <f t="shared" si="406"/>
        <v>0</v>
      </c>
      <c r="QIZ242" s="191">
        <f t="shared" si="406"/>
        <v>0</v>
      </c>
      <c r="QJA242" s="191">
        <f t="shared" si="406"/>
        <v>0</v>
      </c>
      <c r="QJB242" s="191">
        <f t="shared" si="406"/>
        <v>0</v>
      </c>
      <c r="QJC242" s="191">
        <f t="shared" si="406"/>
        <v>0</v>
      </c>
      <c r="QJD242" s="191">
        <f t="shared" si="406"/>
        <v>0</v>
      </c>
      <c r="QJE242" s="191">
        <f t="shared" si="406"/>
        <v>0</v>
      </c>
      <c r="QJF242" s="191">
        <f t="shared" si="406"/>
        <v>0</v>
      </c>
      <c r="QJG242" s="191">
        <f t="shared" si="406"/>
        <v>0</v>
      </c>
      <c r="QJH242" s="191">
        <f t="shared" si="406"/>
        <v>0</v>
      </c>
      <c r="QJI242" s="191">
        <f t="shared" si="406"/>
        <v>0</v>
      </c>
      <c r="QJJ242" s="191">
        <f t="shared" si="406"/>
        <v>0</v>
      </c>
      <c r="QJK242" s="191">
        <f t="shared" si="406"/>
        <v>0</v>
      </c>
      <c r="QJL242" s="191">
        <f t="shared" si="406"/>
        <v>0</v>
      </c>
      <c r="QJM242" s="191">
        <f t="shared" si="406"/>
        <v>0</v>
      </c>
      <c r="QJN242" s="191">
        <f t="shared" si="406"/>
        <v>0</v>
      </c>
      <c r="QJO242" s="191">
        <f t="shared" si="406"/>
        <v>0</v>
      </c>
      <c r="QJP242" s="191">
        <f t="shared" si="406"/>
        <v>0</v>
      </c>
      <c r="QJQ242" s="191">
        <f t="shared" si="406"/>
        <v>0</v>
      </c>
      <c r="QJR242" s="191">
        <f t="shared" si="406"/>
        <v>0</v>
      </c>
      <c r="QJS242" s="191">
        <f t="shared" si="406"/>
        <v>0</v>
      </c>
      <c r="QJT242" s="191">
        <f t="shared" si="406"/>
        <v>0</v>
      </c>
      <c r="QJU242" s="191">
        <f t="shared" si="406"/>
        <v>0</v>
      </c>
      <c r="QJV242" s="191">
        <f t="shared" si="406"/>
        <v>0</v>
      </c>
      <c r="QJW242" s="191">
        <f t="shared" si="406"/>
        <v>0</v>
      </c>
      <c r="QJX242" s="191">
        <f t="shared" si="406"/>
        <v>0</v>
      </c>
      <c r="QJY242" s="191">
        <f t="shared" si="406"/>
        <v>0</v>
      </c>
      <c r="QJZ242" s="191">
        <f t="shared" si="406"/>
        <v>0</v>
      </c>
      <c r="QKA242" s="191">
        <f t="shared" si="406"/>
        <v>0</v>
      </c>
      <c r="QKB242" s="191">
        <f t="shared" si="406"/>
        <v>0</v>
      </c>
      <c r="QKC242" s="191">
        <f t="shared" si="406"/>
        <v>0</v>
      </c>
      <c r="QKD242" s="191">
        <f t="shared" si="406"/>
        <v>0</v>
      </c>
      <c r="QKE242" s="191">
        <f t="shared" si="406"/>
        <v>0</v>
      </c>
      <c r="QKF242" s="191">
        <f t="shared" si="406"/>
        <v>0</v>
      </c>
      <c r="QKG242" s="191">
        <f t="shared" si="406"/>
        <v>0</v>
      </c>
      <c r="QKH242" s="191">
        <f t="shared" si="406"/>
        <v>0</v>
      </c>
      <c r="QKI242" s="191">
        <f t="shared" si="406"/>
        <v>0</v>
      </c>
      <c r="QKJ242" s="191">
        <f t="shared" si="406"/>
        <v>0</v>
      </c>
      <c r="QKK242" s="191">
        <f t="shared" si="406"/>
        <v>0</v>
      </c>
      <c r="QKL242" s="191">
        <f t="shared" si="406"/>
        <v>0</v>
      </c>
      <c r="QKM242" s="191">
        <f t="shared" si="406"/>
        <v>0</v>
      </c>
      <c r="QKN242" s="191">
        <f t="shared" si="406"/>
        <v>0</v>
      </c>
      <c r="QKO242" s="191">
        <f t="shared" si="406"/>
        <v>0</v>
      </c>
      <c r="QKP242" s="191">
        <f t="shared" si="406"/>
        <v>0</v>
      </c>
      <c r="QKQ242" s="191">
        <f t="shared" si="406"/>
        <v>0</v>
      </c>
      <c r="QKR242" s="191">
        <f t="shared" ref="QKR242:QNC242" si="407" xml:space="preserve"> IF($F210 = 0, QKR218, IF($F210 = 1, QKR226, QKR234))+QKR250</f>
        <v>0</v>
      </c>
      <c r="QKS242" s="191">
        <f t="shared" si="407"/>
        <v>0</v>
      </c>
      <c r="QKT242" s="191">
        <f t="shared" si="407"/>
        <v>0</v>
      </c>
      <c r="QKU242" s="191">
        <f t="shared" si="407"/>
        <v>0</v>
      </c>
      <c r="QKV242" s="191">
        <f t="shared" si="407"/>
        <v>0</v>
      </c>
      <c r="QKW242" s="191">
        <f t="shared" si="407"/>
        <v>0</v>
      </c>
      <c r="QKX242" s="191">
        <f t="shared" si="407"/>
        <v>0</v>
      </c>
      <c r="QKY242" s="191">
        <f t="shared" si="407"/>
        <v>0</v>
      </c>
      <c r="QKZ242" s="191">
        <f t="shared" si="407"/>
        <v>0</v>
      </c>
      <c r="QLA242" s="191">
        <f t="shared" si="407"/>
        <v>0</v>
      </c>
      <c r="QLB242" s="191">
        <f t="shared" si="407"/>
        <v>0</v>
      </c>
      <c r="QLC242" s="191">
        <f t="shared" si="407"/>
        <v>0</v>
      </c>
      <c r="QLD242" s="191">
        <f t="shared" si="407"/>
        <v>0</v>
      </c>
      <c r="QLE242" s="191">
        <f t="shared" si="407"/>
        <v>0</v>
      </c>
      <c r="QLF242" s="191">
        <f t="shared" si="407"/>
        <v>0</v>
      </c>
      <c r="QLG242" s="191">
        <f t="shared" si="407"/>
        <v>0</v>
      </c>
      <c r="QLH242" s="191">
        <f t="shared" si="407"/>
        <v>0</v>
      </c>
      <c r="QLI242" s="191">
        <f t="shared" si="407"/>
        <v>0</v>
      </c>
      <c r="QLJ242" s="191">
        <f t="shared" si="407"/>
        <v>0</v>
      </c>
      <c r="QLK242" s="191">
        <f t="shared" si="407"/>
        <v>0</v>
      </c>
      <c r="QLL242" s="191">
        <f t="shared" si="407"/>
        <v>0</v>
      </c>
      <c r="QLM242" s="191">
        <f t="shared" si="407"/>
        <v>0</v>
      </c>
      <c r="QLN242" s="191">
        <f t="shared" si="407"/>
        <v>0</v>
      </c>
      <c r="QLO242" s="191">
        <f t="shared" si="407"/>
        <v>0</v>
      </c>
      <c r="QLP242" s="191">
        <f t="shared" si="407"/>
        <v>0</v>
      </c>
      <c r="QLQ242" s="191">
        <f t="shared" si="407"/>
        <v>0</v>
      </c>
      <c r="QLR242" s="191">
        <f t="shared" si="407"/>
        <v>0</v>
      </c>
      <c r="QLS242" s="191">
        <f t="shared" si="407"/>
        <v>0</v>
      </c>
      <c r="QLT242" s="191">
        <f t="shared" si="407"/>
        <v>0</v>
      </c>
      <c r="QLU242" s="191">
        <f t="shared" si="407"/>
        <v>0</v>
      </c>
      <c r="QLV242" s="191">
        <f t="shared" si="407"/>
        <v>0</v>
      </c>
      <c r="QLW242" s="191">
        <f t="shared" si="407"/>
        <v>0</v>
      </c>
      <c r="QLX242" s="191">
        <f t="shared" si="407"/>
        <v>0</v>
      </c>
      <c r="QLY242" s="191">
        <f t="shared" si="407"/>
        <v>0</v>
      </c>
      <c r="QLZ242" s="191">
        <f t="shared" si="407"/>
        <v>0</v>
      </c>
      <c r="QMA242" s="191">
        <f t="shared" si="407"/>
        <v>0</v>
      </c>
      <c r="QMB242" s="191">
        <f t="shared" si="407"/>
        <v>0</v>
      </c>
      <c r="QMC242" s="191">
        <f t="shared" si="407"/>
        <v>0</v>
      </c>
      <c r="QMD242" s="191">
        <f t="shared" si="407"/>
        <v>0</v>
      </c>
      <c r="QME242" s="191">
        <f t="shared" si="407"/>
        <v>0</v>
      </c>
      <c r="QMF242" s="191">
        <f t="shared" si="407"/>
        <v>0</v>
      </c>
      <c r="QMG242" s="191">
        <f t="shared" si="407"/>
        <v>0</v>
      </c>
      <c r="QMH242" s="191">
        <f t="shared" si="407"/>
        <v>0</v>
      </c>
      <c r="QMI242" s="191">
        <f t="shared" si="407"/>
        <v>0</v>
      </c>
      <c r="QMJ242" s="191">
        <f t="shared" si="407"/>
        <v>0</v>
      </c>
      <c r="QMK242" s="191">
        <f t="shared" si="407"/>
        <v>0</v>
      </c>
      <c r="QML242" s="191">
        <f t="shared" si="407"/>
        <v>0</v>
      </c>
      <c r="QMM242" s="191">
        <f t="shared" si="407"/>
        <v>0</v>
      </c>
      <c r="QMN242" s="191">
        <f t="shared" si="407"/>
        <v>0</v>
      </c>
      <c r="QMO242" s="191">
        <f t="shared" si="407"/>
        <v>0</v>
      </c>
      <c r="QMP242" s="191">
        <f t="shared" si="407"/>
        <v>0</v>
      </c>
      <c r="QMQ242" s="191">
        <f t="shared" si="407"/>
        <v>0</v>
      </c>
      <c r="QMR242" s="191">
        <f t="shared" si="407"/>
        <v>0</v>
      </c>
      <c r="QMS242" s="191">
        <f t="shared" si="407"/>
        <v>0</v>
      </c>
      <c r="QMT242" s="191">
        <f t="shared" si="407"/>
        <v>0</v>
      </c>
      <c r="QMU242" s="191">
        <f t="shared" si="407"/>
        <v>0</v>
      </c>
      <c r="QMV242" s="191">
        <f t="shared" si="407"/>
        <v>0</v>
      </c>
      <c r="QMW242" s="191">
        <f t="shared" si="407"/>
        <v>0</v>
      </c>
      <c r="QMX242" s="191">
        <f t="shared" si="407"/>
        <v>0</v>
      </c>
      <c r="QMY242" s="191">
        <f t="shared" si="407"/>
        <v>0</v>
      </c>
      <c r="QMZ242" s="191">
        <f t="shared" si="407"/>
        <v>0</v>
      </c>
      <c r="QNA242" s="191">
        <f t="shared" si="407"/>
        <v>0</v>
      </c>
      <c r="QNB242" s="191">
        <f t="shared" si="407"/>
        <v>0</v>
      </c>
      <c r="QNC242" s="191">
        <f t="shared" si="407"/>
        <v>0</v>
      </c>
      <c r="QND242" s="191">
        <f t="shared" ref="QND242:QPO242" si="408" xml:space="preserve"> IF($F210 = 0, QND218, IF($F210 = 1, QND226, QND234))+QND250</f>
        <v>0</v>
      </c>
      <c r="QNE242" s="191">
        <f t="shared" si="408"/>
        <v>0</v>
      </c>
      <c r="QNF242" s="191">
        <f t="shared" si="408"/>
        <v>0</v>
      </c>
      <c r="QNG242" s="191">
        <f t="shared" si="408"/>
        <v>0</v>
      </c>
      <c r="QNH242" s="191">
        <f t="shared" si="408"/>
        <v>0</v>
      </c>
      <c r="QNI242" s="191">
        <f t="shared" si="408"/>
        <v>0</v>
      </c>
      <c r="QNJ242" s="191">
        <f t="shared" si="408"/>
        <v>0</v>
      </c>
      <c r="QNK242" s="191">
        <f t="shared" si="408"/>
        <v>0</v>
      </c>
      <c r="QNL242" s="191">
        <f t="shared" si="408"/>
        <v>0</v>
      </c>
      <c r="QNM242" s="191">
        <f t="shared" si="408"/>
        <v>0</v>
      </c>
      <c r="QNN242" s="191">
        <f t="shared" si="408"/>
        <v>0</v>
      </c>
      <c r="QNO242" s="191">
        <f t="shared" si="408"/>
        <v>0</v>
      </c>
      <c r="QNP242" s="191">
        <f t="shared" si="408"/>
        <v>0</v>
      </c>
      <c r="QNQ242" s="191">
        <f t="shared" si="408"/>
        <v>0</v>
      </c>
      <c r="QNR242" s="191">
        <f t="shared" si="408"/>
        <v>0</v>
      </c>
      <c r="QNS242" s="191">
        <f t="shared" si="408"/>
        <v>0</v>
      </c>
      <c r="QNT242" s="191">
        <f t="shared" si="408"/>
        <v>0</v>
      </c>
      <c r="QNU242" s="191">
        <f t="shared" si="408"/>
        <v>0</v>
      </c>
      <c r="QNV242" s="191">
        <f t="shared" si="408"/>
        <v>0</v>
      </c>
      <c r="QNW242" s="191">
        <f t="shared" si="408"/>
        <v>0</v>
      </c>
      <c r="QNX242" s="191">
        <f t="shared" si="408"/>
        <v>0</v>
      </c>
      <c r="QNY242" s="191">
        <f t="shared" si="408"/>
        <v>0</v>
      </c>
      <c r="QNZ242" s="191">
        <f t="shared" si="408"/>
        <v>0</v>
      </c>
      <c r="QOA242" s="191">
        <f t="shared" si="408"/>
        <v>0</v>
      </c>
      <c r="QOB242" s="191">
        <f t="shared" si="408"/>
        <v>0</v>
      </c>
      <c r="QOC242" s="191">
        <f t="shared" si="408"/>
        <v>0</v>
      </c>
      <c r="QOD242" s="191">
        <f t="shared" si="408"/>
        <v>0</v>
      </c>
      <c r="QOE242" s="191">
        <f t="shared" si="408"/>
        <v>0</v>
      </c>
      <c r="QOF242" s="191">
        <f t="shared" si="408"/>
        <v>0</v>
      </c>
      <c r="QOG242" s="191">
        <f t="shared" si="408"/>
        <v>0</v>
      </c>
      <c r="QOH242" s="191">
        <f t="shared" si="408"/>
        <v>0</v>
      </c>
      <c r="QOI242" s="191">
        <f t="shared" si="408"/>
        <v>0</v>
      </c>
      <c r="QOJ242" s="191">
        <f t="shared" si="408"/>
        <v>0</v>
      </c>
      <c r="QOK242" s="191">
        <f t="shared" si="408"/>
        <v>0</v>
      </c>
      <c r="QOL242" s="191">
        <f t="shared" si="408"/>
        <v>0</v>
      </c>
      <c r="QOM242" s="191">
        <f t="shared" si="408"/>
        <v>0</v>
      </c>
      <c r="QON242" s="191">
        <f t="shared" si="408"/>
        <v>0</v>
      </c>
      <c r="QOO242" s="191">
        <f t="shared" si="408"/>
        <v>0</v>
      </c>
      <c r="QOP242" s="191">
        <f t="shared" si="408"/>
        <v>0</v>
      </c>
      <c r="QOQ242" s="191">
        <f t="shared" si="408"/>
        <v>0</v>
      </c>
      <c r="QOR242" s="191">
        <f t="shared" si="408"/>
        <v>0</v>
      </c>
      <c r="QOS242" s="191">
        <f t="shared" si="408"/>
        <v>0</v>
      </c>
      <c r="QOT242" s="191">
        <f t="shared" si="408"/>
        <v>0</v>
      </c>
      <c r="QOU242" s="191">
        <f t="shared" si="408"/>
        <v>0</v>
      </c>
      <c r="QOV242" s="191">
        <f t="shared" si="408"/>
        <v>0</v>
      </c>
      <c r="QOW242" s="191">
        <f t="shared" si="408"/>
        <v>0</v>
      </c>
      <c r="QOX242" s="191">
        <f t="shared" si="408"/>
        <v>0</v>
      </c>
      <c r="QOY242" s="191">
        <f t="shared" si="408"/>
        <v>0</v>
      </c>
      <c r="QOZ242" s="191">
        <f t="shared" si="408"/>
        <v>0</v>
      </c>
      <c r="QPA242" s="191">
        <f t="shared" si="408"/>
        <v>0</v>
      </c>
      <c r="QPB242" s="191">
        <f t="shared" si="408"/>
        <v>0</v>
      </c>
      <c r="QPC242" s="191">
        <f t="shared" si="408"/>
        <v>0</v>
      </c>
      <c r="QPD242" s="191">
        <f t="shared" si="408"/>
        <v>0</v>
      </c>
      <c r="QPE242" s="191">
        <f t="shared" si="408"/>
        <v>0</v>
      </c>
      <c r="QPF242" s="191">
        <f t="shared" si="408"/>
        <v>0</v>
      </c>
      <c r="QPG242" s="191">
        <f t="shared" si="408"/>
        <v>0</v>
      </c>
      <c r="QPH242" s="191">
        <f t="shared" si="408"/>
        <v>0</v>
      </c>
      <c r="QPI242" s="191">
        <f t="shared" si="408"/>
        <v>0</v>
      </c>
      <c r="QPJ242" s="191">
        <f t="shared" si="408"/>
        <v>0</v>
      </c>
      <c r="QPK242" s="191">
        <f t="shared" si="408"/>
        <v>0</v>
      </c>
      <c r="QPL242" s="191">
        <f t="shared" si="408"/>
        <v>0</v>
      </c>
      <c r="QPM242" s="191">
        <f t="shared" si="408"/>
        <v>0</v>
      </c>
      <c r="QPN242" s="191">
        <f t="shared" si="408"/>
        <v>0</v>
      </c>
      <c r="QPO242" s="191">
        <f t="shared" si="408"/>
        <v>0</v>
      </c>
      <c r="QPP242" s="191">
        <f t="shared" ref="QPP242:QSA242" si="409" xml:space="preserve"> IF($F210 = 0, QPP218, IF($F210 = 1, QPP226, QPP234))+QPP250</f>
        <v>0</v>
      </c>
      <c r="QPQ242" s="191">
        <f t="shared" si="409"/>
        <v>0</v>
      </c>
      <c r="QPR242" s="191">
        <f t="shared" si="409"/>
        <v>0</v>
      </c>
      <c r="QPS242" s="191">
        <f t="shared" si="409"/>
        <v>0</v>
      </c>
      <c r="QPT242" s="191">
        <f t="shared" si="409"/>
        <v>0</v>
      </c>
      <c r="QPU242" s="191">
        <f t="shared" si="409"/>
        <v>0</v>
      </c>
      <c r="QPV242" s="191">
        <f t="shared" si="409"/>
        <v>0</v>
      </c>
      <c r="QPW242" s="191">
        <f t="shared" si="409"/>
        <v>0</v>
      </c>
      <c r="QPX242" s="191">
        <f t="shared" si="409"/>
        <v>0</v>
      </c>
      <c r="QPY242" s="191">
        <f t="shared" si="409"/>
        <v>0</v>
      </c>
      <c r="QPZ242" s="191">
        <f t="shared" si="409"/>
        <v>0</v>
      </c>
      <c r="QQA242" s="191">
        <f t="shared" si="409"/>
        <v>0</v>
      </c>
      <c r="QQB242" s="191">
        <f t="shared" si="409"/>
        <v>0</v>
      </c>
      <c r="QQC242" s="191">
        <f t="shared" si="409"/>
        <v>0</v>
      </c>
      <c r="QQD242" s="191">
        <f t="shared" si="409"/>
        <v>0</v>
      </c>
      <c r="QQE242" s="191">
        <f t="shared" si="409"/>
        <v>0</v>
      </c>
      <c r="QQF242" s="191">
        <f t="shared" si="409"/>
        <v>0</v>
      </c>
      <c r="QQG242" s="191">
        <f t="shared" si="409"/>
        <v>0</v>
      </c>
      <c r="QQH242" s="191">
        <f t="shared" si="409"/>
        <v>0</v>
      </c>
      <c r="QQI242" s="191">
        <f t="shared" si="409"/>
        <v>0</v>
      </c>
      <c r="QQJ242" s="191">
        <f t="shared" si="409"/>
        <v>0</v>
      </c>
      <c r="QQK242" s="191">
        <f t="shared" si="409"/>
        <v>0</v>
      </c>
      <c r="QQL242" s="191">
        <f t="shared" si="409"/>
        <v>0</v>
      </c>
      <c r="QQM242" s="191">
        <f t="shared" si="409"/>
        <v>0</v>
      </c>
      <c r="QQN242" s="191">
        <f t="shared" si="409"/>
        <v>0</v>
      </c>
      <c r="QQO242" s="191">
        <f t="shared" si="409"/>
        <v>0</v>
      </c>
      <c r="QQP242" s="191">
        <f t="shared" si="409"/>
        <v>0</v>
      </c>
      <c r="QQQ242" s="191">
        <f t="shared" si="409"/>
        <v>0</v>
      </c>
      <c r="QQR242" s="191">
        <f t="shared" si="409"/>
        <v>0</v>
      </c>
      <c r="QQS242" s="191">
        <f t="shared" si="409"/>
        <v>0</v>
      </c>
      <c r="QQT242" s="191">
        <f t="shared" si="409"/>
        <v>0</v>
      </c>
      <c r="QQU242" s="191">
        <f t="shared" si="409"/>
        <v>0</v>
      </c>
      <c r="QQV242" s="191">
        <f t="shared" si="409"/>
        <v>0</v>
      </c>
      <c r="QQW242" s="191">
        <f t="shared" si="409"/>
        <v>0</v>
      </c>
      <c r="QQX242" s="191">
        <f t="shared" si="409"/>
        <v>0</v>
      </c>
      <c r="QQY242" s="191">
        <f t="shared" si="409"/>
        <v>0</v>
      </c>
      <c r="QQZ242" s="191">
        <f t="shared" si="409"/>
        <v>0</v>
      </c>
      <c r="QRA242" s="191">
        <f t="shared" si="409"/>
        <v>0</v>
      </c>
      <c r="QRB242" s="191">
        <f t="shared" si="409"/>
        <v>0</v>
      </c>
      <c r="QRC242" s="191">
        <f t="shared" si="409"/>
        <v>0</v>
      </c>
      <c r="QRD242" s="191">
        <f t="shared" si="409"/>
        <v>0</v>
      </c>
      <c r="QRE242" s="191">
        <f t="shared" si="409"/>
        <v>0</v>
      </c>
      <c r="QRF242" s="191">
        <f t="shared" si="409"/>
        <v>0</v>
      </c>
      <c r="QRG242" s="191">
        <f t="shared" si="409"/>
        <v>0</v>
      </c>
      <c r="QRH242" s="191">
        <f t="shared" si="409"/>
        <v>0</v>
      </c>
      <c r="QRI242" s="191">
        <f t="shared" si="409"/>
        <v>0</v>
      </c>
      <c r="QRJ242" s="191">
        <f t="shared" si="409"/>
        <v>0</v>
      </c>
      <c r="QRK242" s="191">
        <f t="shared" si="409"/>
        <v>0</v>
      </c>
      <c r="QRL242" s="191">
        <f t="shared" si="409"/>
        <v>0</v>
      </c>
      <c r="QRM242" s="191">
        <f t="shared" si="409"/>
        <v>0</v>
      </c>
      <c r="QRN242" s="191">
        <f t="shared" si="409"/>
        <v>0</v>
      </c>
      <c r="QRO242" s="191">
        <f t="shared" si="409"/>
        <v>0</v>
      </c>
      <c r="QRP242" s="191">
        <f t="shared" si="409"/>
        <v>0</v>
      </c>
      <c r="QRQ242" s="191">
        <f t="shared" si="409"/>
        <v>0</v>
      </c>
      <c r="QRR242" s="191">
        <f t="shared" si="409"/>
        <v>0</v>
      </c>
      <c r="QRS242" s="191">
        <f t="shared" si="409"/>
        <v>0</v>
      </c>
      <c r="QRT242" s="191">
        <f t="shared" si="409"/>
        <v>0</v>
      </c>
      <c r="QRU242" s="191">
        <f t="shared" si="409"/>
        <v>0</v>
      </c>
      <c r="QRV242" s="191">
        <f t="shared" si="409"/>
        <v>0</v>
      </c>
      <c r="QRW242" s="191">
        <f t="shared" si="409"/>
        <v>0</v>
      </c>
      <c r="QRX242" s="191">
        <f t="shared" si="409"/>
        <v>0</v>
      </c>
      <c r="QRY242" s="191">
        <f t="shared" si="409"/>
        <v>0</v>
      </c>
      <c r="QRZ242" s="191">
        <f t="shared" si="409"/>
        <v>0</v>
      </c>
      <c r="QSA242" s="191">
        <f t="shared" si="409"/>
        <v>0</v>
      </c>
      <c r="QSB242" s="191">
        <f t="shared" ref="QSB242:QUM242" si="410" xml:space="preserve"> IF($F210 = 0, QSB218, IF($F210 = 1, QSB226, QSB234))+QSB250</f>
        <v>0</v>
      </c>
      <c r="QSC242" s="191">
        <f t="shared" si="410"/>
        <v>0</v>
      </c>
      <c r="QSD242" s="191">
        <f t="shared" si="410"/>
        <v>0</v>
      </c>
      <c r="QSE242" s="191">
        <f t="shared" si="410"/>
        <v>0</v>
      </c>
      <c r="QSF242" s="191">
        <f t="shared" si="410"/>
        <v>0</v>
      </c>
      <c r="QSG242" s="191">
        <f t="shared" si="410"/>
        <v>0</v>
      </c>
      <c r="QSH242" s="191">
        <f t="shared" si="410"/>
        <v>0</v>
      </c>
      <c r="QSI242" s="191">
        <f t="shared" si="410"/>
        <v>0</v>
      </c>
      <c r="QSJ242" s="191">
        <f t="shared" si="410"/>
        <v>0</v>
      </c>
      <c r="QSK242" s="191">
        <f t="shared" si="410"/>
        <v>0</v>
      </c>
      <c r="QSL242" s="191">
        <f t="shared" si="410"/>
        <v>0</v>
      </c>
      <c r="QSM242" s="191">
        <f t="shared" si="410"/>
        <v>0</v>
      </c>
      <c r="QSN242" s="191">
        <f t="shared" si="410"/>
        <v>0</v>
      </c>
      <c r="QSO242" s="191">
        <f t="shared" si="410"/>
        <v>0</v>
      </c>
      <c r="QSP242" s="191">
        <f t="shared" si="410"/>
        <v>0</v>
      </c>
      <c r="QSQ242" s="191">
        <f t="shared" si="410"/>
        <v>0</v>
      </c>
      <c r="QSR242" s="191">
        <f t="shared" si="410"/>
        <v>0</v>
      </c>
      <c r="QSS242" s="191">
        <f t="shared" si="410"/>
        <v>0</v>
      </c>
      <c r="QST242" s="191">
        <f t="shared" si="410"/>
        <v>0</v>
      </c>
      <c r="QSU242" s="191">
        <f t="shared" si="410"/>
        <v>0</v>
      </c>
      <c r="QSV242" s="191">
        <f t="shared" si="410"/>
        <v>0</v>
      </c>
      <c r="QSW242" s="191">
        <f t="shared" si="410"/>
        <v>0</v>
      </c>
      <c r="QSX242" s="191">
        <f t="shared" si="410"/>
        <v>0</v>
      </c>
      <c r="QSY242" s="191">
        <f t="shared" si="410"/>
        <v>0</v>
      </c>
      <c r="QSZ242" s="191">
        <f t="shared" si="410"/>
        <v>0</v>
      </c>
      <c r="QTA242" s="191">
        <f t="shared" si="410"/>
        <v>0</v>
      </c>
      <c r="QTB242" s="191">
        <f t="shared" si="410"/>
        <v>0</v>
      </c>
      <c r="QTC242" s="191">
        <f t="shared" si="410"/>
        <v>0</v>
      </c>
      <c r="QTD242" s="191">
        <f t="shared" si="410"/>
        <v>0</v>
      </c>
      <c r="QTE242" s="191">
        <f t="shared" si="410"/>
        <v>0</v>
      </c>
      <c r="QTF242" s="191">
        <f t="shared" si="410"/>
        <v>0</v>
      </c>
      <c r="QTG242" s="191">
        <f t="shared" si="410"/>
        <v>0</v>
      </c>
      <c r="QTH242" s="191">
        <f t="shared" si="410"/>
        <v>0</v>
      </c>
      <c r="QTI242" s="191">
        <f t="shared" si="410"/>
        <v>0</v>
      </c>
      <c r="QTJ242" s="191">
        <f t="shared" si="410"/>
        <v>0</v>
      </c>
      <c r="QTK242" s="191">
        <f t="shared" si="410"/>
        <v>0</v>
      </c>
      <c r="QTL242" s="191">
        <f t="shared" si="410"/>
        <v>0</v>
      </c>
      <c r="QTM242" s="191">
        <f t="shared" si="410"/>
        <v>0</v>
      </c>
      <c r="QTN242" s="191">
        <f t="shared" si="410"/>
        <v>0</v>
      </c>
      <c r="QTO242" s="191">
        <f t="shared" si="410"/>
        <v>0</v>
      </c>
      <c r="QTP242" s="191">
        <f t="shared" si="410"/>
        <v>0</v>
      </c>
      <c r="QTQ242" s="191">
        <f t="shared" si="410"/>
        <v>0</v>
      </c>
      <c r="QTR242" s="191">
        <f t="shared" si="410"/>
        <v>0</v>
      </c>
      <c r="QTS242" s="191">
        <f t="shared" si="410"/>
        <v>0</v>
      </c>
      <c r="QTT242" s="191">
        <f t="shared" si="410"/>
        <v>0</v>
      </c>
      <c r="QTU242" s="191">
        <f t="shared" si="410"/>
        <v>0</v>
      </c>
      <c r="QTV242" s="191">
        <f t="shared" si="410"/>
        <v>0</v>
      </c>
      <c r="QTW242" s="191">
        <f t="shared" si="410"/>
        <v>0</v>
      </c>
      <c r="QTX242" s="191">
        <f t="shared" si="410"/>
        <v>0</v>
      </c>
      <c r="QTY242" s="191">
        <f t="shared" si="410"/>
        <v>0</v>
      </c>
      <c r="QTZ242" s="191">
        <f t="shared" si="410"/>
        <v>0</v>
      </c>
      <c r="QUA242" s="191">
        <f t="shared" si="410"/>
        <v>0</v>
      </c>
      <c r="QUB242" s="191">
        <f t="shared" si="410"/>
        <v>0</v>
      </c>
      <c r="QUC242" s="191">
        <f t="shared" si="410"/>
        <v>0</v>
      </c>
      <c r="QUD242" s="191">
        <f t="shared" si="410"/>
        <v>0</v>
      </c>
      <c r="QUE242" s="191">
        <f t="shared" si="410"/>
        <v>0</v>
      </c>
      <c r="QUF242" s="191">
        <f t="shared" si="410"/>
        <v>0</v>
      </c>
      <c r="QUG242" s="191">
        <f t="shared" si="410"/>
        <v>0</v>
      </c>
      <c r="QUH242" s="191">
        <f t="shared" si="410"/>
        <v>0</v>
      </c>
      <c r="QUI242" s="191">
        <f t="shared" si="410"/>
        <v>0</v>
      </c>
      <c r="QUJ242" s="191">
        <f t="shared" si="410"/>
        <v>0</v>
      </c>
      <c r="QUK242" s="191">
        <f t="shared" si="410"/>
        <v>0</v>
      </c>
      <c r="QUL242" s="191">
        <f t="shared" si="410"/>
        <v>0</v>
      </c>
      <c r="QUM242" s="191">
        <f t="shared" si="410"/>
        <v>0</v>
      </c>
      <c r="QUN242" s="191">
        <f t="shared" ref="QUN242:QWY242" si="411" xml:space="preserve"> IF($F210 = 0, QUN218, IF($F210 = 1, QUN226, QUN234))+QUN250</f>
        <v>0</v>
      </c>
      <c r="QUO242" s="191">
        <f t="shared" si="411"/>
        <v>0</v>
      </c>
      <c r="QUP242" s="191">
        <f t="shared" si="411"/>
        <v>0</v>
      </c>
      <c r="QUQ242" s="191">
        <f t="shared" si="411"/>
        <v>0</v>
      </c>
      <c r="QUR242" s="191">
        <f t="shared" si="411"/>
        <v>0</v>
      </c>
      <c r="QUS242" s="191">
        <f t="shared" si="411"/>
        <v>0</v>
      </c>
      <c r="QUT242" s="191">
        <f t="shared" si="411"/>
        <v>0</v>
      </c>
      <c r="QUU242" s="191">
        <f t="shared" si="411"/>
        <v>0</v>
      </c>
      <c r="QUV242" s="191">
        <f t="shared" si="411"/>
        <v>0</v>
      </c>
      <c r="QUW242" s="191">
        <f t="shared" si="411"/>
        <v>0</v>
      </c>
      <c r="QUX242" s="191">
        <f t="shared" si="411"/>
        <v>0</v>
      </c>
      <c r="QUY242" s="191">
        <f t="shared" si="411"/>
        <v>0</v>
      </c>
      <c r="QUZ242" s="191">
        <f t="shared" si="411"/>
        <v>0</v>
      </c>
      <c r="QVA242" s="191">
        <f t="shared" si="411"/>
        <v>0</v>
      </c>
      <c r="QVB242" s="191">
        <f t="shared" si="411"/>
        <v>0</v>
      </c>
      <c r="QVC242" s="191">
        <f t="shared" si="411"/>
        <v>0</v>
      </c>
      <c r="QVD242" s="191">
        <f t="shared" si="411"/>
        <v>0</v>
      </c>
      <c r="QVE242" s="191">
        <f t="shared" si="411"/>
        <v>0</v>
      </c>
      <c r="QVF242" s="191">
        <f t="shared" si="411"/>
        <v>0</v>
      </c>
      <c r="QVG242" s="191">
        <f t="shared" si="411"/>
        <v>0</v>
      </c>
      <c r="QVH242" s="191">
        <f t="shared" si="411"/>
        <v>0</v>
      </c>
      <c r="QVI242" s="191">
        <f t="shared" si="411"/>
        <v>0</v>
      </c>
      <c r="QVJ242" s="191">
        <f t="shared" si="411"/>
        <v>0</v>
      </c>
      <c r="QVK242" s="191">
        <f t="shared" si="411"/>
        <v>0</v>
      </c>
      <c r="QVL242" s="191">
        <f t="shared" si="411"/>
        <v>0</v>
      </c>
      <c r="QVM242" s="191">
        <f t="shared" si="411"/>
        <v>0</v>
      </c>
      <c r="QVN242" s="191">
        <f t="shared" si="411"/>
        <v>0</v>
      </c>
      <c r="QVO242" s="191">
        <f t="shared" si="411"/>
        <v>0</v>
      </c>
      <c r="QVP242" s="191">
        <f t="shared" si="411"/>
        <v>0</v>
      </c>
      <c r="QVQ242" s="191">
        <f t="shared" si="411"/>
        <v>0</v>
      </c>
      <c r="QVR242" s="191">
        <f t="shared" si="411"/>
        <v>0</v>
      </c>
      <c r="QVS242" s="191">
        <f t="shared" si="411"/>
        <v>0</v>
      </c>
      <c r="QVT242" s="191">
        <f t="shared" si="411"/>
        <v>0</v>
      </c>
      <c r="QVU242" s="191">
        <f t="shared" si="411"/>
        <v>0</v>
      </c>
      <c r="QVV242" s="191">
        <f t="shared" si="411"/>
        <v>0</v>
      </c>
      <c r="QVW242" s="191">
        <f t="shared" si="411"/>
        <v>0</v>
      </c>
      <c r="QVX242" s="191">
        <f t="shared" si="411"/>
        <v>0</v>
      </c>
      <c r="QVY242" s="191">
        <f t="shared" si="411"/>
        <v>0</v>
      </c>
      <c r="QVZ242" s="191">
        <f t="shared" si="411"/>
        <v>0</v>
      </c>
      <c r="QWA242" s="191">
        <f t="shared" si="411"/>
        <v>0</v>
      </c>
      <c r="QWB242" s="191">
        <f t="shared" si="411"/>
        <v>0</v>
      </c>
      <c r="QWC242" s="191">
        <f t="shared" si="411"/>
        <v>0</v>
      </c>
      <c r="QWD242" s="191">
        <f t="shared" si="411"/>
        <v>0</v>
      </c>
      <c r="QWE242" s="191">
        <f t="shared" si="411"/>
        <v>0</v>
      </c>
      <c r="QWF242" s="191">
        <f t="shared" si="411"/>
        <v>0</v>
      </c>
      <c r="QWG242" s="191">
        <f t="shared" si="411"/>
        <v>0</v>
      </c>
      <c r="QWH242" s="191">
        <f t="shared" si="411"/>
        <v>0</v>
      </c>
      <c r="QWI242" s="191">
        <f t="shared" si="411"/>
        <v>0</v>
      </c>
      <c r="QWJ242" s="191">
        <f t="shared" si="411"/>
        <v>0</v>
      </c>
      <c r="QWK242" s="191">
        <f t="shared" si="411"/>
        <v>0</v>
      </c>
      <c r="QWL242" s="191">
        <f t="shared" si="411"/>
        <v>0</v>
      </c>
      <c r="QWM242" s="191">
        <f t="shared" si="411"/>
        <v>0</v>
      </c>
      <c r="QWN242" s="191">
        <f t="shared" si="411"/>
        <v>0</v>
      </c>
      <c r="QWO242" s="191">
        <f t="shared" si="411"/>
        <v>0</v>
      </c>
      <c r="QWP242" s="191">
        <f t="shared" si="411"/>
        <v>0</v>
      </c>
      <c r="QWQ242" s="191">
        <f t="shared" si="411"/>
        <v>0</v>
      </c>
      <c r="QWR242" s="191">
        <f t="shared" si="411"/>
        <v>0</v>
      </c>
      <c r="QWS242" s="191">
        <f t="shared" si="411"/>
        <v>0</v>
      </c>
      <c r="QWT242" s="191">
        <f t="shared" si="411"/>
        <v>0</v>
      </c>
      <c r="QWU242" s="191">
        <f t="shared" si="411"/>
        <v>0</v>
      </c>
      <c r="QWV242" s="191">
        <f t="shared" si="411"/>
        <v>0</v>
      </c>
      <c r="QWW242" s="191">
        <f t="shared" si="411"/>
        <v>0</v>
      </c>
      <c r="QWX242" s="191">
        <f t="shared" si="411"/>
        <v>0</v>
      </c>
      <c r="QWY242" s="191">
        <f t="shared" si="411"/>
        <v>0</v>
      </c>
      <c r="QWZ242" s="191">
        <f t="shared" ref="QWZ242:QZK242" si="412" xml:space="preserve"> IF($F210 = 0, QWZ218, IF($F210 = 1, QWZ226, QWZ234))+QWZ250</f>
        <v>0</v>
      </c>
      <c r="QXA242" s="191">
        <f t="shared" si="412"/>
        <v>0</v>
      </c>
      <c r="QXB242" s="191">
        <f t="shared" si="412"/>
        <v>0</v>
      </c>
      <c r="QXC242" s="191">
        <f t="shared" si="412"/>
        <v>0</v>
      </c>
      <c r="QXD242" s="191">
        <f t="shared" si="412"/>
        <v>0</v>
      </c>
      <c r="QXE242" s="191">
        <f t="shared" si="412"/>
        <v>0</v>
      </c>
      <c r="QXF242" s="191">
        <f t="shared" si="412"/>
        <v>0</v>
      </c>
      <c r="QXG242" s="191">
        <f t="shared" si="412"/>
        <v>0</v>
      </c>
      <c r="QXH242" s="191">
        <f t="shared" si="412"/>
        <v>0</v>
      </c>
      <c r="QXI242" s="191">
        <f t="shared" si="412"/>
        <v>0</v>
      </c>
      <c r="QXJ242" s="191">
        <f t="shared" si="412"/>
        <v>0</v>
      </c>
      <c r="QXK242" s="191">
        <f t="shared" si="412"/>
        <v>0</v>
      </c>
      <c r="QXL242" s="191">
        <f t="shared" si="412"/>
        <v>0</v>
      </c>
      <c r="QXM242" s="191">
        <f t="shared" si="412"/>
        <v>0</v>
      </c>
      <c r="QXN242" s="191">
        <f t="shared" si="412"/>
        <v>0</v>
      </c>
      <c r="QXO242" s="191">
        <f t="shared" si="412"/>
        <v>0</v>
      </c>
      <c r="QXP242" s="191">
        <f t="shared" si="412"/>
        <v>0</v>
      </c>
      <c r="QXQ242" s="191">
        <f t="shared" si="412"/>
        <v>0</v>
      </c>
      <c r="QXR242" s="191">
        <f t="shared" si="412"/>
        <v>0</v>
      </c>
      <c r="QXS242" s="191">
        <f t="shared" si="412"/>
        <v>0</v>
      </c>
      <c r="QXT242" s="191">
        <f t="shared" si="412"/>
        <v>0</v>
      </c>
      <c r="QXU242" s="191">
        <f t="shared" si="412"/>
        <v>0</v>
      </c>
      <c r="QXV242" s="191">
        <f t="shared" si="412"/>
        <v>0</v>
      </c>
      <c r="QXW242" s="191">
        <f t="shared" si="412"/>
        <v>0</v>
      </c>
      <c r="QXX242" s="191">
        <f t="shared" si="412"/>
        <v>0</v>
      </c>
      <c r="QXY242" s="191">
        <f t="shared" si="412"/>
        <v>0</v>
      </c>
      <c r="QXZ242" s="191">
        <f t="shared" si="412"/>
        <v>0</v>
      </c>
      <c r="QYA242" s="191">
        <f t="shared" si="412"/>
        <v>0</v>
      </c>
      <c r="QYB242" s="191">
        <f t="shared" si="412"/>
        <v>0</v>
      </c>
      <c r="QYC242" s="191">
        <f t="shared" si="412"/>
        <v>0</v>
      </c>
      <c r="QYD242" s="191">
        <f t="shared" si="412"/>
        <v>0</v>
      </c>
      <c r="QYE242" s="191">
        <f t="shared" si="412"/>
        <v>0</v>
      </c>
      <c r="QYF242" s="191">
        <f t="shared" si="412"/>
        <v>0</v>
      </c>
      <c r="QYG242" s="191">
        <f t="shared" si="412"/>
        <v>0</v>
      </c>
      <c r="QYH242" s="191">
        <f t="shared" si="412"/>
        <v>0</v>
      </c>
      <c r="QYI242" s="191">
        <f t="shared" si="412"/>
        <v>0</v>
      </c>
      <c r="QYJ242" s="191">
        <f t="shared" si="412"/>
        <v>0</v>
      </c>
      <c r="QYK242" s="191">
        <f t="shared" si="412"/>
        <v>0</v>
      </c>
      <c r="QYL242" s="191">
        <f t="shared" si="412"/>
        <v>0</v>
      </c>
      <c r="QYM242" s="191">
        <f t="shared" si="412"/>
        <v>0</v>
      </c>
      <c r="QYN242" s="191">
        <f t="shared" si="412"/>
        <v>0</v>
      </c>
      <c r="QYO242" s="191">
        <f t="shared" si="412"/>
        <v>0</v>
      </c>
      <c r="QYP242" s="191">
        <f t="shared" si="412"/>
        <v>0</v>
      </c>
      <c r="QYQ242" s="191">
        <f t="shared" si="412"/>
        <v>0</v>
      </c>
      <c r="QYR242" s="191">
        <f t="shared" si="412"/>
        <v>0</v>
      </c>
      <c r="QYS242" s="191">
        <f t="shared" si="412"/>
        <v>0</v>
      </c>
      <c r="QYT242" s="191">
        <f t="shared" si="412"/>
        <v>0</v>
      </c>
      <c r="QYU242" s="191">
        <f t="shared" si="412"/>
        <v>0</v>
      </c>
      <c r="QYV242" s="191">
        <f t="shared" si="412"/>
        <v>0</v>
      </c>
      <c r="QYW242" s="191">
        <f t="shared" si="412"/>
        <v>0</v>
      </c>
      <c r="QYX242" s="191">
        <f t="shared" si="412"/>
        <v>0</v>
      </c>
      <c r="QYY242" s="191">
        <f t="shared" si="412"/>
        <v>0</v>
      </c>
      <c r="QYZ242" s="191">
        <f t="shared" si="412"/>
        <v>0</v>
      </c>
      <c r="QZA242" s="191">
        <f t="shared" si="412"/>
        <v>0</v>
      </c>
      <c r="QZB242" s="191">
        <f t="shared" si="412"/>
        <v>0</v>
      </c>
      <c r="QZC242" s="191">
        <f t="shared" si="412"/>
        <v>0</v>
      </c>
      <c r="QZD242" s="191">
        <f t="shared" si="412"/>
        <v>0</v>
      </c>
      <c r="QZE242" s="191">
        <f t="shared" si="412"/>
        <v>0</v>
      </c>
      <c r="QZF242" s="191">
        <f t="shared" si="412"/>
        <v>0</v>
      </c>
      <c r="QZG242" s="191">
        <f t="shared" si="412"/>
        <v>0</v>
      </c>
      <c r="QZH242" s="191">
        <f t="shared" si="412"/>
        <v>0</v>
      </c>
      <c r="QZI242" s="191">
        <f t="shared" si="412"/>
        <v>0</v>
      </c>
      <c r="QZJ242" s="191">
        <f t="shared" si="412"/>
        <v>0</v>
      </c>
      <c r="QZK242" s="191">
        <f t="shared" si="412"/>
        <v>0</v>
      </c>
      <c r="QZL242" s="191">
        <f t="shared" ref="QZL242:RBW242" si="413" xml:space="preserve"> IF($F210 = 0, QZL218, IF($F210 = 1, QZL226, QZL234))+QZL250</f>
        <v>0</v>
      </c>
      <c r="QZM242" s="191">
        <f t="shared" si="413"/>
        <v>0</v>
      </c>
      <c r="QZN242" s="191">
        <f t="shared" si="413"/>
        <v>0</v>
      </c>
      <c r="QZO242" s="191">
        <f t="shared" si="413"/>
        <v>0</v>
      </c>
      <c r="QZP242" s="191">
        <f t="shared" si="413"/>
        <v>0</v>
      </c>
      <c r="QZQ242" s="191">
        <f t="shared" si="413"/>
        <v>0</v>
      </c>
      <c r="QZR242" s="191">
        <f t="shared" si="413"/>
        <v>0</v>
      </c>
      <c r="QZS242" s="191">
        <f t="shared" si="413"/>
        <v>0</v>
      </c>
      <c r="QZT242" s="191">
        <f t="shared" si="413"/>
        <v>0</v>
      </c>
      <c r="QZU242" s="191">
        <f t="shared" si="413"/>
        <v>0</v>
      </c>
      <c r="QZV242" s="191">
        <f t="shared" si="413"/>
        <v>0</v>
      </c>
      <c r="QZW242" s="191">
        <f t="shared" si="413"/>
        <v>0</v>
      </c>
      <c r="QZX242" s="191">
        <f t="shared" si="413"/>
        <v>0</v>
      </c>
      <c r="QZY242" s="191">
        <f t="shared" si="413"/>
        <v>0</v>
      </c>
      <c r="QZZ242" s="191">
        <f t="shared" si="413"/>
        <v>0</v>
      </c>
      <c r="RAA242" s="191">
        <f t="shared" si="413"/>
        <v>0</v>
      </c>
      <c r="RAB242" s="191">
        <f t="shared" si="413"/>
        <v>0</v>
      </c>
      <c r="RAC242" s="191">
        <f t="shared" si="413"/>
        <v>0</v>
      </c>
      <c r="RAD242" s="191">
        <f t="shared" si="413"/>
        <v>0</v>
      </c>
      <c r="RAE242" s="191">
        <f t="shared" si="413"/>
        <v>0</v>
      </c>
      <c r="RAF242" s="191">
        <f t="shared" si="413"/>
        <v>0</v>
      </c>
      <c r="RAG242" s="191">
        <f t="shared" si="413"/>
        <v>0</v>
      </c>
      <c r="RAH242" s="191">
        <f t="shared" si="413"/>
        <v>0</v>
      </c>
      <c r="RAI242" s="191">
        <f t="shared" si="413"/>
        <v>0</v>
      </c>
      <c r="RAJ242" s="191">
        <f t="shared" si="413"/>
        <v>0</v>
      </c>
      <c r="RAK242" s="191">
        <f t="shared" si="413"/>
        <v>0</v>
      </c>
      <c r="RAL242" s="191">
        <f t="shared" si="413"/>
        <v>0</v>
      </c>
      <c r="RAM242" s="191">
        <f t="shared" si="413"/>
        <v>0</v>
      </c>
      <c r="RAN242" s="191">
        <f t="shared" si="413"/>
        <v>0</v>
      </c>
      <c r="RAO242" s="191">
        <f t="shared" si="413"/>
        <v>0</v>
      </c>
      <c r="RAP242" s="191">
        <f t="shared" si="413"/>
        <v>0</v>
      </c>
      <c r="RAQ242" s="191">
        <f t="shared" si="413"/>
        <v>0</v>
      </c>
      <c r="RAR242" s="191">
        <f t="shared" si="413"/>
        <v>0</v>
      </c>
      <c r="RAS242" s="191">
        <f t="shared" si="413"/>
        <v>0</v>
      </c>
      <c r="RAT242" s="191">
        <f t="shared" si="413"/>
        <v>0</v>
      </c>
      <c r="RAU242" s="191">
        <f t="shared" si="413"/>
        <v>0</v>
      </c>
      <c r="RAV242" s="191">
        <f t="shared" si="413"/>
        <v>0</v>
      </c>
      <c r="RAW242" s="191">
        <f t="shared" si="413"/>
        <v>0</v>
      </c>
      <c r="RAX242" s="191">
        <f t="shared" si="413"/>
        <v>0</v>
      </c>
      <c r="RAY242" s="191">
        <f t="shared" si="413"/>
        <v>0</v>
      </c>
      <c r="RAZ242" s="191">
        <f t="shared" si="413"/>
        <v>0</v>
      </c>
      <c r="RBA242" s="191">
        <f t="shared" si="413"/>
        <v>0</v>
      </c>
      <c r="RBB242" s="191">
        <f t="shared" si="413"/>
        <v>0</v>
      </c>
      <c r="RBC242" s="191">
        <f t="shared" si="413"/>
        <v>0</v>
      </c>
      <c r="RBD242" s="191">
        <f t="shared" si="413"/>
        <v>0</v>
      </c>
      <c r="RBE242" s="191">
        <f t="shared" si="413"/>
        <v>0</v>
      </c>
      <c r="RBF242" s="191">
        <f t="shared" si="413"/>
        <v>0</v>
      </c>
      <c r="RBG242" s="191">
        <f t="shared" si="413"/>
        <v>0</v>
      </c>
      <c r="RBH242" s="191">
        <f t="shared" si="413"/>
        <v>0</v>
      </c>
      <c r="RBI242" s="191">
        <f t="shared" si="413"/>
        <v>0</v>
      </c>
      <c r="RBJ242" s="191">
        <f t="shared" si="413"/>
        <v>0</v>
      </c>
      <c r="RBK242" s="191">
        <f t="shared" si="413"/>
        <v>0</v>
      </c>
      <c r="RBL242" s="191">
        <f t="shared" si="413"/>
        <v>0</v>
      </c>
      <c r="RBM242" s="191">
        <f t="shared" si="413"/>
        <v>0</v>
      </c>
      <c r="RBN242" s="191">
        <f t="shared" si="413"/>
        <v>0</v>
      </c>
      <c r="RBO242" s="191">
        <f t="shared" si="413"/>
        <v>0</v>
      </c>
      <c r="RBP242" s="191">
        <f t="shared" si="413"/>
        <v>0</v>
      </c>
      <c r="RBQ242" s="191">
        <f t="shared" si="413"/>
        <v>0</v>
      </c>
      <c r="RBR242" s="191">
        <f t="shared" si="413"/>
        <v>0</v>
      </c>
      <c r="RBS242" s="191">
        <f t="shared" si="413"/>
        <v>0</v>
      </c>
      <c r="RBT242" s="191">
        <f t="shared" si="413"/>
        <v>0</v>
      </c>
      <c r="RBU242" s="191">
        <f t="shared" si="413"/>
        <v>0</v>
      </c>
      <c r="RBV242" s="191">
        <f t="shared" si="413"/>
        <v>0</v>
      </c>
      <c r="RBW242" s="191">
        <f t="shared" si="413"/>
        <v>0</v>
      </c>
      <c r="RBX242" s="191">
        <f t="shared" ref="RBX242:REI242" si="414" xml:space="preserve"> IF($F210 = 0, RBX218, IF($F210 = 1, RBX226, RBX234))+RBX250</f>
        <v>0</v>
      </c>
      <c r="RBY242" s="191">
        <f t="shared" si="414"/>
        <v>0</v>
      </c>
      <c r="RBZ242" s="191">
        <f t="shared" si="414"/>
        <v>0</v>
      </c>
      <c r="RCA242" s="191">
        <f t="shared" si="414"/>
        <v>0</v>
      </c>
      <c r="RCB242" s="191">
        <f t="shared" si="414"/>
        <v>0</v>
      </c>
      <c r="RCC242" s="191">
        <f t="shared" si="414"/>
        <v>0</v>
      </c>
      <c r="RCD242" s="191">
        <f t="shared" si="414"/>
        <v>0</v>
      </c>
      <c r="RCE242" s="191">
        <f t="shared" si="414"/>
        <v>0</v>
      </c>
      <c r="RCF242" s="191">
        <f t="shared" si="414"/>
        <v>0</v>
      </c>
      <c r="RCG242" s="191">
        <f t="shared" si="414"/>
        <v>0</v>
      </c>
      <c r="RCH242" s="191">
        <f t="shared" si="414"/>
        <v>0</v>
      </c>
      <c r="RCI242" s="191">
        <f t="shared" si="414"/>
        <v>0</v>
      </c>
      <c r="RCJ242" s="191">
        <f t="shared" si="414"/>
        <v>0</v>
      </c>
      <c r="RCK242" s="191">
        <f t="shared" si="414"/>
        <v>0</v>
      </c>
      <c r="RCL242" s="191">
        <f t="shared" si="414"/>
        <v>0</v>
      </c>
      <c r="RCM242" s="191">
        <f t="shared" si="414"/>
        <v>0</v>
      </c>
      <c r="RCN242" s="191">
        <f t="shared" si="414"/>
        <v>0</v>
      </c>
      <c r="RCO242" s="191">
        <f t="shared" si="414"/>
        <v>0</v>
      </c>
      <c r="RCP242" s="191">
        <f t="shared" si="414"/>
        <v>0</v>
      </c>
      <c r="RCQ242" s="191">
        <f t="shared" si="414"/>
        <v>0</v>
      </c>
      <c r="RCR242" s="191">
        <f t="shared" si="414"/>
        <v>0</v>
      </c>
      <c r="RCS242" s="191">
        <f t="shared" si="414"/>
        <v>0</v>
      </c>
      <c r="RCT242" s="191">
        <f t="shared" si="414"/>
        <v>0</v>
      </c>
      <c r="RCU242" s="191">
        <f t="shared" si="414"/>
        <v>0</v>
      </c>
      <c r="RCV242" s="191">
        <f t="shared" si="414"/>
        <v>0</v>
      </c>
      <c r="RCW242" s="191">
        <f t="shared" si="414"/>
        <v>0</v>
      </c>
      <c r="RCX242" s="191">
        <f t="shared" si="414"/>
        <v>0</v>
      </c>
      <c r="RCY242" s="191">
        <f t="shared" si="414"/>
        <v>0</v>
      </c>
      <c r="RCZ242" s="191">
        <f t="shared" si="414"/>
        <v>0</v>
      </c>
      <c r="RDA242" s="191">
        <f t="shared" si="414"/>
        <v>0</v>
      </c>
      <c r="RDB242" s="191">
        <f t="shared" si="414"/>
        <v>0</v>
      </c>
      <c r="RDC242" s="191">
        <f t="shared" si="414"/>
        <v>0</v>
      </c>
      <c r="RDD242" s="191">
        <f t="shared" si="414"/>
        <v>0</v>
      </c>
      <c r="RDE242" s="191">
        <f t="shared" si="414"/>
        <v>0</v>
      </c>
      <c r="RDF242" s="191">
        <f t="shared" si="414"/>
        <v>0</v>
      </c>
      <c r="RDG242" s="191">
        <f t="shared" si="414"/>
        <v>0</v>
      </c>
      <c r="RDH242" s="191">
        <f t="shared" si="414"/>
        <v>0</v>
      </c>
      <c r="RDI242" s="191">
        <f t="shared" si="414"/>
        <v>0</v>
      </c>
      <c r="RDJ242" s="191">
        <f t="shared" si="414"/>
        <v>0</v>
      </c>
      <c r="RDK242" s="191">
        <f t="shared" si="414"/>
        <v>0</v>
      </c>
      <c r="RDL242" s="191">
        <f t="shared" si="414"/>
        <v>0</v>
      </c>
      <c r="RDM242" s="191">
        <f t="shared" si="414"/>
        <v>0</v>
      </c>
      <c r="RDN242" s="191">
        <f t="shared" si="414"/>
        <v>0</v>
      </c>
      <c r="RDO242" s="191">
        <f t="shared" si="414"/>
        <v>0</v>
      </c>
      <c r="RDP242" s="191">
        <f t="shared" si="414"/>
        <v>0</v>
      </c>
      <c r="RDQ242" s="191">
        <f t="shared" si="414"/>
        <v>0</v>
      </c>
      <c r="RDR242" s="191">
        <f t="shared" si="414"/>
        <v>0</v>
      </c>
      <c r="RDS242" s="191">
        <f t="shared" si="414"/>
        <v>0</v>
      </c>
      <c r="RDT242" s="191">
        <f t="shared" si="414"/>
        <v>0</v>
      </c>
      <c r="RDU242" s="191">
        <f t="shared" si="414"/>
        <v>0</v>
      </c>
      <c r="RDV242" s="191">
        <f t="shared" si="414"/>
        <v>0</v>
      </c>
      <c r="RDW242" s="191">
        <f t="shared" si="414"/>
        <v>0</v>
      </c>
      <c r="RDX242" s="191">
        <f t="shared" si="414"/>
        <v>0</v>
      </c>
      <c r="RDY242" s="191">
        <f t="shared" si="414"/>
        <v>0</v>
      </c>
      <c r="RDZ242" s="191">
        <f t="shared" si="414"/>
        <v>0</v>
      </c>
      <c r="REA242" s="191">
        <f t="shared" si="414"/>
        <v>0</v>
      </c>
      <c r="REB242" s="191">
        <f t="shared" si="414"/>
        <v>0</v>
      </c>
      <c r="REC242" s="191">
        <f t="shared" si="414"/>
        <v>0</v>
      </c>
      <c r="RED242" s="191">
        <f t="shared" si="414"/>
        <v>0</v>
      </c>
      <c r="REE242" s="191">
        <f t="shared" si="414"/>
        <v>0</v>
      </c>
      <c r="REF242" s="191">
        <f t="shared" si="414"/>
        <v>0</v>
      </c>
      <c r="REG242" s="191">
        <f t="shared" si="414"/>
        <v>0</v>
      </c>
      <c r="REH242" s="191">
        <f t="shared" si="414"/>
        <v>0</v>
      </c>
      <c r="REI242" s="191">
        <f t="shared" si="414"/>
        <v>0</v>
      </c>
      <c r="REJ242" s="191">
        <f t="shared" ref="REJ242:RGU242" si="415" xml:space="preserve"> IF($F210 = 0, REJ218, IF($F210 = 1, REJ226, REJ234))+REJ250</f>
        <v>0</v>
      </c>
      <c r="REK242" s="191">
        <f t="shared" si="415"/>
        <v>0</v>
      </c>
      <c r="REL242" s="191">
        <f t="shared" si="415"/>
        <v>0</v>
      </c>
      <c r="REM242" s="191">
        <f t="shared" si="415"/>
        <v>0</v>
      </c>
      <c r="REN242" s="191">
        <f t="shared" si="415"/>
        <v>0</v>
      </c>
      <c r="REO242" s="191">
        <f t="shared" si="415"/>
        <v>0</v>
      </c>
      <c r="REP242" s="191">
        <f t="shared" si="415"/>
        <v>0</v>
      </c>
      <c r="REQ242" s="191">
        <f t="shared" si="415"/>
        <v>0</v>
      </c>
      <c r="RER242" s="191">
        <f t="shared" si="415"/>
        <v>0</v>
      </c>
      <c r="RES242" s="191">
        <f t="shared" si="415"/>
        <v>0</v>
      </c>
      <c r="RET242" s="191">
        <f t="shared" si="415"/>
        <v>0</v>
      </c>
      <c r="REU242" s="191">
        <f t="shared" si="415"/>
        <v>0</v>
      </c>
      <c r="REV242" s="191">
        <f t="shared" si="415"/>
        <v>0</v>
      </c>
      <c r="REW242" s="191">
        <f t="shared" si="415"/>
        <v>0</v>
      </c>
      <c r="REX242" s="191">
        <f t="shared" si="415"/>
        <v>0</v>
      </c>
      <c r="REY242" s="191">
        <f t="shared" si="415"/>
        <v>0</v>
      </c>
      <c r="REZ242" s="191">
        <f t="shared" si="415"/>
        <v>0</v>
      </c>
      <c r="RFA242" s="191">
        <f t="shared" si="415"/>
        <v>0</v>
      </c>
      <c r="RFB242" s="191">
        <f t="shared" si="415"/>
        <v>0</v>
      </c>
      <c r="RFC242" s="191">
        <f t="shared" si="415"/>
        <v>0</v>
      </c>
      <c r="RFD242" s="191">
        <f t="shared" si="415"/>
        <v>0</v>
      </c>
      <c r="RFE242" s="191">
        <f t="shared" si="415"/>
        <v>0</v>
      </c>
      <c r="RFF242" s="191">
        <f t="shared" si="415"/>
        <v>0</v>
      </c>
      <c r="RFG242" s="191">
        <f t="shared" si="415"/>
        <v>0</v>
      </c>
      <c r="RFH242" s="191">
        <f t="shared" si="415"/>
        <v>0</v>
      </c>
      <c r="RFI242" s="191">
        <f t="shared" si="415"/>
        <v>0</v>
      </c>
      <c r="RFJ242" s="191">
        <f t="shared" si="415"/>
        <v>0</v>
      </c>
      <c r="RFK242" s="191">
        <f t="shared" si="415"/>
        <v>0</v>
      </c>
      <c r="RFL242" s="191">
        <f t="shared" si="415"/>
        <v>0</v>
      </c>
      <c r="RFM242" s="191">
        <f t="shared" si="415"/>
        <v>0</v>
      </c>
      <c r="RFN242" s="191">
        <f t="shared" si="415"/>
        <v>0</v>
      </c>
      <c r="RFO242" s="191">
        <f t="shared" si="415"/>
        <v>0</v>
      </c>
      <c r="RFP242" s="191">
        <f t="shared" si="415"/>
        <v>0</v>
      </c>
      <c r="RFQ242" s="191">
        <f t="shared" si="415"/>
        <v>0</v>
      </c>
      <c r="RFR242" s="191">
        <f t="shared" si="415"/>
        <v>0</v>
      </c>
      <c r="RFS242" s="191">
        <f t="shared" si="415"/>
        <v>0</v>
      </c>
      <c r="RFT242" s="191">
        <f t="shared" si="415"/>
        <v>0</v>
      </c>
      <c r="RFU242" s="191">
        <f t="shared" si="415"/>
        <v>0</v>
      </c>
      <c r="RFV242" s="191">
        <f t="shared" si="415"/>
        <v>0</v>
      </c>
      <c r="RFW242" s="191">
        <f t="shared" si="415"/>
        <v>0</v>
      </c>
      <c r="RFX242" s="191">
        <f t="shared" si="415"/>
        <v>0</v>
      </c>
      <c r="RFY242" s="191">
        <f t="shared" si="415"/>
        <v>0</v>
      </c>
      <c r="RFZ242" s="191">
        <f t="shared" si="415"/>
        <v>0</v>
      </c>
      <c r="RGA242" s="191">
        <f t="shared" si="415"/>
        <v>0</v>
      </c>
      <c r="RGB242" s="191">
        <f t="shared" si="415"/>
        <v>0</v>
      </c>
      <c r="RGC242" s="191">
        <f t="shared" si="415"/>
        <v>0</v>
      </c>
      <c r="RGD242" s="191">
        <f t="shared" si="415"/>
        <v>0</v>
      </c>
      <c r="RGE242" s="191">
        <f t="shared" si="415"/>
        <v>0</v>
      </c>
      <c r="RGF242" s="191">
        <f t="shared" si="415"/>
        <v>0</v>
      </c>
      <c r="RGG242" s="191">
        <f t="shared" si="415"/>
        <v>0</v>
      </c>
      <c r="RGH242" s="191">
        <f t="shared" si="415"/>
        <v>0</v>
      </c>
      <c r="RGI242" s="191">
        <f t="shared" si="415"/>
        <v>0</v>
      </c>
      <c r="RGJ242" s="191">
        <f t="shared" si="415"/>
        <v>0</v>
      </c>
      <c r="RGK242" s="191">
        <f t="shared" si="415"/>
        <v>0</v>
      </c>
      <c r="RGL242" s="191">
        <f t="shared" si="415"/>
        <v>0</v>
      </c>
      <c r="RGM242" s="191">
        <f t="shared" si="415"/>
        <v>0</v>
      </c>
      <c r="RGN242" s="191">
        <f t="shared" si="415"/>
        <v>0</v>
      </c>
      <c r="RGO242" s="191">
        <f t="shared" si="415"/>
        <v>0</v>
      </c>
      <c r="RGP242" s="191">
        <f t="shared" si="415"/>
        <v>0</v>
      </c>
      <c r="RGQ242" s="191">
        <f t="shared" si="415"/>
        <v>0</v>
      </c>
      <c r="RGR242" s="191">
        <f t="shared" si="415"/>
        <v>0</v>
      </c>
      <c r="RGS242" s="191">
        <f t="shared" si="415"/>
        <v>0</v>
      </c>
      <c r="RGT242" s="191">
        <f t="shared" si="415"/>
        <v>0</v>
      </c>
      <c r="RGU242" s="191">
        <f t="shared" si="415"/>
        <v>0</v>
      </c>
      <c r="RGV242" s="191">
        <f t="shared" ref="RGV242:RJG242" si="416" xml:space="preserve"> IF($F210 = 0, RGV218, IF($F210 = 1, RGV226, RGV234))+RGV250</f>
        <v>0</v>
      </c>
      <c r="RGW242" s="191">
        <f t="shared" si="416"/>
        <v>0</v>
      </c>
      <c r="RGX242" s="191">
        <f t="shared" si="416"/>
        <v>0</v>
      </c>
      <c r="RGY242" s="191">
        <f t="shared" si="416"/>
        <v>0</v>
      </c>
      <c r="RGZ242" s="191">
        <f t="shared" si="416"/>
        <v>0</v>
      </c>
      <c r="RHA242" s="191">
        <f t="shared" si="416"/>
        <v>0</v>
      </c>
      <c r="RHB242" s="191">
        <f t="shared" si="416"/>
        <v>0</v>
      </c>
      <c r="RHC242" s="191">
        <f t="shared" si="416"/>
        <v>0</v>
      </c>
      <c r="RHD242" s="191">
        <f t="shared" si="416"/>
        <v>0</v>
      </c>
      <c r="RHE242" s="191">
        <f t="shared" si="416"/>
        <v>0</v>
      </c>
      <c r="RHF242" s="191">
        <f t="shared" si="416"/>
        <v>0</v>
      </c>
      <c r="RHG242" s="191">
        <f t="shared" si="416"/>
        <v>0</v>
      </c>
      <c r="RHH242" s="191">
        <f t="shared" si="416"/>
        <v>0</v>
      </c>
      <c r="RHI242" s="191">
        <f t="shared" si="416"/>
        <v>0</v>
      </c>
      <c r="RHJ242" s="191">
        <f t="shared" si="416"/>
        <v>0</v>
      </c>
      <c r="RHK242" s="191">
        <f t="shared" si="416"/>
        <v>0</v>
      </c>
      <c r="RHL242" s="191">
        <f t="shared" si="416"/>
        <v>0</v>
      </c>
      <c r="RHM242" s="191">
        <f t="shared" si="416"/>
        <v>0</v>
      </c>
      <c r="RHN242" s="191">
        <f t="shared" si="416"/>
        <v>0</v>
      </c>
      <c r="RHO242" s="191">
        <f t="shared" si="416"/>
        <v>0</v>
      </c>
      <c r="RHP242" s="191">
        <f t="shared" si="416"/>
        <v>0</v>
      </c>
      <c r="RHQ242" s="191">
        <f t="shared" si="416"/>
        <v>0</v>
      </c>
      <c r="RHR242" s="191">
        <f t="shared" si="416"/>
        <v>0</v>
      </c>
      <c r="RHS242" s="191">
        <f t="shared" si="416"/>
        <v>0</v>
      </c>
      <c r="RHT242" s="191">
        <f t="shared" si="416"/>
        <v>0</v>
      </c>
      <c r="RHU242" s="191">
        <f t="shared" si="416"/>
        <v>0</v>
      </c>
      <c r="RHV242" s="191">
        <f t="shared" si="416"/>
        <v>0</v>
      </c>
      <c r="RHW242" s="191">
        <f t="shared" si="416"/>
        <v>0</v>
      </c>
      <c r="RHX242" s="191">
        <f t="shared" si="416"/>
        <v>0</v>
      </c>
      <c r="RHY242" s="191">
        <f t="shared" si="416"/>
        <v>0</v>
      </c>
      <c r="RHZ242" s="191">
        <f t="shared" si="416"/>
        <v>0</v>
      </c>
      <c r="RIA242" s="191">
        <f t="shared" si="416"/>
        <v>0</v>
      </c>
      <c r="RIB242" s="191">
        <f t="shared" si="416"/>
        <v>0</v>
      </c>
      <c r="RIC242" s="191">
        <f t="shared" si="416"/>
        <v>0</v>
      </c>
      <c r="RID242" s="191">
        <f t="shared" si="416"/>
        <v>0</v>
      </c>
      <c r="RIE242" s="191">
        <f t="shared" si="416"/>
        <v>0</v>
      </c>
      <c r="RIF242" s="191">
        <f t="shared" si="416"/>
        <v>0</v>
      </c>
      <c r="RIG242" s="191">
        <f t="shared" si="416"/>
        <v>0</v>
      </c>
      <c r="RIH242" s="191">
        <f t="shared" si="416"/>
        <v>0</v>
      </c>
      <c r="RII242" s="191">
        <f t="shared" si="416"/>
        <v>0</v>
      </c>
      <c r="RIJ242" s="191">
        <f t="shared" si="416"/>
        <v>0</v>
      </c>
      <c r="RIK242" s="191">
        <f t="shared" si="416"/>
        <v>0</v>
      </c>
      <c r="RIL242" s="191">
        <f t="shared" si="416"/>
        <v>0</v>
      </c>
      <c r="RIM242" s="191">
        <f t="shared" si="416"/>
        <v>0</v>
      </c>
      <c r="RIN242" s="191">
        <f t="shared" si="416"/>
        <v>0</v>
      </c>
      <c r="RIO242" s="191">
        <f t="shared" si="416"/>
        <v>0</v>
      </c>
      <c r="RIP242" s="191">
        <f t="shared" si="416"/>
        <v>0</v>
      </c>
      <c r="RIQ242" s="191">
        <f t="shared" si="416"/>
        <v>0</v>
      </c>
      <c r="RIR242" s="191">
        <f t="shared" si="416"/>
        <v>0</v>
      </c>
      <c r="RIS242" s="191">
        <f t="shared" si="416"/>
        <v>0</v>
      </c>
      <c r="RIT242" s="191">
        <f t="shared" si="416"/>
        <v>0</v>
      </c>
      <c r="RIU242" s="191">
        <f t="shared" si="416"/>
        <v>0</v>
      </c>
      <c r="RIV242" s="191">
        <f t="shared" si="416"/>
        <v>0</v>
      </c>
      <c r="RIW242" s="191">
        <f t="shared" si="416"/>
        <v>0</v>
      </c>
      <c r="RIX242" s="191">
        <f t="shared" si="416"/>
        <v>0</v>
      </c>
      <c r="RIY242" s="191">
        <f t="shared" si="416"/>
        <v>0</v>
      </c>
      <c r="RIZ242" s="191">
        <f t="shared" si="416"/>
        <v>0</v>
      </c>
      <c r="RJA242" s="191">
        <f t="shared" si="416"/>
        <v>0</v>
      </c>
      <c r="RJB242" s="191">
        <f t="shared" si="416"/>
        <v>0</v>
      </c>
      <c r="RJC242" s="191">
        <f t="shared" si="416"/>
        <v>0</v>
      </c>
      <c r="RJD242" s="191">
        <f t="shared" si="416"/>
        <v>0</v>
      </c>
      <c r="RJE242" s="191">
        <f t="shared" si="416"/>
        <v>0</v>
      </c>
      <c r="RJF242" s="191">
        <f t="shared" si="416"/>
        <v>0</v>
      </c>
      <c r="RJG242" s="191">
        <f t="shared" si="416"/>
        <v>0</v>
      </c>
      <c r="RJH242" s="191">
        <f t="shared" ref="RJH242:RLS242" si="417" xml:space="preserve"> IF($F210 = 0, RJH218, IF($F210 = 1, RJH226, RJH234))+RJH250</f>
        <v>0</v>
      </c>
      <c r="RJI242" s="191">
        <f t="shared" si="417"/>
        <v>0</v>
      </c>
      <c r="RJJ242" s="191">
        <f t="shared" si="417"/>
        <v>0</v>
      </c>
      <c r="RJK242" s="191">
        <f t="shared" si="417"/>
        <v>0</v>
      </c>
      <c r="RJL242" s="191">
        <f t="shared" si="417"/>
        <v>0</v>
      </c>
      <c r="RJM242" s="191">
        <f t="shared" si="417"/>
        <v>0</v>
      </c>
      <c r="RJN242" s="191">
        <f t="shared" si="417"/>
        <v>0</v>
      </c>
      <c r="RJO242" s="191">
        <f t="shared" si="417"/>
        <v>0</v>
      </c>
      <c r="RJP242" s="191">
        <f t="shared" si="417"/>
        <v>0</v>
      </c>
      <c r="RJQ242" s="191">
        <f t="shared" si="417"/>
        <v>0</v>
      </c>
      <c r="RJR242" s="191">
        <f t="shared" si="417"/>
        <v>0</v>
      </c>
      <c r="RJS242" s="191">
        <f t="shared" si="417"/>
        <v>0</v>
      </c>
      <c r="RJT242" s="191">
        <f t="shared" si="417"/>
        <v>0</v>
      </c>
      <c r="RJU242" s="191">
        <f t="shared" si="417"/>
        <v>0</v>
      </c>
      <c r="RJV242" s="191">
        <f t="shared" si="417"/>
        <v>0</v>
      </c>
      <c r="RJW242" s="191">
        <f t="shared" si="417"/>
        <v>0</v>
      </c>
      <c r="RJX242" s="191">
        <f t="shared" si="417"/>
        <v>0</v>
      </c>
      <c r="RJY242" s="191">
        <f t="shared" si="417"/>
        <v>0</v>
      </c>
      <c r="RJZ242" s="191">
        <f t="shared" si="417"/>
        <v>0</v>
      </c>
      <c r="RKA242" s="191">
        <f t="shared" si="417"/>
        <v>0</v>
      </c>
      <c r="RKB242" s="191">
        <f t="shared" si="417"/>
        <v>0</v>
      </c>
      <c r="RKC242" s="191">
        <f t="shared" si="417"/>
        <v>0</v>
      </c>
      <c r="RKD242" s="191">
        <f t="shared" si="417"/>
        <v>0</v>
      </c>
      <c r="RKE242" s="191">
        <f t="shared" si="417"/>
        <v>0</v>
      </c>
      <c r="RKF242" s="191">
        <f t="shared" si="417"/>
        <v>0</v>
      </c>
      <c r="RKG242" s="191">
        <f t="shared" si="417"/>
        <v>0</v>
      </c>
      <c r="RKH242" s="191">
        <f t="shared" si="417"/>
        <v>0</v>
      </c>
      <c r="RKI242" s="191">
        <f t="shared" si="417"/>
        <v>0</v>
      </c>
      <c r="RKJ242" s="191">
        <f t="shared" si="417"/>
        <v>0</v>
      </c>
      <c r="RKK242" s="191">
        <f t="shared" si="417"/>
        <v>0</v>
      </c>
      <c r="RKL242" s="191">
        <f t="shared" si="417"/>
        <v>0</v>
      </c>
      <c r="RKM242" s="191">
        <f t="shared" si="417"/>
        <v>0</v>
      </c>
      <c r="RKN242" s="191">
        <f t="shared" si="417"/>
        <v>0</v>
      </c>
      <c r="RKO242" s="191">
        <f t="shared" si="417"/>
        <v>0</v>
      </c>
      <c r="RKP242" s="191">
        <f t="shared" si="417"/>
        <v>0</v>
      </c>
      <c r="RKQ242" s="191">
        <f t="shared" si="417"/>
        <v>0</v>
      </c>
      <c r="RKR242" s="191">
        <f t="shared" si="417"/>
        <v>0</v>
      </c>
      <c r="RKS242" s="191">
        <f t="shared" si="417"/>
        <v>0</v>
      </c>
      <c r="RKT242" s="191">
        <f t="shared" si="417"/>
        <v>0</v>
      </c>
      <c r="RKU242" s="191">
        <f t="shared" si="417"/>
        <v>0</v>
      </c>
      <c r="RKV242" s="191">
        <f t="shared" si="417"/>
        <v>0</v>
      </c>
      <c r="RKW242" s="191">
        <f t="shared" si="417"/>
        <v>0</v>
      </c>
      <c r="RKX242" s="191">
        <f t="shared" si="417"/>
        <v>0</v>
      </c>
      <c r="RKY242" s="191">
        <f t="shared" si="417"/>
        <v>0</v>
      </c>
      <c r="RKZ242" s="191">
        <f t="shared" si="417"/>
        <v>0</v>
      </c>
      <c r="RLA242" s="191">
        <f t="shared" si="417"/>
        <v>0</v>
      </c>
      <c r="RLB242" s="191">
        <f t="shared" si="417"/>
        <v>0</v>
      </c>
      <c r="RLC242" s="191">
        <f t="shared" si="417"/>
        <v>0</v>
      </c>
      <c r="RLD242" s="191">
        <f t="shared" si="417"/>
        <v>0</v>
      </c>
      <c r="RLE242" s="191">
        <f t="shared" si="417"/>
        <v>0</v>
      </c>
      <c r="RLF242" s="191">
        <f t="shared" si="417"/>
        <v>0</v>
      </c>
      <c r="RLG242" s="191">
        <f t="shared" si="417"/>
        <v>0</v>
      </c>
      <c r="RLH242" s="191">
        <f t="shared" si="417"/>
        <v>0</v>
      </c>
      <c r="RLI242" s="191">
        <f t="shared" si="417"/>
        <v>0</v>
      </c>
      <c r="RLJ242" s="191">
        <f t="shared" si="417"/>
        <v>0</v>
      </c>
      <c r="RLK242" s="191">
        <f t="shared" si="417"/>
        <v>0</v>
      </c>
      <c r="RLL242" s="191">
        <f t="shared" si="417"/>
        <v>0</v>
      </c>
      <c r="RLM242" s="191">
        <f t="shared" si="417"/>
        <v>0</v>
      </c>
      <c r="RLN242" s="191">
        <f t="shared" si="417"/>
        <v>0</v>
      </c>
      <c r="RLO242" s="191">
        <f t="shared" si="417"/>
        <v>0</v>
      </c>
      <c r="RLP242" s="191">
        <f t="shared" si="417"/>
        <v>0</v>
      </c>
      <c r="RLQ242" s="191">
        <f t="shared" si="417"/>
        <v>0</v>
      </c>
      <c r="RLR242" s="191">
        <f t="shared" si="417"/>
        <v>0</v>
      </c>
      <c r="RLS242" s="191">
        <f t="shared" si="417"/>
        <v>0</v>
      </c>
      <c r="RLT242" s="191">
        <f t="shared" ref="RLT242:ROE242" si="418" xml:space="preserve"> IF($F210 = 0, RLT218, IF($F210 = 1, RLT226, RLT234))+RLT250</f>
        <v>0</v>
      </c>
      <c r="RLU242" s="191">
        <f t="shared" si="418"/>
        <v>0</v>
      </c>
      <c r="RLV242" s="191">
        <f t="shared" si="418"/>
        <v>0</v>
      </c>
      <c r="RLW242" s="191">
        <f t="shared" si="418"/>
        <v>0</v>
      </c>
      <c r="RLX242" s="191">
        <f t="shared" si="418"/>
        <v>0</v>
      </c>
      <c r="RLY242" s="191">
        <f t="shared" si="418"/>
        <v>0</v>
      </c>
      <c r="RLZ242" s="191">
        <f t="shared" si="418"/>
        <v>0</v>
      </c>
      <c r="RMA242" s="191">
        <f t="shared" si="418"/>
        <v>0</v>
      </c>
      <c r="RMB242" s="191">
        <f t="shared" si="418"/>
        <v>0</v>
      </c>
      <c r="RMC242" s="191">
        <f t="shared" si="418"/>
        <v>0</v>
      </c>
      <c r="RMD242" s="191">
        <f t="shared" si="418"/>
        <v>0</v>
      </c>
      <c r="RME242" s="191">
        <f t="shared" si="418"/>
        <v>0</v>
      </c>
      <c r="RMF242" s="191">
        <f t="shared" si="418"/>
        <v>0</v>
      </c>
      <c r="RMG242" s="191">
        <f t="shared" si="418"/>
        <v>0</v>
      </c>
      <c r="RMH242" s="191">
        <f t="shared" si="418"/>
        <v>0</v>
      </c>
      <c r="RMI242" s="191">
        <f t="shared" si="418"/>
        <v>0</v>
      </c>
      <c r="RMJ242" s="191">
        <f t="shared" si="418"/>
        <v>0</v>
      </c>
      <c r="RMK242" s="191">
        <f t="shared" si="418"/>
        <v>0</v>
      </c>
      <c r="RML242" s="191">
        <f t="shared" si="418"/>
        <v>0</v>
      </c>
      <c r="RMM242" s="191">
        <f t="shared" si="418"/>
        <v>0</v>
      </c>
      <c r="RMN242" s="191">
        <f t="shared" si="418"/>
        <v>0</v>
      </c>
      <c r="RMO242" s="191">
        <f t="shared" si="418"/>
        <v>0</v>
      </c>
      <c r="RMP242" s="191">
        <f t="shared" si="418"/>
        <v>0</v>
      </c>
      <c r="RMQ242" s="191">
        <f t="shared" si="418"/>
        <v>0</v>
      </c>
      <c r="RMR242" s="191">
        <f t="shared" si="418"/>
        <v>0</v>
      </c>
      <c r="RMS242" s="191">
        <f t="shared" si="418"/>
        <v>0</v>
      </c>
      <c r="RMT242" s="191">
        <f t="shared" si="418"/>
        <v>0</v>
      </c>
      <c r="RMU242" s="191">
        <f t="shared" si="418"/>
        <v>0</v>
      </c>
      <c r="RMV242" s="191">
        <f t="shared" si="418"/>
        <v>0</v>
      </c>
      <c r="RMW242" s="191">
        <f t="shared" si="418"/>
        <v>0</v>
      </c>
      <c r="RMX242" s="191">
        <f t="shared" si="418"/>
        <v>0</v>
      </c>
      <c r="RMY242" s="191">
        <f t="shared" si="418"/>
        <v>0</v>
      </c>
      <c r="RMZ242" s="191">
        <f t="shared" si="418"/>
        <v>0</v>
      </c>
      <c r="RNA242" s="191">
        <f t="shared" si="418"/>
        <v>0</v>
      </c>
      <c r="RNB242" s="191">
        <f t="shared" si="418"/>
        <v>0</v>
      </c>
      <c r="RNC242" s="191">
        <f t="shared" si="418"/>
        <v>0</v>
      </c>
      <c r="RND242" s="191">
        <f t="shared" si="418"/>
        <v>0</v>
      </c>
      <c r="RNE242" s="191">
        <f t="shared" si="418"/>
        <v>0</v>
      </c>
      <c r="RNF242" s="191">
        <f t="shared" si="418"/>
        <v>0</v>
      </c>
      <c r="RNG242" s="191">
        <f t="shared" si="418"/>
        <v>0</v>
      </c>
      <c r="RNH242" s="191">
        <f t="shared" si="418"/>
        <v>0</v>
      </c>
      <c r="RNI242" s="191">
        <f t="shared" si="418"/>
        <v>0</v>
      </c>
      <c r="RNJ242" s="191">
        <f t="shared" si="418"/>
        <v>0</v>
      </c>
      <c r="RNK242" s="191">
        <f t="shared" si="418"/>
        <v>0</v>
      </c>
      <c r="RNL242" s="191">
        <f t="shared" si="418"/>
        <v>0</v>
      </c>
      <c r="RNM242" s="191">
        <f t="shared" si="418"/>
        <v>0</v>
      </c>
      <c r="RNN242" s="191">
        <f t="shared" si="418"/>
        <v>0</v>
      </c>
      <c r="RNO242" s="191">
        <f t="shared" si="418"/>
        <v>0</v>
      </c>
      <c r="RNP242" s="191">
        <f t="shared" si="418"/>
        <v>0</v>
      </c>
      <c r="RNQ242" s="191">
        <f t="shared" si="418"/>
        <v>0</v>
      </c>
      <c r="RNR242" s="191">
        <f t="shared" si="418"/>
        <v>0</v>
      </c>
      <c r="RNS242" s="191">
        <f t="shared" si="418"/>
        <v>0</v>
      </c>
      <c r="RNT242" s="191">
        <f t="shared" si="418"/>
        <v>0</v>
      </c>
      <c r="RNU242" s="191">
        <f t="shared" si="418"/>
        <v>0</v>
      </c>
      <c r="RNV242" s="191">
        <f t="shared" si="418"/>
        <v>0</v>
      </c>
      <c r="RNW242" s="191">
        <f t="shared" si="418"/>
        <v>0</v>
      </c>
      <c r="RNX242" s="191">
        <f t="shared" si="418"/>
        <v>0</v>
      </c>
      <c r="RNY242" s="191">
        <f t="shared" si="418"/>
        <v>0</v>
      </c>
      <c r="RNZ242" s="191">
        <f t="shared" si="418"/>
        <v>0</v>
      </c>
      <c r="ROA242" s="191">
        <f t="shared" si="418"/>
        <v>0</v>
      </c>
      <c r="ROB242" s="191">
        <f t="shared" si="418"/>
        <v>0</v>
      </c>
      <c r="ROC242" s="191">
        <f t="shared" si="418"/>
        <v>0</v>
      </c>
      <c r="ROD242" s="191">
        <f t="shared" si="418"/>
        <v>0</v>
      </c>
      <c r="ROE242" s="191">
        <f t="shared" si="418"/>
        <v>0</v>
      </c>
      <c r="ROF242" s="191">
        <f t="shared" ref="ROF242:RQQ242" si="419" xml:space="preserve"> IF($F210 = 0, ROF218, IF($F210 = 1, ROF226, ROF234))+ROF250</f>
        <v>0</v>
      </c>
      <c r="ROG242" s="191">
        <f t="shared" si="419"/>
        <v>0</v>
      </c>
      <c r="ROH242" s="191">
        <f t="shared" si="419"/>
        <v>0</v>
      </c>
      <c r="ROI242" s="191">
        <f t="shared" si="419"/>
        <v>0</v>
      </c>
      <c r="ROJ242" s="191">
        <f t="shared" si="419"/>
        <v>0</v>
      </c>
      <c r="ROK242" s="191">
        <f t="shared" si="419"/>
        <v>0</v>
      </c>
      <c r="ROL242" s="191">
        <f t="shared" si="419"/>
        <v>0</v>
      </c>
      <c r="ROM242" s="191">
        <f t="shared" si="419"/>
        <v>0</v>
      </c>
      <c r="RON242" s="191">
        <f t="shared" si="419"/>
        <v>0</v>
      </c>
      <c r="ROO242" s="191">
        <f t="shared" si="419"/>
        <v>0</v>
      </c>
      <c r="ROP242" s="191">
        <f t="shared" si="419"/>
        <v>0</v>
      </c>
      <c r="ROQ242" s="191">
        <f t="shared" si="419"/>
        <v>0</v>
      </c>
      <c r="ROR242" s="191">
        <f t="shared" si="419"/>
        <v>0</v>
      </c>
      <c r="ROS242" s="191">
        <f t="shared" si="419"/>
        <v>0</v>
      </c>
      <c r="ROT242" s="191">
        <f t="shared" si="419"/>
        <v>0</v>
      </c>
      <c r="ROU242" s="191">
        <f t="shared" si="419"/>
        <v>0</v>
      </c>
      <c r="ROV242" s="191">
        <f t="shared" si="419"/>
        <v>0</v>
      </c>
      <c r="ROW242" s="191">
        <f t="shared" si="419"/>
        <v>0</v>
      </c>
      <c r="ROX242" s="191">
        <f t="shared" si="419"/>
        <v>0</v>
      </c>
      <c r="ROY242" s="191">
        <f t="shared" si="419"/>
        <v>0</v>
      </c>
      <c r="ROZ242" s="191">
        <f t="shared" si="419"/>
        <v>0</v>
      </c>
      <c r="RPA242" s="191">
        <f t="shared" si="419"/>
        <v>0</v>
      </c>
      <c r="RPB242" s="191">
        <f t="shared" si="419"/>
        <v>0</v>
      </c>
      <c r="RPC242" s="191">
        <f t="shared" si="419"/>
        <v>0</v>
      </c>
      <c r="RPD242" s="191">
        <f t="shared" si="419"/>
        <v>0</v>
      </c>
      <c r="RPE242" s="191">
        <f t="shared" si="419"/>
        <v>0</v>
      </c>
      <c r="RPF242" s="191">
        <f t="shared" si="419"/>
        <v>0</v>
      </c>
      <c r="RPG242" s="191">
        <f t="shared" si="419"/>
        <v>0</v>
      </c>
      <c r="RPH242" s="191">
        <f t="shared" si="419"/>
        <v>0</v>
      </c>
      <c r="RPI242" s="191">
        <f t="shared" si="419"/>
        <v>0</v>
      </c>
      <c r="RPJ242" s="191">
        <f t="shared" si="419"/>
        <v>0</v>
      </c>
      <c r="RPK242" s="191">
        <f t="shared" si="419"/>
        <v>0</v>
      </c>
      <c r="RPL242" s="191">
        <f t="shared" si="419"/>
        <v>0</v>
      </c>
      <c r="RPM242" s="191">
        <f t="shared" si="419"/>
        <v>0</v>
      </c>
      <c r="RPN242" s="191">
        <f t="shared" si="419"/>
        <v>0</v>
      </c>
      <c r="RPO242" s="191">
        <f t="shared" si="419"/>
        <v>0</v>
      </c>
      <c r="RPP242" s="191">
        <f t="shared" si="419"/>
        <v>0</v>
      </c>
      <c r="RPQ242" s="191">
        <f t="shared" si="419"/>
        <v>0</v>
      </c>
      <c r="RPR242" s="191">
        <f t="shared" si="419"/>
        <v>0</v>
      </c>
      <c r="RPS242" s="191">
        <f t="shared" si="419"/>
        <v>0</v>
      </c>
      <c r="RPT242" s="191">
        <f t="shared" si="419"/>
        <v>0</v>
      </c>
      <c r="RPU242" s="191">
        <f t="shared" si="419"/>
        <v>0</v>
      </c>
      <c r="RPV242" s="191">
        <f t="shared" si="419"/>
        <v>0</v>
      </c>
      <c r="RPW242" s="191">
        <f t="shared" si="419"/>
        <v>0</v>
      </c>
      <c r="RPX242" s="191">
        <f t="shared" si="419"/>
        <v>0</v>
      </c>
      <c r="RPY242" s="191">
        <f t="shared" si="419"/>
        <v>0</v>
      </c>
      <c r="RPZ242" s="191">
        <f t="shared" si="419"/>
        <v>0</v>
      </c>
      <c r="RQA242" s="191">
        <f t="shared" si="419"/>
        <v>0</v>
      </c>
      <c r="RQB242" s="191">
        <f t="shared" si="419"/>
        <v>0</v>
      </c>
      <c r="RQC242" s="191">
        <f t="shared" si="419"/>
        <v>0</v>
      </c>
      <c r="RQD242" s="191">
        <f t="shared" si="419"/>
        <v>0</v>
      </c>
      <c r="RQE242" s="191">
        <f t="shared" si="419"/>
        <v>0</v>
      </c>
      <c r="RQF242" s="191">
        <f t="shared" si="419"/>
        <v>0</v>
      </c>
      <c r="RQG242" s="191">
        <f t="shared" si="419"/>
        <v>0</v>
      </c>
      <c r="RQH242" s="191">
        <f t="shared" si="419"/>
        <v>0</v>
      </c>
      <c r="RQI242" s="191">
        <f t="shared" si="419"/>
        <v>0</v>
      </c>
      <c r="RQJ242" s="191">
        <f t="shared" si="419"/>
        <v>0</v>
      </c>
      <c r="RQK242" s="191">
        <f t="shared" si="419"/>
        <v>0</v>
      </c>
      <c r="RQL242" s="191">
        <f t="shared" si="419"/>
        <v>0</v>
      </c>
      <c r="RQM242" s="191">
        <f t="shared" si="419"/>
        <v>0</v>
      </c>
      <c r="RQN242" s="191">
        <f t="shared" si="419"/>
        <v>0</v>
      </c>
      <c r="RQO242" s="191">
        <f t="shared" si="419"/>
        <v>0</v>
      </c>
      <c r="RQP242" s="191">
        <f t="shared" si="419"/>
        <v>0</v>
      </c>
      <c r="RQQ242" s="191">
        <f t="shared" si="419"/>
        <v>0</v>
      </c>
      <c r="RQR242" s="191">
        <f t="shared" ref="RQR242:RTC242" si="420" xml:space="preserve"> IF($F210 = 0, RQR218, IF($F210 = 1, RQR226, RQR234))+RQR250</f>
        <v>0</v>
      </c>
      <c r="RQS242" s="191">
        <f t="shared" si="420"/>
        <v>0</v>
      </c>
      <c r="RQT242" s="191">
        <f t="shared" si="420"/>
        <v>0</v>
      </c>
      <c r="RQU242" s="191">
        <f t="shared" si="420"/>
        <v>0</v>
      </c>
      <c r="RQV242" s="191">
        <f t="shared" si="420"/>
        <v>0</v>
      </c>
      <c r="RQW242" s="191">
        <f t="shared" si="420"/>
        <v>0</v>
      </c>
      <c r="RQX242" s="191">
        <f t="shared" si="420"/>
        <v>0</v>
      </c>
      <c r="RQY242" s="191">
        <f t="shared" si="420"/>
        <v>0</v>
      </c>
      <c r="RQZ242" s="191">
        <f t="shared" si="420"/>
        <v>0</v>
      </c>
      <c r="RRA242" s="191">
        <f t="shared" si="420"/>
        <v>0</v>
      </c>
      <c r="RRB242" s="191">
        <f t="shared" si="420"/>
        <v>0</v>
      </c>
      <c r="RRC242" s="191">
        <f t="shared" si="420"/>
        <v>0</v>
      </c>
      <c r="RRD242" s="191">
        <f t="shared" si="420"/>
        <v>0</v>
      </c>
      <c r="RRE242" s="191">
        <f t="shared" si="420"/>
        <v>0</v>
      </c>
      <c r="RRF242" s="191">
        <f t="shared" si="420"/>
        <v>0</v>
      </c>
      <c r="RRG242" s="191">
        <f t="shared" si="420"/>
        <v>0</v>
      </c>
      <c r="RRH242" s="191">
        <f t="shared" si="420"/>
        <v>0</v>
      </c>
      <c r="RRI242" s="191">
        <f t="shared" si="420"/>
        <v>0</v>
      </c>
      <c r="RRJ242" s="191">
        <f t="shared" si="420"/>
        <v>0</v>
      </c>
      <c r="RRK242" s="191">
        <f t="shared" si="420"/>
        <v>0</v>
      </c>
      <c r="RRL242" s="191">
        <f t="shared" si="420"/>
        <v>0</v>
      </c>
      <c r="RRM242" s="191">
        <f t="shared" si="420"/>
        <v>0</v>
      </c>
      <c r="RRN242" s="191">
        <f t="shared" si="420"/>
        <v>0</v>
      </c>
      <c r="RRO242" s="191">
        <f t="shared" si="420"/>
        <v>0</v>
      </c>
      <c r="RRP242" s="191">
        <f t="shared" si="420"/>
        <v>0</v>
      </c>
      <c r="RRQ242" s="191">
        <f t="shared" si="420"/>
        <v>0</v>
      </c>
      <c r="RRR242" s="191">
        <f t="shared" si="420"/>
        <v>0</v>
      </c>
      <c r="RRS242" s="191">
        <f t="shared" si="420"/>
        <v>0</v>
      </c>
      <c r="RRT242" s="191">
        <f t="shared" si="420"/>
        <v>0</v>
      </c>
      <c r="RRU242" s="191">
        <f t="shared" si="420"/>
        <v>0</v>
      </c>
      <c r="RRV242" s="191">
        <f t="shared" si="420"/>
        <v>0</v>
      </c>
      <c r="RRW242" s="191">
        <f t="shared" si="420"/>
        <v>0</v>
      </c>
      <c r="RRX242" s="191">
        <f t="shared" si="420"/>
        <v>0</v>
      </c>
      <c r="RRY242" s="191">
        <f t="shared" si="420"/>
        <v>0</v>
      </c>
      <c r="RRZ242" s="191">
        <f t="shared" si="420"/>
        <v>0</v>
      </c>
      <c r="RSA242" s="191">
        <f t="shared" si="420"/>
        <v>0</v>
      </c>
      <c r="RSB242" s="191">
        <f t="shared" si="420"/>
        <v>0</v>
      </c>
      <c r="RSC242" s="191">
        <f t="shared" si="420"/>
        <v>0</v>
      </c>
      <c r="RSD242" s="191">
        <f t="shared" si="420"/>
        <v>0</v>
      </c>
      <c r="RSE242" s="191">
        <f t="shared" si="420"/>
        <v>0</v>
      </c>
      <c r="RSF242" s="191">
        <f t="shared" si="420"/>
        <v>0</v>
      </c>
      <c r="RSG242" s="191">
        <f t="shared" si="420"/>
        <v>0</v>
      </c>
      <c r="RSH242" s="191">
        <f t="shared" si="420"/>
        <v>0</v>
      </c>
      <c r="RSI242" s="191">
        <f t="shared" si="420"/>
        <v>0</v>
      </c>
      <c r="RSJ242" s="191">
        <f t="shared" si="420"/>
        <v>0</v>
      </c>
      <c r="RSK242" s="191">
        <f t="shared" si="420"/>
        <v>0</v>
      </c>
      <c r="RSL242" s="191">
        <f t="shared" si="420"/>
        <v>0</v>
      </c>
      <c r="RSM242" s="191">
        <f t="shared" si="420"/>
        <v>0</v>
      </c>
      <c r="RSN242" s="191">
        <f t="shared" si="420"/>
        <v>0</v>
      </c>
      <c r="RSO242" s="191">
        <f t="shared" si="420"/>
        <v>0</v>
      </c>
      <c r="RSP242" s="191">
        <f t="shared" si="420"/>
        <v>0</v>
      </c>
      <c r="RSQ242" s="191">
        <f t="shared" si="420"/>
        <v>0</v>
      </c>
      <c r="RSR242" s="191">
        <f t="shared" si="420"/>
        <v>0</v>
      </c>
      <c r="RSS242" s="191">
        <f t="shared" si="420"/>
        <v>0</v>
      </c>
      <c r="RST242" s="191">
        <f t="shared" si="420"/>
        <v>0</v>
      </c>
      <c r="RSU242" s="191">
        <f t="shared" si="420"/>
        <v>0</v>
      </c>
      <c r="RSV242" s="191">
        <f t="shared" si="420"/>
        <v>0</v>
      </c>
      <c r="RSW242" s="191">
        <f t="shared" si="420"/>
        <v>0</v>
      </c>
      <c r="RSX242" s="191">
        <f t="shared" si="420"/>
        <v>0</v>
      </c>
      <c r="RSY242" s="191">
        <f t="shared" si="420"/>
        <v>0</v>
      </c>
      <c r="RSZ242" s="191">
        <f t="shared" si="420"/>
        <v>0</v>
      </c>
      <c r="RTA242" s="191">
        <f t="shared" si="420"/>
        <v>0</v>
      </c>
      <c r="RTB242" s="191">
        <f t="shared" si="420"/>
        <v>0</v>
      </c>
      <c r="RTC242" s="191">
        <f t="shared" si="420"/>
        <v>0</v>
      </c>
      <c r="RTD242" s="191">
        <f t="shared" ref="RTD242:RVO242" si="421" xml:space="preserve"> IF($F210 = 0, RTD218, IF($F210 = 1, RTD226, RTD234))+RTD250</f>
        <v>0</v>
      </c>
      <c r="RTE242" s="191">
        <f t="shared" si="421"/>
        <v>0</v>
      </c>
      <c r="RTF242" s="191">
        <f t="shared" si="421"/>
        <v>0</v>
      </c>
      <c r="RTG242" s="191">
        <f t="shared" si="421"/>
        <v>0</v>
      </c>
      <c r="RTH242" s="191">
        <f t="shared" si="421"/>
        <v>0</v>
      </c>
      <c r="RTI242" s="191">
        <f t="shared" si="421"/>
        <v>0</v>
      </c>
      <c r="RTJ242" s="191">
        <f t="shared" si="421"/>
        <v>0</v>
      </c>
      <c r="RTK242" s="191">
        <f t="shared" si="421"/>
        <v>0</v>
      </c>
      <c r="RTL242" s="191">
        <f t="shared" si="421"/>
        <v>0</v>
      </c>
      <c r="RTM242" s="191">
        <f t="shared" si="421"/>
        <v>0</v>
      </c>
      <c r="RTN242" s="191">
        <f t="shared" si="421"/>
        <v>0</v>
      </c>
      <c r="RTO242" s="191">
        <f t="shared" si="421"/>
        <v>0</v>
      </c>
      <c r="RTP242" s="191">
        <f t="shared" si="421"/>
        <v>0</v>
      </c>
      <c r="RTQ242" s="191">
        <f t="shared" si="421"/>
        <v>0</v>
      </c>
      <c r="RTR242" s="191">
        <f t="shared" si="421"/>
        <v>0</v>
      </c>
      <c r="RTS242" s="191">
        <f t="shared" si="421"/>
        <v>0</v>
      </c>
      <c r="RTT242" s="191">
        <f t="shared" si="421"/>
        <v>0</v>
      </c>
      <c r="RTU242" s="191">
        <f t="shared" si="421"/>
        <v>0</v>
      </c>
      <c r="RTV242" s="191">
        <f t="shared" si="421"/>
        <v>0</v>
      </c>
      <c r="RTW242" s="191">
        <f t="shared" si="421"/>
        <v>0</v>
      </c>
      <c r="RTX242" s="191">
        <f t="shared" si="421"/>
        <v>0</v>
      </c>
      <c r="RTY242" s="191">
        <f t="shared" si="421"/>
        <v>0</v>
      </c>
      <c r="RTZ242" s="191">
        <f t="shared" si="421"/>
        <v>0</v>
      </c>
      <c r="RUA242" s="191">
        <f t="shared" si="421"/>
        <v>0</v>
      </c>
      <c r="RUB242" s="191">
        <f t="shared" si="421"/>
        <v>0</v>
      </c>
      <c r="RUC242" s="191">
        <f t="shared" si="421"/>
        <v>0</v>
      </c>
      <c r="RUD242" s="191">
        <f t="shared" si="421"/>
        <v>0</v>
      </c>
      <c r="RUE242" s="191">
        <f t="shared" si="421"/>
        <v>0</v>
      </c>
      <c r="RUF242" s="191">
        <f t="shared" si="421"/>
        <v>0</v>
      </c>
      <c r="RUG242" s="191">
        <f t="shared" si="421"/>
        <v>0</v>
      </c>
      <c r="RUH242" s="191">
        <f t="shared" si="421"/>
        <v>0</v>
      </c>
      <c r="RUI242" s="191">
        <f t="shared" si="421"/>
        <v>0</v>
      </c>
      <c r="RUJ242" s="191">
        <f t="shared" si="421"/>
        <v>0</v>
      </c>
      <c r="RUK242" s="191">
        <f t="shared" si="421"/>
        <v>0</v>
      </c>
      <c r="RUL242" s="191">
        <f t="shared" si="421"/>
        <v>0</v>
      </c>
      <c r="RUM242" s="191">
        <f t="shared" si="421"/>
        <v>0</v>
      </c>
      <c r="RUN242" s="191">
        <f t="shared" si="421"/>
        <v>0</v>
      </c>
      <c r="RUO242" s="191">
        <f t="shared" si="421"/>
        <v>0</v>
      </c>
      <c r="RUP242" s="191">
        <f t="shared" si="421"/>
        <v>0</v>
      </c>
      <c r="RUQ242" s="191">
        <f t="shared" si="421"/>
        <v>0</v>
      </c>
      <c r="RUR242" s="191">
        <f t="shared" si="421"/>
        <v>0</v>
      </c>
      <c r="RUS242" s="191">
        <f t="shared" si="421"/>
        <v>0</v>
      </c>
      <c r="RUT242" s="191">
        <f t="shared" si="421"/>
        <v>0</v>
      </c>
      <c r="RUU242" s="191">
        <f t="shared" si="421"/>
        <v>0</v>
      </c>
      <c r="RUV242" s="191">
        <f t="shared" si="421"/>
        <v>0</v>
      </c>
      <c r="RUW242" s="191">
        <f t="shared" si="421"/>
        <v>0</v>
      </c>
      <c r="RUX242" s="191">
        <f t="shared" si="421"/>
        <v>0</v>
      </c>
      <c r="RUY242" s="191">
        <f t="shared" si="421"/>
        <v>0</v>
      </c>
      <c r="RUZ242" s="191">
        <f t="shared" si="421"/>
        <v>0</v>
      </c>
      <c r="RVA242" s="191">
        <f t="shared" si="421"/>
        <v>0</v>
      </c>
      <c r="RVB242" s="191">
        <f t="shared" si="421"/>
        <v>0</v>
      </c>
      <c r="RVC242" s="191">
        <f t="shared" si="421"/>
        <v>0</v>
      </c>
      <c r="RVD242" s="191">
        <f t="shared" si="421"/>
        <v>0</v>
      </c>
      <c r="RVE242" s="191">
        <f t="shared" si="421"/>
        <v>0</v>
      </c>
      <c r="RVF242" s="191">
        <f t="shared" si="421"/>
        <v>0</v>
      </c>
      <c r="RVG242" s="191">
        <f t="shared" si="421"/>
        <v>0</v>
      </c>
      <c r="RVH242" s="191">
        <f t="shared" si="421"/>
        <v>0</v>
      </c>
      <c r="RVI242" s="191">
        <f t="shared" si="421"/>
        <v>0</v>
      </c>
      <c r="RVJ242" s="191">
        <f t="shared" si="421"/>
        <v>0</v>
      </c>
      <c r="RVK242" s="191">
        <f t="shared" si="421"/>
        <v>0</v>
      </c>
      <c r="RVL242" s="191">
        <f t="shared" si="421"/>
        <v>0</v>
      </c>
      <c r="RVM242" s="191">
        <f t="shared" si="421"/>
        <v>0</v>
      </c>
      <c r="RVN242" s="191">
        <f t="shared" si="421"/>
        <v>0</v>
      </c>
      <c r="RVO242" s="191">
        <f t="shared" si="421"/>
        <v>0</v>
      </c>
      <c r="RVP242" s="191">
        <f t="shared" ref="RVP242:RYA242" si="422" xml:space="preserve"> IF($F210 = 0, RVP218, IF($F210 = 1, RVP226, RVP234))+RVP250</f>
        <v>0</v>
      </c>
      <c r="RVQ242" s="191">
        <f t="shared" si="422"/>
        <v>0</v>
      </c>
      <c r="RVR242" s="191">
        <f t="shared" si="422"/>
        <v>0</v>
      </c>
      <c r="RVS242" s="191">
        <f t="shared" si="422"/>
        <v>0</v>
      </c>
      <c r="RVT242" s="191">
        <f t="shared" si="422"/>
        <v>0</v>
      </c>
      <c r="RVU242" s="191">
        <f t="shared" si="422"/>
        <v>0</v>
      </c>
      <c r="RVV242" s="191">
        <f t="shared" si="422"/>
        <v>0</v>
      </c>
      <c r="RVW242" s="191">
        <f t="shared" si="422"/>
        <v>0</v>
      </c>
      <c r="RVX242" s="191">
        <f t="shared" si="422"/>
        <v>0</v>
      </c>
      <c r="RVY242" s="191">
        <f t="shared" si="422"/>
        <v>0</v>
      </c>
      <c r="RVZ242" s="191">
        <f t="shared" si="422"/>
        <v>0</v>
      </c>
      <c r="RWA242" s="191">
        <f t="shared" si="422"/>
        <v>0</v>
      </c>
      <c r="RWB242" s="191">
        <f t="shared" si="422"/>
        <v>0</v>
      </c>
      <c r="RWC242" s="191">
        <f t="shared" si="422"/>
        <v>0</v>
      </c>
      <c r="RWD242" s="191">
        <f t="shared" si="422"/>
        <v>0</v>
      </c>
      <c r="RWE242" s="191">
        <f t="shared" si="422"/>
        <v>0</v>
      </c>
      <c r="RWF242" s="191">
        <f t="shared" si="422"/>
        <v>0</v>
      </c>
      <c r="RWG242" s="191">
        <f t="shared" si="422"/>
        <v>0</v>
      </c>
      <c r="RWH242" s="191">
        <f t="shared" si="422"/>
        <v>0</v>
      </c>
      <c r="RWI242" s="191">
        <f t="shared" si="422"/>
        <v>0</v>
      </c>
      <c r="RWJ242" s="191">
        <f t="shared" si="422"/>
        <v>0</v>
      </c>
      <c r="RWK242" s="191">
        <f t="shared" si="422"/>
        <v>0</v>
      </c>
      <c r="RWL242" s="191">
        <f t="shared" si="422"/>
        <v>0</v>
      </c>
      <c r="RWM242" s="191">
        <f t="shared" si="422"/>
        <v>0</v>
      </c>
      <c r="RWN242" s="191">
        <f t="shared" si="422"/>
        <v>0</v>
      </c>
      <c r="RWO242" s="191">
        <f t="shared" si="422"/>
        <v>0</v>
      </c>
      <c r="RWP242" s="191">
        <f t="shared" si="422"/>
        <v>0</v>
      </c>
      <c r="RWQ242" s="191">
        <f t="shared" si="422"/>
        <v>0</v>
      </c>
      <c r="RWR242" s="191">
        <f t="shared" si="422"/>
        <v>0</v>
      </c>
      <c r="RWS242" s="191">
        <f t="shared" si="422"/>
        <v>0</v>
      </c>
      <c r="RWT242" s="191">
        <f t="shared" si="422"/>
        <v>0</v>
      </c>
      <c r="RWU242" s="191">
        <f t="shared" si="422"/>
        <v>0</v>
      </c>
      <c r="RWV242" s="191">
        <f t="shared" si="422"/>
        <v>0</v>
      </c>
      <c r="RWW242" s="191">
        <f t="shared" si="422"/>
        <v>0</v>
      </c>
      <c r="RWX242" s="191">
        <f t="shared" si="422"/>
        <v>0</v>
      </c>
      <c r="RWY242" s="191">
        <f t="shared" si="422"/>
        <v>0</v>
      </c>
      <c r="RWZ242" s="191">
        <f t="shared" si="422"/>
        <v>0</v>
      </c>
      <c r="RXA242" s="191">
        <f t="shared" si="422"/>
        <v>0</v>
      </c>
      <c r="RXB242" s="191">
        <f t="shared" si="422"/>
        <v>0</v>
      </c>
      <c r="RXC242" s="191">
        <f t="shared" si="422"/>
        <v>0</v>
      </c>
      <c r="RXD242" s="191">
        <f t="shared" si="422"/>
        <v>0</v>
      </c>
      <c r="RXE242" s="191">
        <f t="shared" si="422"/>
        <v>0</v>
      </c>
      <c r="RXF242" s="191">
        <f t="shared" si="422"/>
        <v>0</v>
      </c>
      <c r="RXG242" s="191">
        <f t="shared" si="422"/>
        <v>0</v>
      </c>
      <c r="RXH242" s="191">
        <f t="shared" si="422"/>
        <v>0</v>
      </c>
      <c r="RXI242" s="191">
        <f t="shared" si="422"/>
        <v>0</v>
      </c>
      <c r="RXJ242" s="191">
        <f t="shared" si="422"/>
        <v>0</v>
      </c>
      <c r="RXK242" s="191">
        <f t="shared" si="422"/>
        <v>0</v>
      </c>
      <c r="RXL242" s="191">
        <f t="shared" si="422"/>
        <v>0</v>
      </c>
      <c r="RXM242" s="191">
        <f t="shared" si="422"/>
        <v>0</v>
      </c>
      <c r="RXN242" s="191">
        <f t="shared" si="422"/>
        <v>0</v>
      </c>
      <c r="RXO242" s="191">
        <f t="shared" si="422"/>
        <v>0</v>
      </c>
      <c r="RXP242" s="191">
        <f t="shared" si="422"/>
        <v>0</v>
      </c>
      <c r="RXQ242" s="191">
        <f t="shared" si="422"/>
        <v>0</v>
      </c>
      <c r="RXR242" s="191">
        <f t="shared" si="422"/>
        <v>0</v>
      </c>
      <c r="RXS242" s="191">
        <f t="shared" si="422"/>
        <v>0</v>
      </c>
      <c r="RXT242" s="191">
        <f t="shared" si="422"/>
        <v>0</v>
      </c>
      <c r="RXU242" s="191">
        <f t="shared" si="422"/>
        <v>0</v>
      </c>
      <c r="RXV242" s="191">
        <f t="shared" si="422"/>
        <v>0</v>
      </c>
      <c r="RXW242" s="191">
        <f t="shared" si="422"/>
        <v>0</v>
      </c>
      <c r="RXX242" s="191">
        <f t="shared" si="422"/>
        <v>0</v>
      </c>
      <c r="RXY242" s="191">
        <f t="shared" si="422"/>
        <v>0</v>
      </c>
      <c r="RXZ242" s="191">
        <f t="shared" si="422"/>
        <v>0</v>
      </c>
      <c r="RYA242" s="191">
        <f t="shared" si="422"/>
        <v>0</v>
      </c>
      <c r="RYB242" s="191">
        <f t="shared" ref="RYB242:SAM242" si="423" xml:space="preserve"> IF($F210 = 0, RYB218, IF($F210 = 1, RYB226, RYB234))+RYB250</f>
        <v>0</v>
      </c>
      <c r="RYC242" s="191">
        <f t="shared" si="423"/>
        <v>0</v>
      </c>
      <c r="RYD242" s="191">
        <f t="shared" si="423"/>
        <v>0</v>
      </c>
      <c r="RYE242" s="191">
        <f t="shared" si="423"/>
        <v>0</v>
      </c>
      <c r="RYF242" s="191">
        <f t="shared" si="423"/>
        <v>0</v>
      </c>
      <c r="RYG242" s="191">
        <f t="shared" si="423"/>
        <v>0</v>
      </c>
      <c r="RYH242" s="191">
        <f t="shared" si="423"/>
        <v>0</v>
      </c>
      <c r="RYI242" s="191">
        <f t="shared" si="423"/>
        <v>0</v>
      </c>
      <c r="RYJ242" s="191">
        <f t="shared" si="423"/>
        <v>0</v>
      </c>
      <c r="RYK242" s="191">
        <f t="shared" si="423"/>
        <v>0</v>
      </c>
      <c r="RYL242" s="191">
        <f t="shared" si="423"/>
        <v>0</v>
      </c>
      <c r="RYM242" s="191">
        <f t="shared" si="423"/>
        <v>0</v>
      </c>
      <c r="RYN242" s="191">
        <f t="shared" si="423"/>
        <v>0</v>
      </c>
      <c r="RYO242" s="191">
        <f t="shared" si="423"/>
        <v>0</v>
      </c>
      <c r="RYP242" s="191">
        <f t="shared" si="423"/>
        <v>0</v>
      </c>
      <c r="RYQ242" s="191">
        <f t="shared" si="423"/>
        <v>0</v>
      </c>
      <c r="RYR242" s="191">
        <f t="shared" si="423"/>
        <v>0</v>
      </c>
      <c r="RYS242" s="191">
        <f t="shared" si="423"/>
        <v>0</v>
      </c>
      <c r="RYT242" s="191">
        <f t="shared" si="423"/>
        <v>0</v>
      </c>
      <c r="RYU242" s="191">
        <f t="shared" si="423"/>
        <v>0</v>
      </c>
      <c r="RYV242" s="191">
        <f t="shared" si="423"/>
        <v>0</v>
      </c>
      <c r="RYW242" s="191">
        <f t="shared" si="423"/>
        <v>0</v>
      </c>
      <c r="RYX242" s="191">
        <f t="shared" si="423"/>
        <v>0</v>
      </c>
      <c r="RYY242" s="191">
        <f t="shared" si="423"/>
        <v>0</v>
      </c>
      <c r="RYZ242" s="191">
        <f t="shared" si="423"/>
        <v>0</v>
      </c>
      <c r="RZA242" s="191">
        <f t="shared" si="423"/>
        <v>0</v>
      </c>
      <c r="RZB242" s="191">
        <f t="shared" si="423"/>
        <v>0</v>
      </c>
      <c r="RZC242" s="191">
        <f t="shared" si="423"/>
        <v>0</v>
      </c>
      <c r="RZD242" s="191">
        <f t="shared" si="423"/>
        <v>0</v>
      </c>
      <c r="RZE242" s="191">
        <f t="shared" si="423"/>
        <v>0</v>
      </c>
      <c r="RZF242" s="191">
        <f t="shared" si="423"/>
        <v>0</v>
      </c>
      <c r="RZG242" s="191">
        <f t="shared" si="423"/>
        <v>0</v>
      </c>
      <c r="RZH242" s="191">
        <f t="shared" si="423"/>
        <v>0</v>
      </c>
      <c r="RZI242" s="191">
        <f t="shared" si="423"/>
        <v>0</v>
      </c>
      <c r="RZJ242" s="191">
        <f t="shared" si="423"/>
        <v>0</v>
      </c>
      <c r="RZK242" s="191">
        <f t="shared" si="423"/>
        <v>0</v>
      </c>
      <c r="RZL242" s="191">
        <f t="shared" si="423"/>
        <v>0</v>
      </c>
      <c r="RZM242" s="191">
        <f t="shared" si="423"/>
        <v>0</v>
      </c>
      <c r="RZN242" s="191">
        <f t="shared" si="423"/>
        <v>0</v>
      </c>
      <c r="RZO242" s="191">
        <f t="shared" si="423"/>
        <v>0</v>
      </c>
      <c r="RZP242" s="191">
        <f t="shared" si="423"/>
        <v>0</v>
      </c>
      <c r="RZQ242" s="191">
        <f t="shared" si="423"/>
        <v>0</v>
      </c>
      <c r="RZR242" s="191">
        <f t="shared" si="423"/>
        <v>0</v>
      </c>
      <c r="RZS242" s="191">
        <f t="shared" si="423"/>
        <v>0</v>
      </c>
      <c r="RZT242" s="191">
        <f t="shared" si="423"/>
        <v>0</v>
      </c>
      <c r="RZU242" s="191">
        <f t="shared" si="423"/>
        <v>0</v>
      </c>
      <c r="RZV242" s="191">
        <f t="shared" si="423"/>
        <v>0</v>
      </c>
      <c r="RZW242" s="191">
        <f t="shared" si="423"/>
        <v>0</v>
      </c>
      <c r="RZX242" s="191">
        <f t="shared" si="423"/>
        <v>0</v>
      </c>
      <c r="RZY242" s="191">
        <f t="shared" si="423"/>
        <v>0</v>
      </c>
      <c r="RZZ242" s="191">
        <f t="shared" si="423"/>
        <v>0</v>
      </c>
      <c r="SAA242" s="191">
        <f t="shared" si="423"/>
        <v>0</v>
      </c>
      <c r="SAB242" s="191">
        <f t="shared" si="423"/>
        <v>0</v>
      </c>
      <c r="SAC242" s="191">
        <f t="shared" si="423"/>
        <v>0</v>
      </c>
      <c r="SAD242" s="191">
        <f t="shared" si="423"/>
        <v>0</v>
      </c>
      <c r="SAE242" s="191">
        <f t="shared" si="423"/>
        <v>0</v>
      </c>
      <c r="SAF242" s="191">
        <f t="shared" si="423"/>
        <v>0</v>
      </c>
      <c r="SAG242" s="191">
        <f t="shared" si="423"/>
        <v>0</v>
      </c>
      <c r="SAH242" s="191">
        <f t="shared" si="423"/>
        <v>0</v>
      </c>
      <c r="SAI242" s="191">
        <f t="shared" si="423"/>
        <v>0</v>
      </c>
      <c r="SAJ242" s="191">
        <f t="shared" si="423"/>
        <v>0</v>
      </c>
      <c r="SAK242" s="191">
        <f t="shared" si="423"/>
        <v>0</v>
      </c>
      <c r="SAL242" s="191">
        <f t="shared" si="423"/>
        <v>0</v>
      </c>
      <c r="SAM242" s="191">
        <f t="shared" si="423"/>
        <v>0</v>
      </c>
      <c r="SAN242" s="191">
        <f t="shared" ref="SAN242:SCY242" si="424" xml:space="preserve"> IF($F210 = 0, SAN218, IF($F210 = 1, SAN226, SAN234))+SAN250</f>
        <v>0</v>
      </c>
      <c r="SAO242" s="191">
        <f t="shared" si="424"/>
        <v>0</v>
      </c>
      <c r="SAP242" s="191">
        <f t="shared" si="424"/>
        <v>0</v>
      </c>
      <c r="SAQ242" s="191">
        <f t="shared" si="424"/>
        <v>0</v>
      </c>
      <c r="SAR242" s="191">
        <f t="shared" si="424"/>
        <v>0</v>
      </c>
      <c r="SAS242" s="191">
        <f t="shared" si="424"/>
        <v>0</v>
      </c>
      <c r="SAT242" s="191">
        <f t="shared" si="424"/>
        <v>0</v>
      </c>
      <c r="SAU242" s="191">
        <f t="shared" si="424"/>
        <v>0</v>
      </c>
      <c r="SAV242" s="191">
        <f t="shared" si="424"/>
        <v>0</v>
      </c>
      <c r="SAW242" s="191">
        <f t="shared" si="424"/>
        <v>0</v>
      </c>
      <c r="SAX242" s="191">
        <f t="shared" si="424"/>
        <v>0</v>
      </c>
      <c r="SAY242" s="191">
        <f t="shared" si="424"/>
        <v>0</v>
      </c>
      <c r="SAZ242" s="191">
        <f t="shared" si="424"/>
        <v>0</v>
      </c>
      <c r="SBA242" s="191">
        <f t="shared" si="424"/>
        <v>0</v>
      </c>
      <c r="SBB242" s="191">
        <f t="shared" si="424"/>
        <v>0</v>
      </c>
      <c r="SBC242" s="191">
        <f t="shared" si="424"/>
        <v>0</v>
      </c>
      <c r="SBD242" s="191">
        <f t="shared" si="424"/>
        <v>0</v>
      </c>
      <c r="SBE242" s="191">
        <f t="shared" si="424"/>
        <v>0</v>
      </c>
      <c r="SBF242" s="191">
        <f t="shared" si="424"/>
        <v>0</v>
      </c>
      <c r="SBG242" s="191">
        <f t="shared" si="424"/>
        <v>0</v>
      </c>
      <c r="SBH242" s="191">
        <f t="shared" si="424"/>
        <v>0</v>
      </c>
      <c r="SBI242" s="191">
        <f t="shared" si="424"/>
        <v>0</v>
      </c>
      <c r="SBJ242" s="191">
        <f t="shared" si="424"/>
        <v>0</v>
      </c>
      <c r="SBK242" s="191">
        <f t="shared" si="424"/>
        <v>0</v>
      </c>
      <c r="SBL242" s="191">
        <f t="shared" si="424"/>
        <v>0</v>
      </c>
      <c r="SBM242" s="191">
        <f t="shared" si="424"/>
        <v>0</v>
      </c>
      <c r="SBN242" s="191">
        <f t="shared" si="424"/>
        <v>0</v>
      </c>
      <c r="SBO242" s="191">
        <f t="shared" si="424"/>
        <v>0</v>
      </c>
      <c r="SBP242" s="191">
        <f t="shared" si="424"/>
        <v>0</v>
      </c>
      <c r="SBQ242" s="191">
        <f t="shared" si="424"/>
        <v>0</v>
      </c>
      <c r="SBR242" s="191">
        <f t="shared" si="424"/>
        <v>0</v>
      </c>
      <c r="SBS242" s="191">
        <f t="shared" si="424"/>
        <v>0</v>
      </c>
      <c r="SBT242" s="191">
        <f t="shared" si="424"/>
        <v>0</v>
      </c>
      <c r="SBU242" s="191">
        <f t="shared" si="424"/>
        <v>0</v>
      </c>
      <c r="SBV242" s="191">
        <f t="shared" si="424"/>
        <v>0</v>
      </c>
      <c r="SBW242" s="191">
        <f t="shared" si="424"/>
        <v>0</v>
      </c>
      <c r="SBX242" s="191">
        <f t="shared" si="424"/>
        <v>0</v>
      </c>
      <c r="SBY242" s="191">
        <f t="shared" si="424"/>
        <v>0</v>
      </c>
      <c r="SBZ242" s="191">
        <f t="shared" si="424"/>
        <v>0</v>
      </c>
      <c r="SCA242" s="191">
        <f t="shared" si="424"/>
        <v>0</v>
      </c>
      <c r="SCB242" s="191">
        <f t="shared" si="424"/>
        <v>0</v>
      </c>
      <c r="SCC242" s="191">
        <f t="shared" si="424"/>
        <v>0</v>
      </c>
      <c r="SCD242" s="191">
        <f t="shared" si="424"/>
        <v>0</v>
      </c>
      <c r="SCE242" s="191">
        <f t="shared" si="424"/>
        <v>0</v>
      </c>
      <c r="SCF242" s="191">
        <f t="shared" si="424"/>
        <v>0</v>
      </c>
      <c r="SCG242" s="191">
        <f t="shared" si="424"/>
        <v>0</v>
      </c>
      <c r="SCH242" s="191">
        <f t="shared" si="424"/>
        <v>0</v>
      </c>
      <c r="SCI242" s="191">
        <f t="shared" si="424"/>
        <v>0</v>
      </c>
      <c r="SCJ242" s="191">
        <f t="shared" si="424"/>
        <v>0</v>
      </c>
      <c r="SCK242" s="191">
        <f t="shared" si="424"/>
        <v>0</v>
      </c>
      <c r="SCL242" s="191">
        <f t="shared" si="424"/>
        <v>0</v>
      </c>
      <c r="SCM242" s="191">
        <f t="shared" si="424"/>
        <v>0</v>
      </c>
      <c r="SCN242" s="191">
        <f t="shared" si="424"/>
        <v>0</v>
      </c>
      <c r="SCO242" s="191">
        <f t="shared" si="424"/>
        <v>0</v>
      </c>
      <c r="SCP242" s="191">
        <f t="shared" si="424"/>
        <v>0</v>
      </c>
      <c r="SCQ242" s="191">
        <f t="shared" si="424"/>
        <v>0</v>
      </c>
      <c r="SCR242" s="191">
        <f t="shared" si="424"/>
        <v>0</v>
      </c>
      <c r="SCS242" s="191">
        <f t="shared" si="424"/>
        <v>0</v>
      </c>
      <c r="SCT242" s="191">
        <f t="shared" si="424"/>
        <v>0</v>
      </c>
      <c r="SCU242" s="191">
        <f t="shared" si="424"/>
        <v>0</v>
      </c>
      <c r="SCV242" s="191">
        <f t="shared" si="424"/>
        <v>0</v>
      </c>
      <c r="SCW242" s="191">
        <f t="shared" si="424"/>
        <v>0</v>
      </c>
      <c r="SCX242" s="191">
        <f t="shared" si="424"/>
        <v>0</v>
      </c>
      <c r="SCY242" s="191">
        <f t="shared" si="424"/>
        <v>0</v>
      </c>
      <c r="SCZ242" s="191">
        <f t="shared" ref="SCZ242:SFK242" si="425" xml:space="preserve"> IF($F210 = 0, SCZ218, IF($F210 = 1, SCZ226, SCZ234))+SCZ250</f>
        <v>0</v>
      </c>
      <c r="SDA242" s="191">
        <f t="shared" si="425"/>
        <v>0</v>
      </c>
      <c r="SDB242" s="191">
        <f t="shared" si="425"/>
        <v>0</v>
      </c>
      <c r="SDC242" s="191">
        <f t="shared" si="425"/>
        <v>0</v>
      </c>
      <c r="SDD242" s="191">
        <f t="shared" si="425"/>
        <v>0</v>
      </c>
      <c r="SDE242" s="191">
        <f t="shared" si="425"/>
        <v>0</v>
      </c>
      <c r="SDF242" s="191">
        <f t="shared" si="425"/>
        <v>0</v>
      </c>
      <c r="SDG242" s="191">
        <f t="shared" si="425"/>
        <v>0</v>
      </c>
      <c r="SDH242" s="191">
        <f t="shared" si="425"/>
        <v>0</v>
      </c>
      <c r="SDI242" s="191">
        <f t="shared" si="425"/>
        <v>0</v>
      </c>
      <c r="SDJ242" s="191">
        <f t="shared" si="425"/>
        <v>0</v>
      </c>
      <c r="SDK242" s="191">
        <f t="shared" si="425"/>
        <v>0</v>
      </c>
      <c r="SDL242" s="191">
        <f t="shared" si="425"/>
        <v>0</v>
      </c>
      <c r="SDM242" s="191">
        <f t="shared" si="425"/>
        <v>0</v>
      </c>
      <c r="SDN242" s="191">
        <f t="shared" si="425"/>
        <v>0</v>
      </c>
      <c r="SDO242" s="191">
        <f t="shared" si="425"/>
        <v>0</v>
      </c>
      <c r="SDP242" s="191">
        <f t="shared" si="425"/>
        <v>0</v>
      </c>
      <c r="SDQ242" s="191">
        <f t="shared" si="425"/>
        <v>0</v>
      </c>
      <c r="SDR242" s="191">
        <f t="shared" si="425"/>
        <v>0</v>
      </c>
      <c r="SDS242" s="191">
        <f t="shared" si="425"/>
        <v>0</v>
      </c>
      <c r="SDT242" s="191">
        <f t="shared" si="425"/>
        <v>0</v>
      </c>
      <c r="SDU242" s="191">
        <f t="shared" si="425"/>
        <v>0</v>
      </c>
      <c r="SDV242" s="191">
        <f t="shared" si="425"/>
        <v>0</v>
      </c>
      <c r="SDW242" s="191">
        <f t="shared" si="425"/>
        <v>0</v>
      </c>
      <c r="SDX242" s="191">
        <f t="shared" si="425"/>
        <v>0</v>
      </c>
      <c r="SDY242" s="191">
        <f t="shared" si="425"/>
        <v>0</v>
      </c>
      <c r="SDZ242" s="191">
        <f t="shared" si="425"/>
        <v>0</v>
      </c>
      <c r="SEA242" s="191">
        <f t="shared" si="425"/>
        <v>0</v>
      </c>
      <c r="SEB242" s="191">
        <f t="shared" si="425"/>
        <v>0</v>
      </c>
      <c r="SEC242" s="191">
        <f t="shared" si="425"/>
        <v>0</v>
      </c>
      <c r="SED242" s="191">
        <f t="shared" si="425"/>
        <v>0</v>
      </c>
      <c r="SEE242" s="191">
        <f t="shared" si="425"/>
        <v>0</v>
      </c>
      <c r="SEF242" s="191">
        <f t="shared" si="425"/>
        <v>0</v>
      </c>
      <c r="SEG242" s="191">
        <f t="shared" si="425"/>
        <v>0</v>
      </c>
      <c r="SEH242" s="191">
        <f t="shared" si="425"/>
        <v>0</v>
      </c>
      <c r="SEI242" s="191">
        <f t="shared" si="425"/>
        <v>0</v>
      </c>
      <c r="SEJ242" s="191">
        <f t="shared" si="425"/>
        <v>0</v>
      </c>
      <c r="SEK242" s="191">
        <f t="shared" si="425"/>
        <v>0</v>
      </c>
      <c r="SEL242" s="191">
        <f t="shared" si="425"/>
        <v>0</v>
      </c>
      <c r="SEM242" s="191">
        <f t="shared" si="425"/>
        <v>0</v>
      </c>
      <c r="SEN242" s="191">
        <f t="shared" si="425"/>
        <v>0</v>
      </c>
      <c r="SEO242" s="191">
        <f t="shared" si="425"/>
        <v>0</v>
      </c>
      <c r="SEP242" s="191">
        <f t="shared" si="425"/>
        <v>0</v>
      </c>
      <c r="SEQ242" s="191">
        <f t="shared" si="425"/>
        <v>0</v>
      </c>
      <c r="SER242" s="191">
        <f t="shared" si="425"/>
        <v>0</v>
      </c>
      <c r="SES242" s="191">
        <f t="shared" si="425"/>
        <v>0</v>
      </c>
      <c r="SET242" s="191">
        <f t="shared" si="425"/>
        <v>0</v>
      </c>
      <c r="SEU242" s="191">
        <f t="shared" si="425"/>
        <v>0</v>
      </c>
      <c r="SEV242" s="191">
        <f t="shared" si="425"/>
        <v>0</v>
      </c>
      <c r="SEW242" s="191">
        <f t="shared" si="425"/>
        <v>0</v>
      </c>
      <c r="SEX242" s="191">
        <f t="shared" si="425"/>
        <v>0</v>
      </c>
      <c r="SEY242" s="191">
        <f t="shared" si="425"/>
        <v>0</v>
      </c>
      <c r="SEZ242" s="191">
        <f t="shared" si="425"/>
        <v>0</v>
      </c>
      <c r="SFA242" s="191">
        <f t="shared" si="425"/>
        <v>0</v>
      </c>
      <c r="SFB242" s="191">
        <f t="shared" si="425"/>
        <v>0</v>
      </c>
      <c r="SFC242" s="191">
        <f t="shared" si="425"/>
        <v>0</v>
      </c>
      <c r="SFD242" s="191">
        <f t="shared" si="425"/>
        <v>0</v>
      </c>
      <c r="SFE242" s="191">
        <f t="shared" si="425"/>
        <v>0</v>
      </c>
      <c r="SFF242" s="191">
        <f t="shared" si="425"/>
        <v>0</v>
      </c>
      <c r="SFG242" s="191">
        <f t="shared" si="425"/>
        <v>0</v>
      </c>
      <c r="SFH242" s="191">
        <f t="shared" si="425"/>
        <v>0</v>
      </c>
      <c r="SFI242" s="191">
        <f t="shared" si="425"/>
        <v>0</v>
      </c>
      <c r="SFJ242" s="191">
        <f t="shared" si="425"/>
        <v>0</v>
      </c>
      <c r="SFK242" s="191">
        <f t="shared" si="425"/>
        <v>0</v>
      </c>
      <c r="SFL242" s="191">
        <f t="shared" ref="SFL242:SHW242" si="426" xml:space="preserve"> IF($F210 = 0, SFL218, IF($F210 = 1, SFL226, SFL234))+SFL250</f>
        <v>0</v>
      </c>
      <c r="SFM242" s="191">
        <f t="shared" si="426"/>
        <v>0</v>
      </c>
      <c r="SFN242" s="191">
        <f t="shared" si="426"/>
        <v>0</v>
      </c>
      <c r="SFO242" s="191">
        <f t="shared" si="426"/>
        <v>0</v>
      </c>
      <c r="SFP242" s="191">
        <f t="shared" si="426"/>
        <v>0</v>
      </c>
      <c r="SFQ242" s="191">
        <f t="shared" si="426"/>
        <v>0</v>
      </c>
      <c r="SFR242" s="191">
        <f t="shared" si="426"/>
        <v>0</v>
      </c>
      <c r="SFS242" s="191">
        <f t="shared" si="426"/>
        <v>0</v>
      </c>
      <c r="SFT242" s="191">
        <f t="shared" si="426"/>
        <v>0</v>
      </c>
      <c r="SFU242" s="191">
        <f t="shared" si="426"/>
        <v>0</v>
      </c>
      <c r="SFV242" s="191">
        <f t="shared" si="426"/>
        <v>0</v>
      </c>
      <c r="SFW242" s="191">
        <f t="shared" si="426"/>
        <v>0</v>
      </c>
      <c r="SFX242" s="191">
        <f t="shared" si="426"/>
        <v>0</v>
      </c>
      <c r="SFY242" s="191">
        <f t="shared" si="426"/>
        <v>0</v>
      </c>
      <c r="SFZ242" s="191">
        <f t="shared" si="426"/>
        <v>0</v>
      </c>
      <c r="SGA242" s="191">
        <f t="shared" si="426"/>
        <v>0</v>
      </c>
      <c r="SGB242" s="191">
        <f t="shared" si="426"/>
        <v>0</v>
      </c>
      <c r="SGC242" s="191">
        <f t="shared" si="426"/>
        <v>0</v>
      </c>
      <c r="SGD242" s="191">
        <f t="shared" si="426"/>
        <v>0</v>
      </c>
      <c r="SGE242" s="191">
        <f t="shared" si="426"/>
        <v>0</v>
      </c>
      <c r="SGF242" s="191">
        <f t="shared" si="426"/>
        <v>0</v>
      </c>
      <c r="SGG242" s="191">
        <f t="shared" si="426"/>
        <v>0</v>
      </c>
      <c r="SGH242" s="191">
        <f t="shared" si="426"/>
        <v>0</v>
      </c>
      <c r="SGI242" s="191">
        <f t="shared" si="426"/>
        <v>0</v>
      </c>
      <c r="SGJ242" s="191">
        <f t="shared" si="426"/>
        <v>0</v>
      </c>
      <c r="SGK242" s="191">
        <f t="shared" si="426"/>
        <v>0</v>
      </c>
      <c r="SGL242" s="191">
        <f t="shared" si="426"/>
        <v>0</v>
      </c>
      <c r="SGM242" s="191">
        <f t="shared" si="426"/>
        <v>0</v>
      </c>
      <c r="SGN242" s="191">
        <f t="shared" si="426"/>
        <v>0</v>
      </c>
      <c r="SGO242" s="191">
        <f t="shared" si="426"/>
        <v>0</v>
      </c>
      <c r="SGP242" s="191">
        <f t="shared" si="426"/>
        <v>0</v>
      </c>
      <c r="SGQ242" s="191">
        <f t="shared" si="426"/>
        <v>0</v>
      </c>
      <c r="SGR242" s="191">
        <f t="shared" si="426"/>
        <v>0</v>
      </c>
      <c r="SGS242" s="191">
        <f t="shared" si="426"/>
        <v>0</v>
      </c>
      <c r="SGT242" s="191">
        <f t="shared" si="426"/>
        <v>0</v>
      </c>
      <c r="SGU242" s="191">
        <f t="shared" si="426"/>
        <v>0</v>
      </c>
      <c r="SGV242" s="191">
        <f t="shared" si="426"/>
        <v>0</v>
      </c>
      <c r="SGW242" s="191">
        <f t="shared" si="426"/>
        <v>0</v>
      </c>
      <c r="SGX242" s="191">
        <f t="shared" si="426"/>
        <v>0</v>
      </c>
      <c r="SGY242" s="191">
        <f t="shared" si="426"/>
        <v>0</v>
      </c>
      <c r="SGZ242" s="191">
        <f t="shared" si="426"/>
        <v>0</v>
      </c>
      <c r="SHA242" s="191">
        <f t="shared" si="426"/>
        <v>0</v>
      </c>
      <c r="SHB242" s="191">
        <f t="shared" si="426"/>
        <v>0</v>
      </c>
      <c r="SHC242" s="191">
        <f t="shared" si="426"/>
        <v>0</v>
      </c>
      <c r="SHD242" s="191">
        <f t="shared" si="426"/>
        <v>0</v>
      </c>
      <c r="SHE242" s="191">
        <f t="shared" si="426"/>
        <v>0</v>
      </c>
      <c r="SHF242" s="191">
        <f t="shared" si="426"/>
        <v>0</v>
      </c>
      <c r="SHG242" s="191">
        <f t="shared" si="426"/>
        <v>0</v>
      </c>
      <c r="SHH242" s="191">
        <f t="shared" si="426"/>
        <v>0</v>
      </c>
      <c r="SHI242" s="191">
        <f t="shared" si="426"/>
        <v>0</v>
      </c>
      <c r="SHJ242" s="191">
        <f t="shared" si="426"/>
        <v>0</v>
      </c>
      <c r="SHK242" s="191">
        <f t="shared" si="426"/>
        <v>0</v>
      </c>
      <c r="SHL242" s="191">
        <f t="shared" si="426"/>
        <v>0</v>
      </c>
      <c r="SHM242" s="191">
        <f t="shared" si="426"/>
        <v>0</v>
      </c>
      <c r="SHN242" s="191">
        <f t="shared" si="426"/>
        <v>0</v>
      </c>
      <c r="SHO242" s="191">
        <f t="shared" si="426"/>
        <v>0</v>
      </c>
      <c r="SHP242" s="191">
        <f t="shared" si="426"/>
        <v>0</v>
      </c>
      <c r="SHQ242" s="191">
        <f t="shared" si="426"/>
        <v>0</v>
      </c>
      <c r="SHR242" s="191">
        <f t="shared" si="426"/>
        <v>0</v>
      </c>
      <c r="SHS242" s="191">
        <f t="shared" si="426"/>
        <v>0</v>
      </c>
      <c r="SHT242" s="191">
        <f t="shared" si="426"/>
        <v>0</v>
      </c>
      <c r="SHU242" s="191">
        <f t="shared" si="426"/>
        <v>0</v>
      </c>
      <c r="SHV242" s="191">
        <f t="shared" si="426"/>
        <v>0</v>
      </c>
      <c r="SHW242" s="191">
        <f t="shared" si="426"/>
        <v>0</v>
      </c>
      <c r="SHX242" s="191">
        <f t="shared" ref="SHX242:SKI242" si="427" xml:space="preserve"> IF($F210 = 0, SHX218, IF($F210 = 1, SHX226, SHX234))+SHX250</f>
        <v>0</v>
      </c>
      <c r="SHY242" s="191">
        <f t="shared" si="427"/>
        <v>0</v>
      </c>
      <c r="SHZ242" s="191">
        <f t="shared" si="427"/>
        <v>0</v>
      </c>
      <c r="SIA242" s="191">
        <f t="shared" si="427"/>
        <v>0</v>
      </c>
      <c r="SIB242" s="191">
        <f t="shared" si="427"/>
        <v>0</v>
      </c>
      <c r="SIC242" s="191">
        <f t="shared" si="427"/>
        <v>0</v>
      </c>
      <c r="SID242" s="191">
        <f t="shared" si="427"/>
        <v>0</v>
      </c>
      <c r="SIE242" s="191">
        <f t="shared" si="427"/>
        <v>0</v>
      </c>
      <c r="SIF242" s="191">
        <f t="shared" si="427"/>
        <v>0</v>
      </c>
      <c r="SIG242" s="191">
        <f t="shared" si="427"/>
        <v>0</v>
      </c>
      <c r="SIH242" s="191">
        <f t="shared" si="427"/>
        <v>0</v>
      </c>
      <c r="SII242" s="191">
        <f t="shared" si="427"/>
        <v>0</v>
      </c>
      <c r="SIJ242" s="191">
        <f t="shared" si="427"/>
        <v>0</v>
      </c>
      <c r="SIK242" s="191">
        <f t="shared" si="427"/>
        <v>0</v>
      </c>
      <c r="SIL242" s="191">
        <f t="shared" si="427"/>
        <v>0</v>
      </c>
      <c r="SIM242" s="191">
        <f t="shared" si="427"/>
        <v>0</v>
      </c>
      <c r="SIN242" s="191">
        <f t="shared" si="427"/>
        <v>0</v>
      </c>
      <c r="SIO242" s="191">
        <f t="shared" si="427"/>
        <v>0</v>
      </c>
      <c r="SIP242" s="191">
        <f t="shared" si="427"/>
        <v>0</v>
      </c>
      <c r="SIQ242" s="191">
        <f t="shared" si="427"/>
        <v>0</v>
      </c>
      <c r="SIR242" s="191">
        <f t="shared" si="427"/>
        <v>0</v>
      </c>
      <c r="SIS242" s="191">
        <f t="shared" si="427"/>
        <v>0</v>
      </c>
      <c r="SIT242" s="191">
        <f t="shared" si="427"/>
        <v>0</v>
      </c>
      <c r="SIU242" s="191">
        <f t="shared" si="427"/>
        <v>0</v>
      </c>
      <c r="SIV242" s="191">
        <f t="shared" si="427"/>
        <v>0</v>
      </c>
      <c r="SIW242" s="191">
        <f t="shared" si="427"/>
        <v>0</v>
      </c>
      <c r="SIX242" s="191">
        <f t="shared" si="427"/>
        <v>0</v>
      </c>
      <c r="SIY242" s="191">
        <f t="shared" si="427"/>
        <v>0</v>
      </c>
      <c r="SIZ242" s="191">
        <f t="shared" si="427"/>
        <v>0</v>
      </c>
      <c r="SJA242" s="191">
        <f t="shared" si="427"/>
        <v>0</v>
      </c>
      <c r="SJB242" s="191">
        <f t="shared" si="427"/>
        <v>0</v>
      </c>
      <c r="SJC242" s="191">
        <f t="shared" si="427"/>
        <v>0</v>
      </c>
      <c r="SJD242" s="191">
        <f t="shared" si="427"/>
        <v>0</v>
      </c>
      <c r="SJE242" s="191">
        <f t="shared" si="427"/>
        <v>0</v>
      </c>
      <c r="SJF242" s="191">
        <f t="shared" si="427"/>
        <v>0</v>
      </c>
      <c r="SJG242" s="191">
        <f t="shared" si="427"/>
        <v>0</v>
      </c>
      <c r="SJH242" s="191">
        <f t="shared" si="427"/>
        <v>0</v>
      </c>
      <c r="SJI242" s="191">
        <f t="shared" si="427"/>
        <v>0</v>
      </c>
      <c r="SJJ242" s="191">
        <f t="shared" si="427"/>
        <v>0</v>
      </c>
      <c r="SJK242" s="191">
        <f t="shared" si="427"/>
        <v>0</v>
      </c>
      <c r="SJL242" s="191">
        <f t="shared" si="427"/>
        <v>0</v>
      </c>
      <c r="SJM242" s="191">
        <f t="shared" si="427"/>
        <v>0</v>
      </c>
      <c r="SJN242" s="191">
        <f t="shared" si="427"/>
        <v>0</v>
      </c>
      <c r="SJO242" s="191">
        <f t="shared" si="427"/>
        <v>0</v>
      </c>
      <c r="SJP242" s="191">
        <f t="shared" si="427"/>
        <v>0</v>
      </c>
      <c r="SJQ242" s="191">
        <f t="shared" si="427"/>
        <v>0</v>
      </c>
      <c r="SJR242" s="191">
        <f t="shared" si="427"/>
        <v>0</v>
      </c>
      <c r="SJS242" s="191">
        <f t="shared" si="427"/>
        <v>0</v>
      </c>
      <c r="SJT242" s="191">
        <f t="shared" si="427"/>
        <v>0</v>
      </c>
      <c r="SJU242" s="191">
        <f t="shared" si="427"/>
        <v>0</v>
      </c>
      <c r="SJV242" s="191">
        <f t="shared" si="427"/>
        <v>0</v>
      </c>
      <c r="SJW242" s="191">
        <f t="shared" si="427"/>
        <v>0</v>
      </c>
      <c r="SJX242" s="191">
        <f t="shared" si="427"/>
        <v>0</v>
      </c>
      <c r="SJY242" s="191">
        <f t="shared" si="427"/>
        <v>0</v>
      </c>
      <c r="SJZ242" s="191">
        <f t="shared" si="427"/>
        <v>0</v>
      </c>
      <c r="SKA242" s="191">
        <f t="shared" si="427"/>
        <v>0</v>
      </c>
      <c r="SKB242" s="191">
        <f t="shared" si="427"/>
        <v>0</v>
      </c>
      <c r="SKC242" s="191">
        <f t="shared" si="427"/>
        <v>0</v>
      </c>
      <c r="SKD242" s="191">
        <f t="shared" si="427"/>
        <v>0</v>
      </c>
      <c r="SKE242" s="191">
        <f t="shared" si="427"/>
        <v>0</v>
      </c>
      <c r="SKF242" s="191">
        <f t="shared" si="427"/>
        <v>0</v>
      </c>
      <c r="SKG242" s="191">
        <f t="shared" si="427"/>
        <v>0</v>
      </c>
      <c r="SKH242" s="191">
        <f t="shared" si="427"/>
        <v>0</v>
      </c>
      <c r="SKI242" s="191">
        <f t="shared" si="427"/>
        <v>0</v>
      </c>
      <c r="SKJ242" s="191">
        <f t="shared" ref="SKJ242:SMU242" si="428" xml:space="preserve"> IF($F210 = 0, SKJ218, IF($F210 = 1, SKJ226, SKJ234))+SKJ250</f>
        <v>0</v>
      </c>
      <c r="SKK242" s="191">
        <f t="shared" si="428"/>
        <v>0</v>
      </c>
      <c r="SKL242" s="191">
        <f t="shared" si="428"/>
        <v>0</v>
      </c>
      <c r="SKM242" s="191">
        <f t="shared" si="428"/>
        <v>0</v>
      </c>
      <c r="SKN242" s="191">
        <f t="shared" si="428"/>
        <v>0</v>
      </c>
      <c r="SKO242" s="191">
        <f t="shared" si="428"/>
        <v>0</v>
      </c>
      <c r="SKP242" s="191">
        <f t="shared" si="428"/>
        <v>0</v>
      </c>
      <c r="SKQ242" s="191">
        <f t="shared" si="428"/>
        <v>0</v>
      </c>
      <c r="SKR242" s="191">
        <f t="shared" si="428"/>
        <v>0</v>
      </c>
      <c r="SKS242" s="191">
        <f t="shared" si="428"/>
        <v>0</v>
      </c>
      <c r="SKT242" s="191">
        <f t="shared" si="428"/>
        <v>0</v>
      </c>
      <c r="SKU242" s="191">
        <f t="shared" si="428"/>
        <v>0</v>
      </c>
      <c r="SKV242" s="191">
        <f t="shared" si="428"/>
        <v>0</v>
      </c>
      <c r="SKW242" s="191">
        <f t="shared" si="428"/>
        <v>0</v>
      </c>
      <c r="SKX242" s="191">
        <f t="shared" si="428"/>
        <v>0</v>
      </c>
      <c r="SKY242" s="191">
        <f t="shared" si="428"/>
        <v>0</v>
      </c>
      <c r="SKZ242" s="191">
        <f t="shared" si="428"/>
        <v>0</v>
      </c>
      <c r="SLA242" s="191">
        <f t="shared" si="428"/>
        <v>0</v>
      </c>
      <c r="SLB242" s="191">
        <f t="shared" si="428"/>
        <v>0</v>
      </c>
      <c r="SLC242" s="191">
        <f t="shared" si="428"/>
        <v>0</v>
      </c>
      <c r="SLD242" s="191">
        <f t="shared" si="428"/>
        <v>0</v>
      </c>
      <c r="SLE242" s="191">
        <f t="shared" si="428"/>
        <v>0</v>
      </c>
      <c r="SLF242" s="191">
        <f t="shared" si="428"/>
        <v>0</v>
      </c>
      <c r="SLG242" s="191">
        <f t="shared" si="428"/>
        <v>0</v>
      </c>
      <c r="SLH242" s="191">
        <f t="shared" si="428"/>
        <v>0</v>
      </c>
      <c r="SLI242" s="191">
        <f t="shared" si="428"/>
        <v>0</v>
      </c>
      <c r="SLJ242" s="191">
        <f t="shared" si="428"/>
        <v>0</v>
      </c>
      <c r="SLK242" s="191">
        <f t="shared" si="428"/>
        <v>0</v>
      </c>
      <c r="SLL242" s="191">
        <f t="shared" si="428"/>
        <v>0</v>
      </c>
      <c r="SLM242" s="191">
        <f t="shared" si="428"/>
        <v>0</v>
      </c>
      <c r="SLN242" s="191">
        <f t="shared" si="428"/>
        <v>0</v>
      </c>
      <c r="SLO242" s="191">
        <f t="shared" si="428"/>
        <v>0</v>
      </c>
      <c r="SLP242" s="191">
        <f t="shared" si="428"/>
        <v>0</v>
      </c>
      <c r="SLQ242" s="191">
        <f t="shared" si="428"/>
        <v>0</v>
      </c>
      <c r="SLR242" s="191">
        <f t="shared" si="428"/>
        <v>0</v>
      </c>
      <c r="SLS242" s="191">
        <f t="shared" si="428"/>
        <v>0</v>
      </c>
      <c r="SLT242" s="191">
        <f t="shared" si="428"/>
        <v>0</v>
      </c>
      <c r="SLU242" s="191">
        <f t="shared" si="428"/>
        <v>0</v>
      </c>
      <c r="SLV242" s="191">
        <f t="shared" si="428"/>
        <v>0</v>
      </c>
      <c r="SLW242" s="191">
        <f t="shared" si="428"/>
        <v>0</v>
      </c>
      <c r="SLX242" s="191">
        <f t="shared" si="428"/>
        <v>0</v>
      </c>
      <c r="SLY242" s="191">
        <f t="shared" si="428"/>
        <v>0</v>
      </c>
      <c r="SLZ242" s="191">
        <f t="shared" si="428"/>
        <v>0</v>
      </c>
      <c r="SMA242" s="191">
        <f t="shared" si="428"/>
        <v>0</v>
      </c>
      <c r="SMB242" s="191">
        <f t="shared" si="428"/>
        <v>0</v>
      </c>
      <c r="SMC242" s="191">
        <f t="shared" si="428"/>
        <v>0</v>
      </c>
      <c r="SMD242" s="191">
        <f t="shared" si="428"/>
        <v>0</v>
      </c>
      <c r="SME242" s="191">
        <f t="shared" si="428"/>
        <v>0</v>
      </c>
      <c r="SMF242" s="191">
        <f t="shared" si="428"/>
        <v>0</v>
      </c>
      <c r="SMG242" s="191">
        <f t="shared" si="428"/>
        <v>0</v>
      </c>
      <c r="SMH242" s="191">
        <f t="shared" si="428"/>
        <v>0</v>
      </c>
      <c r="SMI242" s="191">
        <f t="shared" si="428"/>
        <v>0</v>
      </c>
      <c r="SMJ242" s="191">
        <f t="shared" si="428"/>
        <v>0</v>
      </c>
      <c r="SMK242" s="191">
        <f t="shared" si="428"/>
        <v>0</v>
      </c>
      <c r="SML242" s="191">
        <f t="shared" si="428"/>
        <v>0</v>
      </c>
      <c r="SMM242" s="191">
        <f t="shared" si="428"/>
        <v>0</v>
      </c>
      <c r="SMN242" s="191">
        <f t="shared" si="428"/>
        <v>0</v>
      </c>
      <c r="SMO242" s="191">
        <f t="shared" si="428"/>
        <v>0</v>
      </c>
      <c r="SMP242" s="191">
        <f t="shared" si="428"/>
        <v>0</v>
      </c>
      <c r="SMQ242" s="191">
        <f t="shared" si="428"/>
        <v>0</v>
      </c>
      <c r="SMR242" s="191">
        <f t="shared" si="428"/>
        <v>0</v>
      </c>
      <c r="SMS242" s="191">
        <f t="shared" si="428"/>
        <v>0</v>
      </c>
      <c r="SMT242" s="191">
        <f t="shared" si="428"/>
        <v>0</v>
      </c>
      <c r="SMU242" s="191">
        <f t="shared" si="428"/>
        <v>0</v>
      </c>
      <c r="SMV242" s="191">
        <f t="shared" ref="SMV242:SPG242" si="429" xml:space="preserve"> IF($F210 = 0, SMV218, IF($F210 = 1, SMV226, SMV234))+SMV250</f>
        <v>0</v>
      </c>
      <c r="SMW242" s="191">
        <f t="shared" si="429"/>
        <v>0</v>
      </c>
      <c r="SMX242" s="191">
        <f t="shared" si="429"/>
        <v>0</v>
      </c>
      <c r="SMY242" s="191">
        <f t="shared" si="429"/>
        <v>0</v>
      </c>
      <c r="SMZ242" s="191">
        <f t="shared" si="429"/>
        <v>0</v>
      </c>
      <c r="SNA242" s="191">
        <f t="shared" si="429"/>
        <v>0</v>
      </c>
      <c r="SNB242" s="191">
        <f t="shared" si="429"/>
        <v>0</v>
      </c>
      <c r="SNC242" s="191">
        <f t="shared" si="429"/>
        <v>0</v>
      </c>
      <c r="SND242" s="191">
        <f t="shared" si="429"/>
        <v>0</v>
      </c>
      <c r="SNE242" s="191">
        <f t="shared" si="429"/>
        <v>0</v>
      </c>
      <c r="SNF242" s="191">
        <f t="shared" si="429"/>
        <v>0</v>
      </c>
      <c r="SNG242" s="191">
        <f t="shared" si="429"/>
        <v>0</v>
      </c>
      <c r="SNH242" s="191">
        <f t="shared" si="429"/>
        <v>0</v>
      </c>
      <c r="SNI242" s="191">
        <f t="shared" si="429"/>
        <v>0</v>
      </c>
      <c r="SNJ242" s="191">
        <f t="shared" si="429"/>
        <v>0</v>
      </c>
      <c r="SNK242" s="191">
        <f t="shared" si="429"/>
        <v>0</v>
      </c>
      <c r="SNL242" s="191">
        <f t="shared" si="429"/>
        <v>0</v>
      </c>
      <c r="SNM242" s="191">
        <f t="shared" si="429"/>
        <v>0</v>
      </c>
      <c r="SNN242" s="191">
        <f t="shared" si="429"/>
        <v>0</v>
      </c>
      <c r="SNO242" s="191">
        <f t="shared" si="429"/>
        <v>0</v>
      </c>
      <c r="SNP242" s="191">
        <f t="shared" si="429"/>
        <v>0</v>
      </c>
      <c r="SNQ242" s="191">
        <f t="shared" si="429"/>
        <v>0</v>
      </c>
      <c r="SNR242" s="191">
        <f t="shared" si="429"/>
        <v>0</v>
      </c>
      <c r="SNS242" s="191">
        <f t="shared" si="429"/>
        <v>0</v>
      </c>
      <c r="SNT242" s="191">
        <f t="shared" si="429"/>
        <v>0</v>
      </c>
      <c r="SNU242" s="191">
        <f t="shared" si="429"/>
        <v>0</v>
      </c>
      <c r="SNV242" s="191">
        <f t="shared" si="429"/>
        <v>0</v>
      </c>
      <c r="SNW242" s="191">
        <f t="shared" si="429"/>
        <v>0</v>
      </c>
      <c r="SNX242" s="191">
        <f t="shared" si="429"/>
        <v>0</v>
      </c>
      <c r="SNY242" s="191">
        <f t="shared" si="429"/>
        <v>0</v>
      </c>
      <c r="SNZ242" s="191">
        <f t="shared" si="429"/>
        <v>0</v>
      </c>
      <c r="SOA242" s="191">
        <f t="shared" si="429"/>
        <v>0</v>
      </c>
      <c r="SOB242" s="191">
        <f t="shared" si="429"/>
        <v>0</v>
      </c>
      <c r="SOC242" s="191">
        <f t="shared" si="429"/>
        <v>0</v>
      </c>
      <c r="SOD242" s="191">
        <f t="shared" si="429"/>
        <v>0</v>
      </c>
      <c r="SOE242" s="191">
        <f t="shared" si="429"/>
        <v>0</v>
      </c>
      <c r="SOF242" s="191">
        <f t="shared" si="429"/>
        <v>0</v>
      </c>
      <c r="SOG242" s="191">
        <f t="shared" si="429"/>
        <v>0</v>
      </c>
      <c r="SOH242" s="191">
        <f t="shared" si="429"/>
        <v>0</v>
      </c>
      <c r="SOI242" s="191">
        <f t="shared" si="429"/>
        <v>0</v>
      </c>
      <c r="SOJ242" s="191">
        <f t="shared" si="429"/>
        <v>0</v>
      </c>
      <c r="SOK242" s="191">
        <f t="shared" si="429"/>
        <v>0</v>
      </c>
      <c r="SOL242" s="191">
        <f t="shared" si="429"/>
        <v>0</v>
      </c>
      <c r="SOM242" s="191">
        <f t="shared" si="429"/>
        <v>0</v>
      </c>
      <c r="SON242" s="191">
        <f t="shared" si="429"/>
        <v>0</v>
      </c>
      <c r="SOO242" s="191">
        <f t="shared" si="429"/>
        <v>0</v>
      </c>
      <c r="SOP242" s="191">
        <f t="shared" si="429"/>
        <v>0</v>
      </c>
      <c r="SOQ242" s="191">
        <f t="shared" si="429"/>
        <v>0</v>
      </c>
      <c r="SOR242" s="191">
        <f t="shared" si="429"/>
        <v>0</v>
      </c>
      <c r="SOS242" s="191">
        <f t="shared" si="429"/>
        <v>0</v>
      </c>
      <c r="SOT242" s="191">
        <f t="shared" si="429"/>
        <v>0</v>
      </c>
      <c r="SOU242" s="191">
        <f t="shared" si="429"/>
        <v>0</v>
      </c>
      <c r="SOV242" s="191">
        <f t="shared" si="429"/>
        <v>0</v>
      </c>
      <c r="SOW242" s="191">
        <f t="shared" si="429"/>
        <v>0</v>
      </c>
      <c r="SOX242" s="191">
        <f t="shared" si="429"/>
        <v>0</v>
      </c>
      <c r="SOY242" s="191">
        <f t="shared" si="429"/>
        <v>0</v>
      </c>
      <c r="SOZ242" s="191">
        <f t="shared" si="429"/>
        <v>0</v>
      </c>
      <c r="SPA242" s="191">
        <f t="shared" si="429"/>
        <v>0</v>
      </c>
      <c r="SPB242" s="191">
        <f t="shared" si="429"/>
        <v>0</v>
      </c>
      <c r="SPC242" s="191">
        <f t="shared" si="429"/>
        <v>0</v>
      </c>
      <c r="SPD242" s="191">
        <f t="shared" si="429"/>
        <v>0</v>
      </c>
      <c r="SPE242" s="191">
        <f t="shared" si="429"/>
        <v>0</v>
      </c>
      <c r="SPF242" s="191">
        <f t="shared" si="429"/>
        <v>0</v>
      </c>
      <c r="SPG242" s="191">
        <f t="shared" si="429"/>
        <v>0</v>
      </c>
      <c r="SPH242" s="191">
        <f t="shared" ref="SPH242:SRS242" si="430" xml:space="preserve"> IF($F210 = 0, SPH218, IF($F210 = 1, SPH226, SPH234))+SPH250</f>
        <v>0</v>
      </c>
      <c r="SPI242" s="191">
        <f t="shared" si="430"/>
        <v>0</v>
      </c>
      <c r="SPJ242" s="191">
        <f t="shared" si="430"/>
        <v>0</v>
      </c>
      <c r="SPK242" s="191">
        <f t="shared" si="430"/>
        <v>0</v>
      </c>
      <c r="SPL242" s="191">
        <f t="shared" si="430"/>
        <v>0</v>
      </c>
      <c r="SPM242" s="191">
        <f t="shared" si="430"/>
        <v>0</v>
      </c>
      <c r="SPN242" s="191">
        <f t="shared" si="430"/>
        <v>0</v>
      </c>
      <c r="SPO242" s="191">
        <f t="shared" si="430"/>
        <v>0</v>
      </c>
      <c r="SPP242" s="191">
        <f t="shared" si="430"/>
        <v>0</v>
      </c>
      <c r="SPQ242" s="191">
        <f t="shared" si="430"/>
        <v>0</v>
      </c>
      <c r="SPR242" s="191">
        <f t="shared" si="430"/>
        <v>0</v>
      </c>
      <c r="SPS242" s="191">
        <f t="shared" si="430"/>
        <v>0</v>
      </c>
      <c r="SPT242" s="191">
        <f t="shared" si="430"/>
        <v>0</v>
      </c>
      <c r="SPU242" s="191">
        <f t="shared" si="430"/>
        <v>0</v>
      </c>
      <c r="SPV242" s="191">
        <f t="shared" si="430"/>
        <v>0</v>
      </c>
      <c r="SPW242" s="191">
        <f t="shared" si="430"/>
        <v>0</v>
      </c>
      <c r="SPX242" s="191">
        <f t="shared" si="430"/>
        <v>0</v>
      </c>
      <c r="SPY242" s="191">
        <f t="shared" si="430"/>
        <v>0</v>
      </c>
      <c r="SPZ242" s="191">
        <f t="shared" si="430"/>
        <v>0</v>
      </c>
      <c r="SQA242" s="191">
        <f t="shared" si="430"/>
        <v>0</v>
      </c>
      <c r="SQB242" s="191">
        <f t="shared" si="430"/>
        <v>0</v>
      </c>
      <c r="SQC242" s="191">
        <f t="shared" si="430"/>
        <v>0</v>
      </c>
      <c r="SQD242" s="191">
        <f t="shared" si="430"/>
        <v>0</v>
      </c>
      <c r="SQE242" s="191">
        <f t="shared" si="430"/>
        <v>0</v>
      </c>
      <c r="SQF242" s="191">
        <f t="shared" si="430"/>
        <v>0</v>
      </c>
      <c r="SQG242" s="191">
        <f t="shared" si="430"/>
        <v>0</v>
      </c>
      <c r="SQH242" s="191">
        <f t="shared" si="430"/>
        <v>0</v>
      </c>
      <c r="SQI242" s="191">
        <f t="shared" si="430"/>
        <v>0</v>
      </c>
      <c r="SQJ242" s="191">
        <f t="shared" si="430"/>
        <v>0</v>
      </c>
      <c r="SQK242" s="191">
        <f t="shared" si="430"/>
        <v>0</v>
      </c>
      <c r="SQL242" s="191">
        <f t="shared" si="430"/>
        <v>0</v>
      </c>
      <c r="SQM242" s="191">
        <f t="shared" si="430"/>
        <v>0</v>
      </c>
      <c r="SQN242" s="191">
        <f t="shared" si="430"/>
        <v>0</v>
      </c>
      <c r="SQO242" s="191">
        <f t="shared" si="430"/>
        <v>0</v>
      </c>
      <c r="SQP242" s="191">
        <f t="shared" si="430"/>
        <v>0</v>
      </c>
      <c r="SQQ242" s="191">
        <f t="shared" si="430"/>
        <v>0</v>
      </c>
      <c r="SQR242" s="191">
        <f t="shared" si="430"/>
        <v>0</v>
      </c>
      <c r="SQS242" s="191">
        <f t="shared" si="430"/>
        <v>0</v>
      </c>
      <c r="SQT242" s="191">
        <f t="shared" si="430"/>
        <v>0</v>
      </c>
      <c r="SQU242" s="191">
        <f t="shared" si="430"/>
        <v>0</v>
      </c>
      <c r="SQV242" s="191">
        <f t="shared" si="430"/>
        <v>0</v>
      </c>
      <c r="SQW242" s="191">
        <f t="shared" si="430"/>
        <v>0</v>
      </c>
      <c r="SQX242" s="191">
        <f t="shared" si="430"/>
        <v>0</v>
      </c>
      <c r="SQY242" s="191">
        <f t="shared" si="430"/>
        <v>0</v>
      </c>
      <c r="SQZ242" s="191">
        <f t="shared" si="430"/>
        <v>0</v>
      </c>
      <c r="SRA242" s="191">
        <f t="shared" si="430"/>
        <v>0</v>
      </c>
      <c r="SRB242" s="191">
        <f t="shared" si="430"/>
        <v>0</v>
      </c>
      <c r="SRC242" s="191">
        <f t="shared" si="430"/>
        <v>0</v>
      </c>
      <c r="SRD242" s="191">
        <f t="shared" si="430"/>
        <v>0</v>
      </c>
      <c r="SRE242" s="191">
        <f t="shared" si="430"/>
        <v>0</v>
      </c>
      <c r="SRF242" s="191">
        <f t="shared" si="430"/>
        <v>0</v>
      </c>
      <c r="SRG242" s="191">
        <f t="shared" si="430"/>
        <v>0</v>
      </c>
      <c r="SRH242" s="191">
        <f t="shared" si="430"/>
        <v>0</v>
      </c>
      <c r="SRI242" s="191">
        <f t="shared" si="430"/>
        <v>0</v>
      </c>
      <c r="SRJ242" s="191">
        <f t="shared" si="430"/>
        <v>0</v>
      </c>
      <c r="SRK242" s="191">
        <f t="shared" si="430"/>
        <v>0</v>
      </c>
      <c r="SRL242" s="191">
        <f t="shared" si="430"/>
        <v>0</v>
      </c>
      <c r="SRM242" s="191">
        <f t="shared" si="430"/>
        <v>0</v>
      </c>
      <c r="SRN242" s="191">
        <f t="shared" si="430"/>
        <v>0</v>
      </c>
      <c r="SRO242" s="191">
        <f t="shared" si="430"/>
        <v>0</v>
      </c>
      <c r="SRP242" s="191">
        <f t="shared" si="430"/>
        <v>0</v>
      </c>
      <c r="SRQ242" s="191">
        <f t="shared" si="430"/>
        <v>0</v>
      </c>
      <c r="SRR242" s="191">
        <f t="shared" si="430"/>
        <v>0</v>
      </c>
      <c r="SRS242" s="191">
        <f t="shared" si="430"/>
        <v>0</v>
      </c>
      <c r="SRT242" s="191">
        <f t="shared" ref="SRT242:SUE242" si="431" xml:space="preserve"> IF($F210 = 0, SRT218, IF($F210 = 1, SRT226, SRT234))+SRT250</f>
        <v>0</v>
      </c>
      <c r="SRU242" s="191">
        <f t="shared" si="431"/>
        <v>0</v>
      </c>
      <c r="SRV242" s="191">
        <f t="shared" si="431"/>
        <v>0</v>
      </c>
      <c r="SRW242" s="191">
        <f t="shared" si="431"/>
        <v>0</v>
      </c>
      <c r="SRX242" s="191">
        <f t="shared" si="431"/>
        <v>0</v>
      </c>
      <c r="SRY242" s="191">
        <f t="shared" si="431"/>
        <v>0</v>
      </c>
      <c r="SRZ242" s="191">
        <f t="shared" si="431"/>
        <v>0</v>
      </c>
      <c r="SSA242" s="191">
        <f t="shared" si="431"/>
        <v>0</v>
      </c>
      <c r="SSB242" s="191">
        <f t="shared" si="431"/>
        <v>0</v>
      </c>
      <c r="SSC242" s="191">
        <f t="shared" si="431"/>
        <v>0</v>
      </c>
      <c r="SSD242" s="191">
        <f t="shared" si="431"/>
        <v>0</v>
      </c>
      <c r="SSE242" s="191">
        <f t="shared" si="431"/>
        <v>0</v>
      </c>
      <c r="SSF242" s="191">
        <f t="shared" si="431"/>
        <v>0</v>
      </c>
      <c r="SSG242" s="191">
        <f t="shared" si="431"/>
        <v>0</v>
      </c>
      <c r="SSH242" s="191">
        <f t="shared" si="431"/>
        <v>0</v>
      </c>
      <c r="SSI242" s="191">
        <f t="shared" si="431"/>
        <v>0</v>
      </c>
      <c r="SSJ242" s="191">
        <f t="shared" si="431"/>
        <v>0</v>
      </c>
      <c r="SSK242" s="191">
        <f t="shared" si="431"/>
        <v>0</v>
      </c>
      <c r="SSL242" s="191">
        <f t="shared" si="431"/>
        <v>0</v>
      </c>
      <c r="SSM242" s="191">
        <f t="shared" si="431"/>
        <v>0</v>
      </c>
      <c r="SSN242" s="191">
        <f t="shared" si="431"/>
        <v>0</v>
      </c>
      <c r="SSO242" s="191">
        <f t="shared" si="431"/>
        <v>0</v>
      </c>
      <c r="SSP242" s="191">
        <f t="shared" si="431"/>
        <v>0</v>
      </c>
      <c r="SSQ242" s="191">
        <f t="shared" si="431"/>
        <v>0</v>
      </c>
      <c r="SSR242" s="191">
        <f t="shared" si="431"/>
        <v>0</v>
      </c>
      <c r="SSS242" s="191">
        <f t="shared" si="431"/>
        <v>0</v>
      </c>
      <c r="SST242" s="191">
        <f t="shared" si="431"/>
        <v>0</v>
      </c>
      <c r="SSU242" s="191">
        <f t="shared" si="431"/>
        <v>0</v>
      </c>
      <c r="SSV242" s="191">
        <f t="shared" si="431"/>
        <v>0</v>
      </c>
      <c r="SSW242" s="191">
        <f t="shared" si="431"/>
        <v>0</v>
      </c>
      <c r="SSX242" s="191">
        <f t="shared" si="431"/>
        <v>0</v>
      </c>
      <c r="SSY242" s="191">
        <f t="shared" si="431"/>
        <v>0</v>
      </c>
      <c r="SSZ242" s="191">
        <f t="shared" si="431"/>
        <v>0</v>
      </c>
      <c r="STA242" s="191">
        <f t="shared" si="431"/>
        <v>0</v>
      </c>
      <c r="STB242" s="191">
        <f t="shared" si="431"/>
        <v>0</v>
      </c>
      <c r="STC242" s="191">
        <f t="shared" si="431"/>
        <v>0</v>
      </c>
      <c r="STD242" s="191">
        <f t="shared" si="431"/>
        <v>0</v>
      </c>
      <c r="STE242" s="191">
        <f t="shared" si="431"/>
        <v>0</v>
      </c>
      <c r="STF242" s="191">
        <f t="shared" si="431"/>
        <v>0</v>
      </c>
      <c r="STG242" s="191">
        <f t="shared" si="431"/>
        <v>0</v>
      </c>
      <c r="STH242" s="191">
        <f t="shared" si="431"/>
        <v>0</v>
      </c>
      <c r="STI242" s="191">
        <f t="shared" si="431"/>
        <v>0</v>
      </c>
      <c r="STJ242" s="191">
        <f t="shared" si="431"/>
        <v>0</v>
      </c>
      <c r="STK242" s="191">
        <f t="shared" si="431"/>
        <v>0</v>
      </c>
      <c r="STL242" s="191">
        <f t="shared" si="431"/>
        <v>0</v>
      </c>
      <c r="STM242" s="191">
        <f t="shared" si="431"/>
        <v>0</v>
      </c>
      <c r="STN242" s="191">
        <f t="shared" si="431"/>
        <v>0</v>
      </c>
      <c r="STO242" s="191">
        <f t="shared" si="431"/>
        <v>0</v>
      </c>
      <c r="STP242" s="191">
        <f t="shared" si="431"/>
        <v>0</v>
      </c>
      <c r="STQ242" s="191">
        <f t="shared" si="431"/>
        <v>0</v>
      </c>
      <c r="STR242" s="191">
        <f t="shared" si="431"/>
        <v>0</v>
      </c>
      <c r="STS242" s="191">
        <f t="shared" si="431"/>
        <v>0</v>
      </c>
      <c r="STT242" s="191">
        <f t="shared" si="431"/>
        <v>0</v>
      </c>
      <c r="STU242" s="191">
        <f t="shared" si="431"/>
        <v>0</v>
      </c>
      <c r="STV242" s="191">
        <f t="shared" si="431"/>
        <v>0</v>
      </c>
      <c r="STW242" s="191">
        <f t="shared" si="431"/>
        <v>0</v>
      </c>
      <c r="STX242" s="191">
        <f t="shared" si="431"/>
        <v>0</v>
      </c>
      <c r="STY242" s="191">
        <f t="shared" si="431"/>
        <v>0</v>
      </c>
      <c r="STZ242" s="191">
        <f t="shared" si="431"/>
        <v>0</v>
      </c>
      <c r="SUA242" s="191">
        <f t="shared" si="431"/>
        <v>0</v>
      </c>
      <c r="SUB242" s="191">
        <f t="shared" si="431"/>
        <v>0</v>
      </c>
      <c r="SUC242" s="191">
        <f t="shared" si="431"/>
        <v>0</v>
      </c>
      <c r="SUD242" s="191">
        <f t="shared" si="431"/>
        <v>0</v>
      </c>
      <c r="SUE242" s="191">
        <f t="shared" si="431"/>
        <v>0</v>
      </c>
      <c r="SUF242" s="191">
        <f t="shared" ref="SUF242:SWQ242" si="432" xml:space="preserve"> IF($F210 = 0, SUF218, IF($F210 = 1, SUF226, SUF234))+SUF250</f>
        <v>0</v>
      </c>
      <c r="SUG242" s="191">
        <f t="shared" si="432"/>
        <v>0</v>
      </c>
      <c r="SUH242" s="191">
        <f t="shared" si="432"/>
        <v>0</v>
      </c>
      <c r="SUI242" s="191">
        <f t="shared" si="432"/>
        <v>0</v>
      </c>
      <c r="SUJ242" s="191">
        <f t="shared" si="432"/>
        <v>0</v>
      </c>
      <c r="SUK242" s="191">
        <f t="shared" si="432"/>
        <v>0</v>
      </c>
      <c r="SUL242" s="191">
        <f t="shared" si="432"/>
        <v>0</v>
      </c>
      <c r="SUM242" s="191">
        <f t="shared" si="432"/>
        <v>0</v>
      </c>
      <c r="SUN242" s="191">
        <f t="shared" si="432"/>
        <v>0</v>
      </c>
      <c r="SUO242" s="191">
        <f t="shared" si="432"/>
        <v>0</v>
      </c>
      <c r="SUP242" s="191">
        <f t="shared" si="432"/>
        <v>0</v>
      </c>
      <c r="SUQ242" s="191">
        <f t="shared" si="432"/>
        <v>0</v>
      </c>
      <c r="SUR242" s="191">
        <f t="shared" si="432"/>
        <v>0</v>
      </c>
      <c r="SUS242" s="191">
        <f t="shared" si="432"/>
        <v>0</v>
      </c>
      <c r="SUT242" s="191">
        <f t="shared" si="432"/>
        <v>0</v>
      </c>
      <c r="SUU242" s="191">
        <f t="shared" si="432"/>
        <v>0</v>
      </c>
      <c r="SUV242" s="191">
        <f t="shared" si="432"/>
        <v>0</v>
      </c>
      <c r="SUW242" s="191">
        <f t="shared" si="432"/>
        <v>0</v>
      </c>
      <c r="SUX242" s="191">
        <f t="shared" si="432"/>
        <v>0</v>
      </c>
      <c r="SUY242" s="191">
        <f t="shared" si="432"/>
        <v>0</v>
      </c>
      <c r="SUZ242" s="191">
        <f t="shared" si="432"/>
        <v>0</v>
      </c>
      <c r="SVA242" s="191">
        <f t="shared" si="432"/>
        <v>0</v>
      </c>
      <c r="SVB242" s="191">
        <f t="shared" si="432"/>
        <v>0</v>
      </c>
      <c r="SVC242" s="191">
        <f t="shared" si="432"/>
        <v>0</v>
      </c>
      <c r="SVD242" s="191">
        <f t="shared" si="432"/>
        <v>0</v>
      </c>
      <c r="SVE242" s="191">
        <f t="shared" si="432"/>
        <v>0</v>
      </c>
      <c r="SVF242" s="191">
        <f t="shared" si="432"/>
        <v>0</v>
      </c>
      <c r="SVG242" s="191">
        <f t="shared" si="432"/>
        <v>0</v>
      </c>
      <c r="SVH242" s="191">
        <f t="shared" si="432"/>
        <v>0</v>
      </c>
      <c r="SVI242" s="191">
        <f t="shared" si="432"/>
        <v>0</v>
      </c>
      <c r="SVJ242" s="191">
        <f t="shared" si="432"/>
        <v>0</v>
      </c>
      <c r="SVK242" s="191">
        <f t="shared" si="432"/>
        <v>0</v>
      </c>
      <c r="SVL242" s="191">
        <f t="shared" si="432"/>
        <v>0</v>
      </c>
      <c r="SVM242" s="191">
        <f t="shared" si="432"/>
        <v>0</v>
      </c>
      <c r="SVN242" s="191">
        <f t="shared" si="432"/>
        <v>0</v>
      </c>
      <c r="SVO242" s="191">
        <f t="shared" si="432"/>
        <v>0</v>
      </c>
      <c r="SVP242" s="191">
        <f t="shared" si="432"/>
        <v>0</v>
      </c>
      <c r="SVQ242" s="191">
        <f t="shared" si="432"/>
        <v>0</v>
      </c>
      <c r="SVR242" s="191">
        <f t="shared" si="432"/>
        <v>0</v>
      </c>
      <c r="SVS242" s="191">
        <f t="shared" si="432"/>
        <v>0</v>
      </c>
      <c r="SVT242" s="191">
        <f t="shared" si="432"/>
        <v>0</v>
      </c>
      <c r="SVU242" s="191">
        <f t="shared" si="432"/>
        <v>0</v>
      </c>
      <c r="SVV242" s="191">
        <f t="shared" si="432"/>
        <v>0</v>
      </c>
      <c r="SVW242" s="191">
        <f t="shared" si="432"/>
        <v>0</v>
      </c>
      <c r="SVX242" s="191">
        <f t="shared" si="432"/>
        <v>0</v>
      </c>
      <c r="SVY242" s="191">
        <f t="shared" si="432"/>
        <v>0</v>
      </c>
      <c r="SVZ242" s="191">
        <f t="shared" si="432"/>
        <v>0</v>
      </c>
      <c r="SWA242" s="191">
        <f t="shared" si="432"/>
        <v>0</v>
      </c>
      <c r="SWB242" s="191">
        <f t="shared" si="432"/>
        <v>0</v>
      </c>
      <c r="SWC242" s="191">
        <f t="shared" si="432"/>
        <v>0</v>
      </c>
      <c r="SWD242" s="191">
        <f t="shared" si="432"/>
        <v>0</v>
      </c>
      <c r="SWE242" s="191">
        <f t="shared" si="432"/>
        <v>0</v>
      </c>
      <c r="SWF242" s="191">
        <f t="shared" si="432"/>
        <v>0</v>
      </c>
      <c r="SWG242" s="191">
        <f t="shared" si="432"/>
        <v>0</v>
      </c>
      <c r="SWH242" s="191">
        <f t="shared" si="432"/>
        <v>0</v>
      </c>
      <c r="SWI242" s="191">
        <f t="shared" si="432"/>
        <v>0</v>
      </c>
      <c r="SWJ242" s="191">
        <f t="shared" si="432"/>
        <v>0</v>
      </c>
      <c r="SWK242" s="191">
        <f t="shared" si="432"/>
        <v>0</v>
      </c>
      <c r="SWL242" s="191">
        <f t="shared" si="432"/>
        <v>0</v>
      </c>
      <c r="SWM242" s="191">
        <f t="shared" si="432"/>
        <v>0</v>
      </c>
      <c r="SWN242" s="191">
        <f t="shared" si="432"/>
        <v>0</v>
      </c>
      <c r="SWO242" s="191">
        <f t="shared" si="432"/>
        <v>0</v>
      </c>
      <c r="SWP242" s="191">
        <f t="shared" si="432"/>
        <v>0</v>
      </c>
      <c r="SWQ242" s="191">
        <f t="shared" si="432"/>
        <v>0</v>
      </c>
      <c r="SWR242" s="191">
        <f t="shared" ref="SWR242:SZC242" si="433" xml:space="preserve"> IF($F210 = 0, SWR218, IF($F210 = 1, SWR226, SWR234))+SWR250</f>
        <v>0</v>
      </c>
      <c r="SWS242" s="191">
        <f t="shared" si="433"/>
        <v>0</v>
      </c>
      <c r="SWT242" s="191">
        <f t="shared" si="433"/>
        <v>0</v>
      </c>
      <c r="SWU242" s="191">
        <f t="shared" si="433"/>
        <v>0</v>
      </c>
      <c r="SWV242" s="191">
        <f t="shared" si="433"/>
        <v>0</v>
      </c>
      <c r="SWW242" s="191">
        <f t="shared" si="433"/>
        <v>0</v>
      </c>
      <c r="SWX242" s="191">
        <f t="shared" si="433"/>
        <v>0</v>
      </c>
      <c r="SWY242" s="191">
        <f t="shared" si="433"/>
        <v>0</v>
      </c>
      <c r="SWZ242" s="191">
        <f t="shared" si="433"/>
        <v>0</v>
      </c>
      <c r="SXA242" s="191">
        <f t="shared" si="433"/>
        <v>0</v>
      </c>
      <c r="SXB242" s="191">
        <f t="shared" si="433"/>
        <v>0</v>
      </c>
      <c r="SXC242" s="191">
        <f t="shared" si="433"/>
        <v>0</v>
      </c>
      <c r="SXD242" s="191">
        <f t="shared" si="433"/>
        <v>0</v>
      </c>
      <c r="SXE242" s="191">
        <f t="shared" si="433"/>
        <v>0</v>
      </c>
      <c r="SXF242" s="191">
        <f t="shared" si="433"/>
        <v>0</v>
      </c>
      <c r="SXG242" s="191">
        <f t="shared" si="433"/>
        <v>0</v>
      </c>
      <c r="SXH242" s="191">
        <f t="shared" si="433"/>
        <v>0</v>
      </c>
      <c r="SXI242" s="191">
        <f t="shared" si="433"/>
        <v>0</v>
      </c>
      <c r="SXJ242" s="191">
        <f t="shared" si="433"/>
        <v>0</v>
      </c>
      <c r="SXK242" s="191">
        <f t="shared" si="433"/>
        <v>0</v>
      </c>
      <c r="SXL242" s="191">
        <f t="shared" si="433"/>
        <v>0</v>
      </c>
      <c r="SXM242" s="191">
        <f t="shared" si="433"/>
        <v>0</v>
      </c>
      <c r="SXN242" s="191">
        <f t="shared" si="433"/>
        <v>0</v>
      </c>
      <c r="SXO242" s="191">
        <f t="shared" si="433"/>
        <v>0</v>
      </c>
      <c r="SXP242" s="191">
        <f t="shared" si="433"/>
        <v>0</v>
      </c>
      <c r="SXQ242" s="191">
        <f t="shared" si="433"/>
        <v>0</v>
      </c>
      <c r="SXR242" s="191">
        <f t="shared" si="433"/>
        <v>0</v>
      </c>
      <c r="SXS242" s="191">
        <f t="shared" si="433"/>
        <v>0</v>
      </c>
      <c r="SXT242" s="191">
        <f t="shared" si="433"/>
        <v>0</v>
      </c>
      <c r="SXU242" s="191">
        <f t="shared" si="433"/>
        <v>0</v>
      </c>
      <c r="SXV242" s="191">
        <f t="shared" si="433"/>
        <v>0</v>
      </c>
      <c r="SXW242" s="191">
        <f t="shared" si="433"/>
        <v>0</v>
      </c>
      <c r="SXX242" s="191">
        <f t="shared" si="433"/>
        <v>0</v>
      </c>
      <c r="SXY242" s="191">
        <f t="shared" si="433"/>
        <v>0</v>
      </c>
      <c r="SXZ242" s="191">
        <f t="shared" si="433"/>
        <v>0</v>
      </c>
      <c r="SYA242" s="191">
        <f t="shared" si="433"/>
        <v>0</v>
      </c>
      <c r="SYB242" s="191">
        <f t="shared" si="433"/>
        <v>0</v>
      </c>
      <c r="SYC242" s="191">
        <f t="shared" si="433"/>
        <v>0</v>
      </c>
      <c r="SYD242" s="191">
        <f t="shared" si="433"/>
        <v>0</v>
      </c>
      <c r="SYE242" s="191">
        <f t="shared" si="433"/>
        <v>0</v>
      </c>
      <c r="SYF242" s="191">
        <f t="shared" si="433"/>
        <v>0</v>
      </c>
      <c r="SYG242" s="191">
        <f t="shared" si="433"/>
        <v>0</v>
      </c>
      <c r="SYH242" s="191">
        <f t="shared" si="433"/>
        <v>0</v>
      </c>
      <c r="SYI242" s="191">
        <f t="shared" si="433"/>
        <v>0</v>
      </c>
      <c r="SYJ242" s="191">
        <f t="shared" si="433"/>
        <v>0</v>
      </c>
      <c r="SYK242" s="191">
        <f t="shared" si="433"/>
        <v>0</v>
      </c>
      <c r="SYL242" s="191">
        <f t="shared" si="433"/>
        <v>0</v>
      </c>
      <c r="SYM242" s="191">
        <f t="shared" si="433"/>
        <v>0</v>
      </c>
      <c r="SYN242" s="191">
        <f t="shared" si="433"/>
        <v>0</v>
      </c>
      <c r="SYO242" s="191">
        <f t="shared" si="433"/>
        <v>0</v>
      </c>
      <c r="SYP242" s="191">
        <f t="shared" si="433"/>
        <v>0</v>
      </c>
      <c r="SYQ242" s="191">
        <f t="shared" si="433"/>
        <v>0</v>
      </c>
      <c r="SYR242" s="191">
        <f t="shared" si="433"/>
        <v>0</v>
      </c>
      <c r="SYS242" s="191">
        <f t="shared" si="433"/>
        <v>0</v>
      </c>
      <c r="SYT242" s="191">
        <f t="shared" si="433"/>
        <v>0</v>
      </c>
      <c r="SYU242" s="191">
        <f t="shared" si="433"/>
        <v>0</v>
      </c>
      <c r="SYV242" s="191">
        <f t="shared" si="433"/>
        <v>0</v>
      </c>
      <c r="SYW242" s="191">
        <f t="shared" si="433"/>
        <v>0</v>
      </c>
      <c r="SYX242" s="191">
        <f t="shared" si="433"/>
        <v>0</v>
      </c>
      <c r="SYY242" s="191">
        <f t="shared" si="433"/>
        <v>0</v>
      </c>
      <c r="SYZ242" s="191">
        <f t="shared" si="433"/>
        <v>0</v>
      </c>
      <c r="SZA242" s="191">
        <f t="shared" si="433"/>
        <v>0</v>
      </c>
      <c r="SZB242" s="191">
        <f t="shared" si="433"/>
        <v>0</v>
      </c>
      <c r="SZC242" s="191">
        <f t="shared" si="433"/>
        <v>0</v>
      </c>
      <c r="SZD242" s="191">
        <f t="shared" ref="SZD242:TBO242" si="434" xml:space="preserve"> IF($F210 = 0, SZD218, IF($F210 = 1, SZD226, SZD234))+SZD250</f>
        <v>0</v>
      </c>
      <c r="SZE242" s="191">
        <f t="shared" si="434"/>
        <v>0</v>
      </c>
      <c r="SZF242" s="191">
        <f t="shared" si="434"/>
        <v>0</v>
      </c>
      <c r="SZG242" s="191">
        <f t="shared" si="434"/>
        <v>0</v>
      </c>
      <c r="SZH242" s="191">
        <f t="shared" si="434"/>
        <v>0</v>
      </c>
      <c r="SZI242" s="191">
        <f t="shared" si="434"/>
        <v>0</v>
      </c>
      <c r="SZJ242" s="191">
        <f t="shared" si="434"/>
        <v>0</v>
      </c>
      <c r="SZK242" s="191">
        <f t="shared" si="434"/>
        <v>0</v>
      </c>
      <c r="SZL242" s="191">
        <f t="shared" si="434"/>
        <v>0</v>
      </c>
      <c r="SZM242" s="191">
        <f t="shared" si="434"/>
        <v>0</v>
      </c>
      <c r="SZN242" s="191">
        <f t="shared" si="434"/>
        <v>0</v>
      </c>
      <c r="SZO242" s="191">
        <f t="shared" si="434"/>
        <v>0</v>
      </c>
      <c r="SZP242" s="191">
        <f t="shared" si="434"/>
        <v>0</v>
      </c>
      <c r="SZQ242" s="191">
        <f t="shared" si="434"/>
        <v>0</v>
      </c>
      <c r="SZR242" s="191">
        <f t="shared" si="434"/>
        <v>0</v>
      </c>
      <c r="SZS242" s="191">
        <f t="shared" si="434"/>
        <v>0</v>
      </c>
      <c r="SZT242" s="191">
        <f t="shared" si="434"/>
        <v>0</v>
      </c>
      <c r="SZU242" s="191">
        <f t="shared" si="434"/>
        <v>0</v>
      </c>
      <c r="SZV242" s="191">
        <f t="shared" si="434"/>
        <v>0</v>
      </c>
      <c r="SZW242" s="191">
        <f t="shared" si="434"/>
        <v>0</v>
      </c>
      <c r="SZX242" s="191">
        <f t="shared" si="434"/>
        <v>0</v>
      </c>
      <c r="SZY242" s="191">
        <f t="shared" si="434"/>
        <v>0</v>
      </c>
      <c r="SZZ242" s="191">
        <f t="shared" si="434"/>
        <v>0</v>
      </c>
      <c r="TAA242" s="191">
        <f t="shared" si="434"/>
        <v>0</v>
      </c>
      <c r="TAB242" s="191">
        <f t="shared" si="434"/>
        <v>0</v>
      </c>
      <c r="TAC242" s="191">
        <f t="shared" si="434"/>
        <v>0</v>
      </c>
      <c r="TAD242" s="191">
        <f t="shared" si="434"/>
        <v>0</v>
      </c>
      <c r="TAE242" s="191">
        <f t="shared" si="434"/>
        <v>0</v>
      </c>
      <c r="TAF242" s="191">
        <f t="shared" si="434"/>
        <v>0</v>
      </c>
      <c r="TAG242" s="191">
        <f t="shared" si="434"/>
        <v>0</v>
      </c>
      <c r="TAH242" s="191">
        <f t="shared" si="434"/>
        <v>0</v>
      </c>
      <c r="TAI242" s="191">
        <f t="shared" si="434"/>
        <v>0</v>
      </c>
      <c r="TAJ242" s="191">
        <f t="shared" si="434"/>
        <v>0</v>
      </c>
      <c r="TAK242" s="191">
        <f t="shared" si="434"/>
        <v>0</v>
      </c>
      <c r="TAL242" s="191">
        <f t="shared" si="434"/>
        <v>0</v>
      </c>
      <c r="TAM242" s="191">
        <f t="shared" si="434"/>
        <v>0</v>
      </c>
      <c r="TAN242" s="191">
        <f t="shared" si="434"/>
        <v>0</v>
      </c>
      <c r="TAO242" s="191">
        <f t="shared" si="434"/>
        <v>0</v>
      </c>
      <c r="TAP242" s="191">
        <f t="shared" si="434"/>
        <v>0</v>
      </c>
      <c r="TAQ242" s="191">
        <f t="shared" si="434"/>
        <v>0</v>
      </c>
      <c r="TAR242" s="191">
        <f t="shared" si="434"/>
        <v>0</v>
      </c>
      <c r="TAS242" s="191">
        <f t="shared" si="434"/>
        <v>0</v>
      </c>
      <c r="TAT242" s="191">
        <f t="shared" si="434"/>
        <v>0</v>
      </c>
      <c r="TAU242" s="191">
        <f t="shared" si="434"/>
        <v>0</v>
      </c>
      <c r="TAV242" s="191">
        <f t="shared" si="434"/>
        <v>0</v>
      </c>
      <c r="TAW242" s="191">
        <f t="shared" si="434"/>
        <v>0</v>
      </c>
      <c r="TAX242" s="191">
        <f t="shared" si="434"/>
        <v>0</v>
      </c>
      <c r="TAY242" s="191">
        <f t="shared" si="434"/>
        <v>0</v>
      </c>
      <c r="TAZ242" s="191">
        <f t="shared" si="434"/>
        <v>0</v>
      </c>
      <c r="TBA242" s="191">
        <f t="shared" si="434"/>
        <v>0</v>
      </c>
      <c r="TBB242" s="191">
        <f t="shared" si="434"/>
        <v>0</v>
      </c>
      <c r="TBC242" s="191">
        <f t="shared" si="434"/>
        <v>0</v>
      </c>
      <c r="TBD242" s="191">
        <f t="shared" si="434"/>
        <v>0</v>
      </c>
      <c r="TBE242" s="191">
        <f t="shared" si="434"/>
        <v>0</v>
      </c>
      <c r="TBF242" s="191">
        <f t="shared" si="434"/>
        <v>0</v>
      </c>
      <c r="TBG242" s="191">
        <f t="shared" si="434"/>
        <v>0</v>
      </c>
      <c r="TBH242" s="191">
        <f t="shared" si="434"/>
        <v>0</v>
      </c>
      <c r="TBI242" s="191">
        <f t="shared" si="434"/>
        <v>0</v>
      </c>
      <c r="TBJ242" s="191">
        <f t="shared" si="434"/>
        <v>0</v>
      </c>
      <c r="TBK242" s="191">
        <f t="shared" si="434"/>
        <v>0</v>
      </c>
      <c r="TBL242" s="191">
        <f t="shared" si="434"/>
        <v>0</v>
      </c>
      <c r="TBM242" s="191">
        <f t="shared" si="434"/>
        <v>0</v>
      </c>
      <c r="TBN242" s="191">
        <f t="shared" si="434"/>
        <v>0</v>
      </c>
      <c r="TBO242" s="191">
        <f t="shared" si="434"/>
        <v>0</v>
      </c>
      <c r="TBP242" s="191">
        <f t="shared" ref="TBP242:TEA242" si="435" xml:space="preserve"> IF($F210 = 0, TBP218, IF($F210 = 1, TBP226, TBP234))+TBP250</f>
        <v>0</v>
      </c>
      <c r="TBQ242" s="191">
        <f t="shared" si="435"/>
        <v>0</v>
      </c>
      <c r="TBR242" s="191">
        <f t="shared" si="435"/>
        <v>0</v>
      </c>
      <c r="TBS242" s="191">
        <f t="shared" si="435"/>
        <v>0</v>
      </c>
      <c r="TBT242" s="191">
        <f t="shared" si="435"/>
        <v>0</v>
      </c>
      <c r="TBU242" s="191">
        <f t="shared" si="435"/>
        <v>0</v>
      </c>
      <c r="TBV242" s="191">
        <f t="shared" si="435"/>
        <v>0</v>
      </c>
      <c r="TBW242" s="191">
        <f t="shared" si="435"/>
        <v>0</v>
      </c>
      <c r="TBX242" s="191">
        <f t="shared" si="435"/>
        <v>0</v>
      </c>
      <c r="TBY242" s="191">
        <f t="shared" si="435"/>
        <v>0</v>
      </c>
      <c r="TBZ242" s="191">
        <f t="shared" si="435"/>
        <v>0</v>
      </c>
      <c r="TCA242" s="191">
        <f t="shared" si="435"/>
        <v>0</v>
      </c>
      <c r="TCB242" s="191">
        <f t="shared" si="435"/>
        <v>0</v>
      </c>
      <c r="TCC242" s="191">
        <f t="shared" si="435"/>
        <v>0</v>
      </c>
      <c r="TCD242" s="191">
        <f t="shared" si="435"/>
        <v>0</v>
      </c>
      <c r="TCE242" s="191">
        <f t="shared" si="435"/>
        <v>0</v>
      </c>
      <c r="TCF242" s="191">
        <f t="shared" si="435"/>
        <v>0</v>
      </c>
      <c r="TCG242" s="191">
        <f t="shared" si="435"/>
        <v>0</v>
      </c>
      <c r="TCH242" s="191">
        <f t="shared" si="435"/>
        <v>0</v>
      </c>
      <c r="TCI242" s="191">
        <f t="shared" si="435"/>
        <v>0</v>
      </c>
      <c r="TCJ242" s="191">
        <f t="shared" si="435"/>
        <v>0</v>
      </c>
      <c r="TCK242" s="191">
        <f t="shared" si="435"/>
        <v>0</v>
      </c>
      <c r="TCL242" s="191">
        <f t="shared" si="435"/>
        <v>0</v>
      </c>
      <c r="TCM242" s="191">
        <f t="shared" si="435"/>
        <v>0</v>
      </c>
      <c r="TCN242" s="191">
        <f t="shared" si="435"/>
        <v>0</v>
      </c>
      <c r="TCO242" s="191">
        <f t="shared" si="435"/>
        <v>0</v>
      </c>
      <c r="TCP242" s="191">
        <f t="shared" si="435"/>
        <v>0</v>
      </c>
      <c r="TCQ242" s="191">
        <f t="shared" si="435"/>
        <v>0</v>
      </c>
      <c r="TCR242" s="191">
        <f t="shared" si="435"/>
        <v>0</v>
      </c>
      <c r="TCS242" s="191">
        <f t="shared" si="435"/>
        <v>0</v>
      </c>
      <c r="TCT242" s="191">
        <f t="shared" si="435"/>
        <v>0</v>
      </c>
      <c r="TCU242" s="191">
        <f t="shared" si="435"/>
        <v>0</v>
      </c>
      <c r="TCV242" s="191">
        <f t="shared" si="435"/>
        <v>0</v>
      </c>
      <c r="TCW242" s="191">
        <f t="shared" si="435"/>
        <v>0</v>
      </c>
      <c r="TCX242" s="191">
        <f t="shared" si="435"/>
        <v>0</v>
      </c>
      <c r="TCY242" s="191">
        <f t="shared" si="435"/>
        <v>0</v>
      </c>
      <c r="TCZ242" s="191">
        <f t="shared" si="435"/>
        <v>0</v>
      </c>
      <c r="TDA242" s="191">
        <f t="shared" si="435"/>
        <v>0</v>
      </c>
      <c r="TDB242" s="191">
        <f t="shared" si="435"/>
        <v>0</v>
      </c>
      <c r="TDC242" s="191">
        <f t="shared" si="435"/>
        <v>0</v>
      </c>
      <c r="TDD242" s="191">
        <f t="shared" si="435"/>
        <v>0</v>
      </c>
      <c r="TDE242" s="191">
        <f t="shared" si="435"/>
        <v>0</v>
      </c>
      <c r="TDF242" s="191">
        <f t="shared" si="435"/>
        <v>0</v>
      </c>
      <c r="TDG242" s="191">
        <f t="shared" si="435"/>
        <v>0</v>
      </c>
      <c r="TDH242" s="191">
        <f t="shared" si="435"/>
        <v>0</v>
      </c>
      <c r="TDI242" s="191">
        <f t="shared" si="435"/>
        <v>0</v>
      </c>
      <c r="TDJ242" s="191">
        <f t="shared" si="435"/>
        <v>0</v>
      </c>
      <c r="TDK242" s="191">
        <f t="shared" si="435"/>
        <v>0</v>
      </c>
      <c r="TDL242" s="191">
        <f t="shared" si="435"/>
        <v>0</v>
      </c>
      <c r="TDM242" s="191">
        <f t="shared" si="435"/>
        <v>0</v>
      </c>
      <c r="TDN242" s="191">
        <f t="shared" si="435"/>
        <v>0</v>
      </c>
      <c r="TDO242" s="191">
        <f t="shared" si="435"/>
        <v>0</v>
      </c>
      <c r="TDP242" s="191">
        <f t="shared" si="435"/>
        <v>0</v>
      </c>
      <c r="TDQ242" s="191">
        <f t="shared" si="435"/>
        <v>0</v>
      </c>
      <c r="TDR242" s="191">
        <f t="shared" si="435"/>
        <v>0</v>
      </c>
      <c r="TDS242" s="191">
        <f t="shared" si="435"/>
        <v>0</v>
      </c>
      <c r="TDT242" s="191">
        <f t="shared" si="435"/>
        <v>0</v>
      </c>
      <c r="TDU242" s="191">
        <f t="shared" si="435"/>
        <v>0</v>
      </c>
      <c r="TDV242" s="191">
        <f t="shared" si="435"/>
        <v>0</v>
      </c>
      <c r="TDW242" s="191">
        <f t="shared" si="435"/>
        <v>0</v>
      </c>
      <c r="TDX242" s="191">
        <f t="shared" si="435"/>
        <v>0</v>
      </c>
      <c r="TDY242" s="191">
        <f t="shared" si="435"/>
        <v>0</v>
      </c>
      <c r="TDZ242" s="191">
        <f t="shared" si="435"/>
        <v>0</v>
      </c>
      <c r="TEA242" s="191">
        <f t="shared" si="435"/>
        <v>0</v>
      </c>
      <c r="TEB242" s="191">
        <f t="shared" ref="TEB242:TGM242" si="436" xml:space="preserve"> IF($F210 = 0, TEB218, IF($F210 = 1, TEB226, TEB234))+TEB250</f>
        <v>0</v>
      </c>
      <c r="TEC242" s="191">
        <f t="shared" si="436"/>
        <v>0</v>
      </c>
      <c r="TED242" s="191">
        <f t="shared" si="436"/>
        <v>0</v>
      </c>
      <c r="TEE242" s="191">
        <f t="shared" si="436"/>
        <v>0</v>
      </c>
      <c r="TEF242" s="191">
        <f t="shared" si="436"/>
        <v>0</v>
      </c>
      <c r="TEG242" s="191">
        <f t="shared" si="436"/>
        <v>0</v>
      </c>
      <c r="TEH242" s="191">
        <f t="shared" si="436"/>
        <v>0</v>
      </c>
      <c r="TEI242" s="191">
        <f t="shared" si="436"/>
        <v>0</v>
      </c>
      <c r="TEJ242" s="191">
        <f t="shared" si="436"/>
        <v>0</v>
      </c>
      <c r="TEK242" s="191">
        <f t="shared" si="436"/>
        <v>0</v>
      </c>
      <c r="TEL242" s="191">
        <f t="shared" si="436"/>
        <v>0</v>
      </c>
      <c r="TEM242" s="191">
        <f t="shared" si="436"/>
        <v>0</v>
      </c>
      <c r="TEN242" s="191">
        <f t="shared" si="436"/>
        <v>0</v>
      </c>
      <c r="TEO242" s="191">
        <f t="shared" si="436"/>
        <v>0</v>
      </c>
      <c r="TEP242" s="191">
        <f t="shared" si="436"/>
        <v>0</v>
      </c>
      <c r="TEQ242" s="191">
        <f t="shared" si="436"/>
        <v>0</v>
      </c>
      <c r="TER242" s="191">
        <f t="shared" si="436"/>
        <v>0</v>
      </c>
      <c r="TES242" s="191">
        <f t="shared" si="436"/>
        <v>0</v>
      </c>
      <c r="TET242" s="191">
        <f t="shared" si="436"/>
        <v>0</v>
      </c>
      <c r="TEU242" s="191">
        <f t="shared" si="436"/>
        <v>0</v>
      </c>
      <c r="TEV242" s="191">
        <f t="shared" si="436"/>
        <v>0</v>
      </c>
      <c r="TEW242" s="191">
        <f t="shared" si="436"/>
        <v>0</v>
      </c>
      <c r="TEX242" s="191">
        <f t="shared" si="436"/>
        <v>0</v>
      </c>
      <c r="TEY242" s="191">
        <f t="shared" si="436"/>
        <v>0</v>
      </c>
      <c r="TEZ242" s="191">
        <f t="shared" si="436"/>
        <v>0</v>
      </c>
      <c r="TFA242" s="191">
        <f t="shared" si="436"/>
        <v>0</v>
      </c>
      <c r="TFB242" s="191">
        <f t="shared" si="436"/>
        <v>0</v>
      </c>
      <c r="TFC242" s="191">
        <f t="shared" si="436"/>
        <v>0</v>
      </c>
      <c r="TFD242" s="191">
        <f t="shared" si="436"/>
        <v>0</v>
      </c>
      <c r="TFE242" s="191">
        <f t="shared" si="436"/>
        <v>0</v>
      </c>
      <c r="TFF242" s="191">
        <f t="shared" si="436"/>
        <v>0</v>
      </c>
      <c r="TFG242" s="191">
        <f t="shared" si="436"/>
        <v>0</v>
      </c>
      <c r="TFH242" s="191">
        <f t="shared" si="436"/>
        <v>0</v>
      </c>
      <c r="TFI242" s="191">
        <f t="shared" si="436"/>
        <v>0</v>
      </c>
      <c r="TFJ242" s="191">
        <f t="shared" si="436"/>
        <v>0</v>
      </c>
      <c r="TFK242" s="191">
        <f t="shared" si="436"/>
        <v>0</v>
      </c>
      <c r="TFL242" s="191">
        <f t="shared" si="436"/>
        <v>0</v>
      </c>
      <c r="TFM242" s="191">
        <f t="shared" si="436"/>
        <v>0</v>
      </c>
      <c r="TFN242" s="191">
        <f t="shared" si="436"/>
        <v>0</v>
      </c>
      <c r="TFO242" s="191">
        <f t="shared" si="436"/>
        <v>0</v>
      </c>
      <c r="TFP242" s="191">
        <f t="shared" si="436"/>
        <v>0</v>
      </c>
      <c r="TFQ242" s="191">
        <f t="shared" si="436"/>
        <v>0</v>
      </c>
      <c r="TFR242" s="191">
        <f t="shared" si="436"/>
        <v>0</v>
      </c>
      <c r="TFS242" s="191">
        <f t="shared" si="436"/>
        <v>0</v>
      </c>
      <c r="TFT242" s="191">
        <f t="shared" si="436"/>
        <v>0</v>
      </c>
      <c r="TFU242" s="191">
        <f t="shared" si="436"/>
        <v>0</v>
      </c>
      <c r="TFV242" s="191">
        <f t="shared" si="436"/>
        <v>0</v>
      </c>
      <c r="TFW242" s="191">
        <f t="shared" si="436"/>
        <v>0</v>
      </c>
      <c r="TFX242" s="191">
        <f t="shared" si="436"/>
        <v>0</v>
      </c>
      <c r="TFY242" s="191">
        <f t="shared" si="436"/>
        <v>0</v>
      </c>
      <c r="TFZ242" s="191">
        <f t="shared" si="436"/>
        <v>0</v>
      </c>
      <c r="TGA242" s="191">
        <f t="shared" si="436"/>
        <v>0</v>
      </c>
      <c r="TGB242" s="191">
        <f t="shared" si="436"/>
        <v>0</v>
      </c>
      <c r="TGC242" s="191">
        <f t="shared" si="436"/>
        <v>0</v>
      </c>
      <c r="TGD242" s="191">
        <f t="shared" si="436"/>
        <v>0</v>
      </c>
      <c r="TGE242" s="191">
        <f t="shared" si="436"/>
        <v>0</v>
      </c>
      <c r="TGF242" s="191">
        <f t="shared" si="436"/>
        <v>0</v>
      </c>
      <c r="TGG242" s="191">
        <f t="shared" si="436"/>
        <v>0</v>
      </c>
      <c r="TGH242" s="191">
        <f t="shared" si="436"/>
        <v>0</v>
      </c>
      <c r="TGI242" s="191">
        <f t="shared" si="436"/>
        <v>0</v>
      </c>
      <c r="TGJ242" s="191">
        <f t="shared" si="436"/>
        <v>0</v>
      </c>
      <c r="TGK242" s="191">
        <f t="shared" si="436"/>
        <v>0</v>
      </c>
      <c r="TGL242" s="191">
        <f t="shared" si="436"/>
        <v>0</v>
      </c>
      <c r="TGM242" s="191">
        <f t="shared" si="436"/>
        <v>0</v>
      </c>
      <c r="TGN242" s="191">
        <f t="shared" ref="TGN242:TIY242" si="437" xml:space="preserve"> IF($F210 = 0, TGN218, IF($F210 = 1, TGN226, TGN234))+TGN250</f>
        <v>0</v>
      </c>
      <c r="TGO242" s="191">
        <f t="shared" si="437"/>
        <v>0</v>
      </c>
      <c r="TGP242" s="191">
        <f t="shared" si="437"/>
        <v>0</v>
      </c>
      <c r="TGQ242" s="191">
        <f t="shared" si="437"/>
        <v>0</v>
      </c>
      <c r="TGR242" s="191">
        <f t="shared" si="437"/>
        <v>0</v>
      </c>
      <c r="TGS242" s="191">
        <f t="shared" si="437"/>
        <v>0</v>
      </c>
      <c r="TGT242" s="191">
        <f t="shared" si="437"/>
        <v>0</v>
      </c>
      <c r="TGU242" s="191">
        <f t="shared" si="437"/>
        <v>0</v>
      </c>
      <c r="TGV242" s="191">
        <f t="shared" si="437"/>
        <v>0</v>
      </c>
      <c r="TGW242" s="191">
        <f t="shared" si="437"/>
        <v>0</v>
      </c>
      <c r="TGX242" s="191">
        <f t="shared" si="437"/>
        <v>0</v>
      </c>
      <c r="TGY242" s="191">
        <f t="shared" si="437"/>
        <v>0</v>
      </c>
      <c r="TGZ242" s="191">
        <f t="shared" si="437"/>
        <v>0</v>
      </c>
      <c r="THA242" s="191">
        <f t="shared" si="437"/>
        <v>0</v>
      </c>
      <c r="THB242" s="191">
        <f t="shared" si="437"/>
        <v>0</v>
      </c>
      <c r="THC242" s="191">
        <f t="shared" si="437"/>
        <v>0</v>
      </c>
      <c r="THD242" s="191">
        <f t="shared" si="437"/>
        <v>0</v>
      </c>
      <c r="THE242" s="191">
        <f t="shared" si="437"/>
        <v>0</v>
      </c>
      <c r="THF242" s="191">
        <f t="shared" si="437"/>
        <v>0</v>
      </c>
      <c r="THG242" s="191">
        <f t="shared" si="437"/>
        <v>0</v>
      </c>
      <c r="THH242" s="191">
        <f t="shared" si="437"/>
        <v>0</v>
      </c>
      <c r="THI242" s="191">
        <f t="shared" si="437"/>
        <v>0</v>
      </c>
      <c r="THJ242" s="191">
        <f t="shared" si="437"/>
        <v>0</v>
      </c>
      <c r="THK242" s="191">
        <f t="shared" si="437"/>
        <v>0</v>
      </c>
      <c r="THL242" s="191">
        <f t="shared" si="437"/>
        <v>0</v>
      </c>
      <c r="THM242" s="191">
        <f t="shared" si="437"/>
        <v>0</v>
      </c>
      <c r="THN242" s="191">
        <f t="shared" si="437"/>
        <v>0</v>
      </c>
      <c r="THO242" s="191">
        <f t="shared" si="437"/>
        <v>0</v>
      </c>
      <c r="THP242" s="191">
        <f t="shared" si="437"/>
        <v>0</v>
      </c>
      <c r="THQ242" s="191">
        <f t="shared" si="437"/>
        <v>0</v>
      </c>
      <c r="THR242" s="191">
        <f t="shared" si="437"/>
        <v>0</v>
      </c>
      <c r="THS242" s="191">
        <f t="shared" si="437"/>
        <v>0</v>
      </c>
      <c r="THT242" s="191">
        <f t="shared" si="437"/>
        <v>0</v>
      </c>
      <c r="THU242" s="191">
        <f t="shared" si="437"/>
        <v>0</v>
      </c>
      <c r="THV242" s="191">
        <f t="shared" si="437"/>
        <v>0</v>
      </c>
      <c r="THW242" s="191">
        <f t="shared" si="437"/>
        <v>0</v>
      </c>
      <c r="THX242" s="191">
        <f t="shared" si="437"/>
        <v>0</v>
      </c>
      <c r="THY242" s="191">
        <f t="shared" si="437"/>
        <v>0</v>
      </c>
      <c r="THZ242" s="191">
        <f t="shared" si="437"/>
        <v>0</v>
      </c>
      <c r="TIA242" s="191">
        <f t="shared" si="437"/>
        <v>0</v>
      </c>
      <c r="TIB242" s="191">
        <f t="shared" si="437"/>
        <v>0</v>
      </c>
      <c r="TIC242" s="191">
        <f t="shared" si="437"/>
        <v>0</v>
      </c>
      <c r="TID242" s="191">
        <f t="shared" si="437"/>
        <v>0</v>
      </c>
      <c r="TIE242" s="191">
        <f t="shared" si="437"/>
        <v>0</v>
      </c>
      <c r="TIF242" s="191">
        <f t="shared" si="437"/>
        <v>0</v>
      </c>
      <c r="TIG242" s="191">
        <f t="shared" si="437"/>
        <v>0</v>
      </c>
      <c r="TIH242" s="191">
        <f t="shared" si="437"/>
        <v>0</v>
      </c>
      <c r="TII242" s="191">
        <f t="shared" si="437"/>
        <v>0</v>
      </c>
      <c r="TIJ242" s="191">
        <f t="shared" si="437"/>
        <v>0</v>
      </c>
      <c r="TIK242" s="191">
        <f t="shared" si="437"/>
        <v>0</v>
      </c>
      <c r="TIL242" s="191">
        <f t="shared" si="437"/>
        <v>0</v>
      </c>
      <c r="TIM242" s="191">
        <f t="shared" si="437"/>
        <v>0</v>
      </c>
      <c r="TIN242" s="191">
        <f t="shared" si="437"/>
        <v>0</v>
      </c>
      <c r="TIO242" s="191">
        <f t="shared" si="437"/>
        <v>0</v>
      </c>
      <c r="TIP242" s="191">
        <f t="shared" si="437"/>
        <v>0</v>
      </c>
      <c r="TIQ242" s="191">
        <f t="shared" si="437"/>
        <v>0</v>
      </c>
      <c r="TIR242" s="191">
        <f t="shared" si="437"/>
        <v>0</v>
      </c>
      <c r="TIS242" s="191">
        <f t="shared" si="437"/>
        <v>0</v>
      </c>
      <c r="TIT242" s="191">
        <f t="shared" si="437"/>
        <v>0</v>
      </c>
      <c r="TIU242" s="191">
        <f t="shared" si="437"/>
        <v>0</v>
      </c>
      <c r="TIV242" s="191">
        <f t="shared" si="437"/>
        <v>0</v>
      </c>
      <c r="TIW242" s="191">
        <f t="shared" si="437"/>
        <v>0</v>
      </c>
      <c r="TIX242" s="191">
        <f t="shared" si="437"/>
        <v>0</v>
      </c>
      <c r="TIY242" s="191">
        <f t="shared" si="437"/>
        <v>0</v>
      </c>
      <c r="TIZ242" s="191">
        <f t="shared" ref="TIZ242:TLK242" si="438" xml:space="preserve"> IF($F210 = 0, TIZ218, IF($F210 = 1, TIZ226, TIZ234))+TIZ250</f>
        <v>0</v>
      </c>
      <c r="TJA242" s="191">
        <f t="shared" si="438"/>
        <v>0</v>
      </c>
      <c r="TJB242" s="191">
        <f t="shared" si="438"/>
        <v>0</v>
      </c>
      <c r="TJC242" s="191">
        <f t="shared" si="438"/>
        <v>0</v>
      </c>
      <c r="TJD242" s="191">
        <f t="shared" si="438"/>
        <v>0</v>
      </c>
      <c r="TJE242" s="191">
        <f t="shared" si="438"/>
        <v>0</v>
      </c>
      <c r="TJF242" s="191">
        <f t="shared" si="438"/>
        <v>0</v>
      </c>
      <c r="TJG242" s="191">
        <f t="shared" si="438"/>
        <v>0</v>
      </c>
      <c r="TJH242" s="191">
        <f t="shared" si="438"/>
        <v>0</v>
      </c>
      <c r="TJI242" s="191">
        <f t="shared" si="438"/>
        <v>0</v>
      </c>
      <c r="TJJ242" s="191">
        <f t="shared" si="438"/>
        <v>0</v>
      </c>
      <c r="TJK242" s="191">
        <f t="shared" si="438"/>
        <v>0</v>
      </c>
      <c r="TJL242" s="191">
        <f t="shared" si="438"/>
        <v>0</v>
      </c>
      <c r="TJM242" s="191">
        <f t="shared" si="438"/>
        <v>0</v>
      </c>
      <c r="TJN242" s="191">
        <f t="shared" si="438"/>
        <v>0</v>
      </c>
      <c r="TJO242" s="191">
        <f t="shared" si="438"/>
        <v>0</v>
      </c>
      <c r="TJP242" s="191">
        <f t="shared" si="438"/>
        <v>0</v>
      </c>
      <c r="TJQ242" s="191">
        <f t="shared" si="438"/>
        <v>0</v>
      </c>
      <c r="TJR242" s="191">
        <f t="shared" si="438"/>
        <v>0</v>
      </c>
      <c r="TJS242" s="191">
        <f t="shared" si="438"/>
        <v>0</v>
      </c>
      <c r="TJT242" s="191">
        <f t="shared" si="438"/>
        <v>0</v>
      </c>
      <c r="TJU242" s="191">
        <f t="shared" si="438"/>
        <v>0</v>
      </c>
      <c r="TJV242" s="191">
        <f t="shared" si="438"/>
        <v>0</v>
      </c>
      <c r="TJW242" s="191">
        <f t="shared" si="438"/>
        <v>0</v>
      </c>
      <c r="TJX242" s="191">
        <f t="shared" si="438"/>
        <v>0</v>
      </c>
      <c r="TJY242" s="191">
        <f t="shared" si="438"/>
        <v>0</v>
      </c>
      <c r="TJZ242" s="191">
        <f t="shared" si="438"/>
        <v>0</v>
      </c>
      <c r="TKA242" s="191">
        <f t="shared" si="438"/>
        <v>0</v>
      </c>
      <c r="TKB242" s="191">
        <f t="shared" si="438"/>
        <v>0</v>
      </c>
      <c r="TKC242" s="191">
        <f t="shared" si="438"/>
        <v>0</v>
      </c>
      <c r="TKD242" s="191">
        <f t="shared" si="438"/>
        <v>0</v>
      </c>
      <c r="TKE242" s="191">
        <f t="shared" si="438"/>
        <v>0</v>
      </c>
      <c r="TKF242" s="191">
        <f t="shared" si="438"/>
        <v>0</v>
      </c>
      <c r="TKG242" s="191">
        <f t="shared" si="438"/>
        <v>0</v>
      </c>
      <c r="TKH242" s="191">
        <f t="shared" si="438"/>
        <v>0</v>
      </c>
      <c r="TKI242" s="191">
        <f t="shared" si="438"/>
        <v>0</v>
      </c>
      <c r="TKJ242" s="191">
        <f t="shared" si="438"/>
        <v>0</v>
      </c>
      <c r="TKK242" s="191">
        <f t="shared" si="438"/>
        <v>0</v>
      </c>
      <c r="TKL242" s="191">
        <f t="shared" si="438"/>
        <v>0</v>
      </c>
      <c r="TKM242" s="191">
        <f t="shared" si="438"/>
        <v>0</v>
      </c>
      <c r="TKN242" s="191">
        <f t="shared" si="438"/>
        <v>0</v>
      </c>
      <c r="TKO242" s="191">
        <f t="shared" si="438"/>
        <v>0</v>
      </c>
      <c r="TKP242" s="191">
        <f t="shared" si="438"/>
        <v>0</v>
      </c>
      <c r="TKQ242" s="191">
        <f t="shared" si="438"/>
        <v>0</v>
      </c>
      <c r="TKR242" s="191">
        <f t="shared" si="438"/>
        <v>0</v>
      </c>
      <c r="TKS242" s="191">
        <f t="shared" si="438"/>
        <v>0</v>
      </c>
      <c r="TKT242" s="191">
        <f t="shared" si="438"/>
        <v>0</v>
      </c>
      <c r="TKU242" s="191">
        <f t="shared" si="438"/>
        <v>0</v>
      </c>
      <c r="TKV242" s="191">
        <f t="shared" si="438"/>
        <v>0</v>
      </c>
      <c r="TKW242" s="191">
        <f t="shared" si="438"/>
        <v>0</v>
      </c>
      <c r="TKX242" s="191">
        <f t="shared" si="438"/>
        <v>0</v>
      </c>
      <c r="TKY242" s="191">
        <f t="shared" si="438"/>
        <v>0</v>
      </c>
      <c r="TKZ242" s="191">
        <f t="shared" si="438"/>
        <v>0</v>
      </c>
      <c r="TLA242" s="191">
        <f t="shared" si="438"/>
        <v>0</v>
      </c>
      <c r="TLB242" s="191">
        <f t="shared" si="438"/>
        <v>0</v>
      </c>
      <c r="TLC242" s="191">
        <f t="shared" si="438"/>
        <v>0</v>
      </c>
      <c r="TLD242" s="191">
        <f t="shared" si="438"/>
        <v>0</v>
      </c>
      <c r="TLE242" s="191">
        <f t="shared" si="438"/>
        <v>0</v>
      </c>
      <c r="TLF242" s="191">
        <f t="shared" si="438"/>
        <v>0</v>
      </c>
      <c r="TLG242" s="191">
        <f t="shared" si="438"/>
        <v>0</v>
      </c>
      <c r="TLH242" s="191">
        <f t="shared" si="438"/>
        <v>0</v>
      </c>
      <c r="TLI242" s="191">
        <f t="shared" si="438"/>
        <v>0</v>
      </c>
      <c r="TLJ242" s="191">
        <f t="shared" si="438"/>
        <v>0</v>
      </c>
      <c r="TLK242" s="191">
        <f t="shared" si="438"/>
        <v>0</v>
      </c>
      <c r="TLL242" s="191">
        <f t="shared" ref="TLL242:TNW242" si="439" xml:space="preserve"> IF($F210 = 0, TLL218, IF($F210 = 1, TLL226, TLL234))+TLL250</f>
        <v>0</v>
      </c>
      <c r="TLM242" s="191">
        <f t="shared" si="439"/>
        <v>0</v>
      </c>
      <c r="TLN242" s="191">
        <f t="shared" si="439"/>
        <v>0</v>
      </c>
      <c r="TLO242" s="191">
        <f t="shared" si="439"/>
        <v>0</v>
      </c>
      <c r="TLP242" s="191">
        <f t="shared" si="439"/>
        <v>0</v>
      </c>
      <c r="TLQ242" s="191">
        <f t="shared" si="439"/>
        <v>0</v>
      </c>
      <c r="TLR242" s="191">
        <f t="shared" si="439"/>
        <v>0</v>
      </c>
      <c r="TLS242" s="191">
        <f t="shared" si="439"/>
        <v>0</v>
      </c>
      <c r="TLT242" s="191">
        <f t="shared" si="439"/>
        <v>0</v>
      </c>
      <c r="TLU242" s="191">
        <f t="shared" si="439"/>
        <v>0</v>
      </c>
      <c r="TLV242" s="191">
        <f t="shared" si="439"/>
        <v>0</v>
      </c>
      <c r="TLW242" s="191">
        <f t="shared" si="439"/>
        <v>0</v>
      </c>
      <c r="TLX242" s="191">
        <f t="shared" si="439"/>
        <v>0</v>
      </c>
      <c r="TLY242" s="191">
        <f t="shared" si="439"/>
        <v>0</v>
      </c>
      <c r="TLZ242" s="191">
        <f t="shared" si="439"/>
        <v>0</v>
      </c>
      <c r="TMA242" s="191">
        <f t="shared" si="439"/>
        <v>0</v>
      </c>
      <c r="TMB242" s="191">
        <f t="shared" si="439"/>
        <v>0</v>
      </c>
      <c r="TMC242" s="191">
        <f t="shared" si="439"/>
        <v>0</v>
      </c>
      <c r="TMD242" s="191">
        <f t="shared" si="439"/>
        <v>0</v>
      </c>
      <c r="TME242" s="191">
        <f t="shared" si="439"/>
        <v>0</v>
      </c>
      <c r="TMF242" s="191">
        <f t="shared" si="439"/>
        <v>0</v>
      </c>
      <c r="TMG242" s="191">
        <f t="shared" si="439"/>
        <v>0</v>
      </c>
      <c r="TMH242" s="191">
        <f t="shared" si="439"/>
        <v>0</v>
      </c>
      <c r="TMI242" s="191">
        <f t="shared" si="439"/>
        <v>0</v>
      </c>
      <c r="TMJ242" s="191">
        <f t="shared" si="439"/>
        <v>0</v>
      </c>
      <c r="TMK242" s="191">
        <f t="shared" si="439"/>
        <v>0</v>
      </c>
      <c r="TML242" s="191">
        <f t="shared" si="439"/>
        <v>0</v>
      </c>
      <c r="TMM242" s="191">
        <f t="shared" si="439"/>
        <v>0</v>
      </c>
      <c r="TMN242" s="191">
        <f t="shared" si="439"/>
        <v>0</v>
      </c>
      <c r="TMO242" s="191">
        <f t="shared" si="439"/>
        <v>0</v>
      </c>
      <c r="TMP242" s="191">
        <f t="shared" si="439"/>
        <v>0</v>
      </c>
      <c r="TMQ242" s="191">
        <f t="shared" si="439"/>
        <v>0</v>
      </c>
      <c r="TMR242" s="191">
        <f t="shared" si="439"/>
        <v>0</v>
      </c>
      <c r="TMS242" s="191">
        <f t="shared" si="439"/>
        <v>0</v>
      </c>
      <c r="TMT242" s="191">
        <f t="shared" si="439"/>
        <v>0</v>
      </c>
      <c r="TMU242" s="191">
        <f t="shared" si="439"/>
        <v>0</v>
      </c>
      <c r="TMV242" s="191">
        <f t="shared" si="439"/>
        <v>0</v>
      </c>
      <c r="TMW242" s="191">
        <f t="shared" si="439"/>
        <v>0</v>
      </c>
      <c r="TMX242" s="191">
        <f t="shared" si="439"/>
        <v>0</v>
      </c>
      <c r="TMY242" s="191">
        <f t="shared" si="439"/>
        <v>0</v>
      </c>
      <c r="TMZ242" s="191">
        <f t="shared" si="439"/>
        <v>0</v>
      </c>
      <c r="TNA242" s="191">
        <f t="shared" si="439"/>
        <v>0</v>
      </c>
      <c r="TNB242" s="191">
        <f t="shared" si="439"/>
        <v>0</v>
      </c>
      <c r="TNC242" s="191">
        <f t="shared" si="439"/>
        <v>0</v>
      </c>
      <c r="TND242" s="191">
        <f t="shared" si="439"/>
        <v>0</v>
      </c>
      <c r="TNE242" s="191">
        <f t="shared" si="439"/>
        <v>0</v>
      </c>
      <c r="TNF242" s="191">
        <f t="shared" si="439"/>
        <v>0</v>
      </c>
      <c r="TNG242" s="191">
        <f t="shared" si="439"/>
        <v>0</v>
      </c>
      <c r="TNH242" s="191">
        <f t="shared" si="439"/>
        <v>0</v>
      </c>
      <c r="TNI242" s="191">
        <f t="shared" si="439"/>
        <v>0</v>
      </c>
      <c r="TNJ242" s="191">
        <f t="shared" si="439"/>
        <v>0</v>
      </c>
      <c r="TNK242" s="191">
        <f t="shared" si="439"/>
        <v>0</v>
      </c>
      <c r="TNL242" s="191">
        <f t="shared" si="439"/>
        <v>0</v>
      </c>
      <c r="TNM242" s="191">
        <f t="shared" si="439"/>
        <v>0</v>
      </c>
      <c r="TNN242" s="191">
        <f t="shared" si="439"/>
        <v>0</v>
      </c>
      <c r="TNO242" s="191">
        <f t="shared" si="439"/>
        <v>0</v>
      </c>
      <c r="TNP242" s="191">
        <f t="shared" si="439"/>
        <v>0</v>
      </c>
      <c r="TNQ242" s="191">
        <f t="shared" si="439"/>
        <v>0</v>
      </c>
      <c r="TNR242" s="191">
        <f t="shared" si="439"/>
        <v>0</v>
      </c>
      <c r="TNS242" s="191">
        <f t="shared" si="439"/>
        <v>0</v>
      </c>
      <c r="TNT242" s="191">
        <f t="shared" si="439"/>
        <v>0</v>
      </c>
      <c r="TNU242" s="191">
        <f t="shared" si="439"/>
        <v>0</v>
      </c>
      <c r="TNV242" s="191">
        <f t="shared" si="439"/>
        <v>0</v>
      </c>
      <c r="TNW242" s="191">
        <f t="shared" si="439"/>
        <v>0</v>
      </c>
      <c r="TNX242" s="191">
        <f t="shared" ref="TNX242:TQI242" si="440" xml:space="preserve"> IF($F210 = 0, TNX218, IF($F210 = 1, TNX226, TNX234))+TNX250</f>
        <v>0</v>
      </c>
      <c r="TNY242" s="191">
        <f t="shared" si="440"/>
        <v>0</v>
      </c>
      <c r="TNZ242" s="191">
        <f t="shared" si="440"/>
        <v>0</v>
      </c>
      <c r="TOA242" s="191">
        <f t="shared" si="440"/>
        <v>0</v>
      </c>
      <c r="TOB242" s="191">
        <f t="shared" si="440"/>
        <v>0</v>
      </c>
      <c r="TOC242" s="191">
        <f t="shared" si="440"/>
        <v>0</v>
      </c>
      <c r="TOD242" s="191">
        <f t="shared" si="440"/>
        <v>0</v>
      </c>
      <c r="TOE242" s="191">
        <f t="shared" si="440"/>
        <v>0</v>
      </c>
      <c r="TOF242" s="191">
        <f t="shared" si="440"/>
        <v>0</v>
      </c>
      <c r="TOG242" s="191">
        <f t="shared" si="440"/>
        <v>0</v>
      </c>
      <c r="TOH242" s="191">
        <f t="shared" si="440"/>
        <v>0</v>
      </c>
      <c r="TOI242" s="191">
        <f t="shared" si="440"/>
        <v>0</v>
      </c>
      <c r="TOJ242" s="191">
        <f t="shared" si="440"/>
        <v>0</v>
      </c>
      <c r="TOK242" s="191">
        <f t="shared" si="440"/>
        <v>0</v>
      </c>
      <c r="TOL242" s="191">
        <f t="shared" si="440"/>
        <v>0</v>
      </c>
      <c r="TOM242" s="191">
        <f t="shared" si="440"/>
        <v>0</v>
      </c>
      <c r="TON242" s="191">
        <f t="shared" si="440"/>
        <v>0</v>
      </c>
      <c r="TOO242" s="191">
        <f t="shared" si="440"/>
        <v>0</v>
      </c>
      <c r="TOP242" s="191">
        <f t="shared" si="440"/>
        <v>0</v>
      </c>
      <c r="TOQ242" s="191">
        <f t="shared" si="440"/>
        <v>0</v>
      </c>
      <c r="TOR242" s="191">
        <f t="shared" si="440"/>
        <v>0</v>
      </c>
      <c r="TOS242" s="191">
        <f t="shared" si="440"/>
        <v>0</v>
      </c>
      <c r="TOT242" s="191">
        <f t="shared" si="440"/>
        <v>0</v>
      </c>
      <c r="TOU242" s="191">
        <f t="shared" si="440"/>
        <v>0</v>
      </c>
      <c r="TOV242" s="191">
        <f t="shared" si="440"/>
        <v>0</v>
      </c>
      <c r="TOW242" s="191">
        <f t="shared" si="440"/>
        <v>0</v>
      </c>
      <c r="TOX242" s="191">
        <f t="shared" si="440"/>
        <v>0</v>
      </c>
      <c r="TOY242" s="191">
        <f t="shared" si="440"/>
        <v>0</v>
      </c>
      <c r="TOZ242" s="191">
        <f t="shared" si="440"/>
        <v>0</v>
      </c>
      <c r="TPA242" s="191">
        <f t="shared" si="440"/>
        <v>0</v>
      </c>
      <c r="TPB242" s="191">
        <f t="shared" si="440"/>
        <v>0</v>
      </c>
      <c r="TPC242" s="191">
        <f t="shared" si="440"/>
        <v>0</v>
      </c>
      <c r="TPD242" s="191">
        <f t="shared" si="440"/>
        <v>0</v>
      </c>
      <c r="TPE242" s="191">
        <f t="shared" si="440"/>
        <v>0</v>
      </c>
      <c r="TPF242" s="191">
        <f t="shared" si="440"/>
        <v>0</v>
      </c>
      <c r="TPG242" s="191">
        <f t="shared" si="440"/>
        <v>0</v>
      </c>
      <c r="TPH242" s="191">
        <f t="shared" si="440"/>
        <v>0</v>
      </c>
      <c r="TPI242" s="191">
        <f t="shared" si="440"/>
        <v>0</v>
      </c>
      <c r="TPJ242" s="191">
        <f t="shared" si="440"/>
        <v>0</v>
      </c>
      <c r="TPK242" s="191">
        <f t="shared" si="440"/>
        <v>0</v>
      </c>
      <c r="TPL242" s="191">
        <f t="shared" si="440"/>
        <v>0</v>
      </c>
      <c r="TPM242" s="191">
        <f t="shared" si="440"/>
        <v>0</v>
      </c>
      <c r="TPN242" s="191">
        <f t="shared" si="440"/>
        <v>0</v>
      </c>
      <c r="TPO242" s="191">
        <f t="shared" si="440"/>
        <v>0</v>
      </c>
      <c r="TPP242" s="191">
        <f t="shared" si="440"/>
        <v>0</v>
      </c>
      <c r="TPQ242" s="191">
        <f t="shared" si="440"/>
        <v>0</v>
      </c>
      <c r="TPR242" s="191">
        <f t="shared" si="440"/>
        <v>0</v>
      </c>
      <c r="TPS242" s="191">
        <f t="shared" si="440"/>
        <v>0</v>
      </c>
      <c r="TPT242" s="191">
        <f t="shared" si="440"/>
        <v>0</v>
      </c>
      <c r="TPU242" s="191">
        <f t="shared" si="440"/>
        <v>0</v>
      </c>
      <c r="TPV242" s="191">
        <f t="shared" si="440"/>
        <v>0</v>
      </c>
      <c r="TPW242" s="191">
        <f t="shared" si="440"/>
        <v>0</v>
      </c>
      <c r="TPX242" s="191">
        <f t="shared" si="440"/>
        <v>0</v>
      </c>
      <c r="TPY242" s="191">
        <f t="shared" si="440"/>
        <v>0</v>
      </c>
      <c r="TPZ242" s="191">
        <f t="shared" si="440"/>
        <v>0</v>
      </c>
      <c r="TQA242" s="191">
        <f t="shared" si="440"/>
        <v>0</v>
      </c>
      <c r="TQB242" s="191">
        <f t="shared" si="440"/>
        <v>0</v>
      </c>
      <c r="TQC242" s="191">
        <f t="shared" si="440"/>
        <v>0</v>
      </c>
      <c r="TQD242" s="191">
        <f t="shared" si="440"/>
        <v>0</v>
      </c>
      <c r="TQE242" s="191">
        <f t="shared" si="440"/>
        <v>0</v>
      </c>
      <c r="TQF242" s="191">
        <f t="shared" si="440"/>
        <v>0</v>
      </c>
      <c r="TQG242" s="191">
        <f t="shared" si="440"/>
        <v>0</v>
      </c>
      <c r="TQH242" s="191">
        <f t="shared" si="440"/>
        <v>0</v>
      </c>
      <c r="TQI242" s="191">
        <f t="shared" si="440"/>
        <v>0</v>
      </c>
      <c r="TQJ242" s="191">
        <f t="shared" ref="TQJ242:TSU242" si="441" xml:space="preserve"> IF($F210 = 0, TQJ218, IF($F210 = 1, TQJ226, TQJ234))+TQJ250</f>
        <v>0</v>
      </c>
      <c r="TQK242" s="191">
        <f t="shared" si="441"/>
        <v>0</v>
      </c>
      <c r="TQL242" s="191">
        <f t="shared" si="441"/>
        <v>0</v>
      </c>
      <c r="TQM242" s="191">
        <f t="shared" si="441"/>
        <v>0</v>
      </c>
      <c r="TQN242" s="191">
        <f t="shared" si="441"/>
        <v>0</v>
      </c>
      <c r="TQO242" s="191">
        <f t="shared" si="441"/>
        <v>0</v>
      </c>
      <c r="TQP242" s="191">
        <f t="shared" si="441"/>
        <v>0</v>
      </c>
      <c r="TQQ242" s="191">
        <f t="shared" si="441"/>
        <v>0</v>
      </c>
      <c r="TQR242" s="191">
        <f t="shared" si="441"/>
        <v>0</v>
      </c>
      <c r="TQS242" s="191">
        <f t="shared" si="441"/>
        <v>0</v>
      </c>
      <c r="TQT242" s="191">
        <f t="shared" si="441"/>
        <v>0</v>
      </c>
      <c r="TQU242" s="191">
        <f t="shared" si="441"/>
        <v>0</v>
      </c>
      <c r="TQV242" s="191">
        <f t="shared" si="441"/>
        <v>0</v>
      </c>
      <c r="TQW242" s="191">
        <f t="shared" si="441"/>
        <v>0</v>
      </c>
      <c r="TQX242" s="191">
        <f t="shared" si="441"/>
        <v>0</v>
      </c>
      <c r="TQY242" s="191">
        <f t="shared" si="441"/>
        <v>0</v>
      </c>
      <c r="TQZ242" s="191">
        <f t="shared" si="441"/>
        <v>0</v>
      </c>
      <c r="TRA242" s="191">
        <f t="shared" si="441"/>
        <v>0</v>
      </c>
      <c r="TRB242" s="191">
        <f t="shared" si="441"/>
        <v>0</v>
      </c>
      <c r="TRC242" s="191">
        <f t="shared" si="441"/>
        <v>0</v>
      </c>
      <c r="TRD242" s="191">
        <f t="shared" si="441"/>
        <v>0</v>
      </c>
      <c r="TRE242" s="191">
        <f t="shared" si="441"/>
        <v>0</v>
      </c>
      <c r="TRF242" s="191">
        <f t="shared" si="441"/>
        <v>0</v>
      </c>
      <c r="TRG242" s="191">
        <f t="shared" si="441"/>
        <v>0</v>
      </c>
      <c r="TRH242" s="191">
        <f t="shared" si="441"/>
        <v>0</v>
      </c>
      <c r="TRI242" s="191">
        <f t="shared" si="441"/>
        <v>0</v>
      </c>
      <c r="TRJ242" s="191">
        <f t="shared" si="441"/>
        <v>0</v>
      </c>
      <c r="TRK242" s="191">
        <f t="shared" si="441"/>
        <v>0</v>
      </c>
      <c r="TRL242" s="191">
        <f t="shared" si="441"/>
        <v>0</v>
      </c>
      <c r="TRM242" s="191">
        <f t="shared" si="441"/>
        <v>0</v>
      </c>
      <c r="TRN242" s="191">
        <f t="shared" si="441"/>
        <v>0</v>
      </c>
      <c r="TRO242" s="191">
        <f t="shared" si="441"/>
        <v>0</v>
      </c>
      <c r="TRP242" s="191">
        <f t="shared" si="441"/>
        <v>0</v>
      </c>
      <c r="TRQ242" s="191">
        <f t="shared" si="441"/>
        <v>0</v>
      </c>
      <c r="TRR242" s="191">
        <f t="shared" si="441"/>
        <v>0</v>
      </c>
      <c r="TRS242" s="191">
        <f t="shared" si="441"/>
        <v>0</v>
      </c>
      <c r="TRT242" s="191">
        <f t="shared" si="441"/>
        <v>0</v>
      </c>
      <c r="TRU242" s="191">
        <f t="shared" si="441"/>
        <v>0</v>
      </c>
      <c r="TRV242" s="191">
        <f t="shared" si="441"/>
        <v>0</v>
      </c>
      <c r="TRW242" s="191">
        <f t="shared" si="441"/>
        <v>0</v>
      </c>
      <c r="TRX242" s="191">
        <f t="shared" si="441"/>
        <v>0</v>
      </c>
      <c r="TRY242" s="191">
        <f t="shared" si="441"/>
        <v>0</v>
      </c>
      <c r="TRZ242" s="191">
        <f t="shared" si="441"/>
        <v>0</v>
      </c>
      <c r="TSA242" s="191">
        <f t="shared" si="441"/>
        <v>0</v>
      </c>
      <c r="TSB242" s="191">
        <f t="shared" si="441"/>
        <v>0</v>
      </c>
      <c r="TSC242" s="191">
        <f t="shared" si="441"/>
        <v>0</v>
      </c>
      <c r="TSD242" s="191">
        <f t="shared" si="441"/>
        <v>0</v>
      </c>
      <c r="TSE242" s="191">
        <f t="shared" si="441"/>
        <v>0</v>
      </c>
      <c r="TSF242" s="191">
        <f t="shared" si="441"/>
        <v>0</v>
      </c>
      <c r="TSG242" s="191">
        <f t="shared" si="441"/>
        <v>0</v>
      </c>
      <c r="TSH242" s="191">
        <f t="shared" si="441"/>
        <v>0</v>
      </c>
      <c r="TSI242" s="191">
        <f t="shared" si="441"/>
        <v>0</v>
      </c>
      <c r="TSJ242" s="191">
        <f t="shared" si="441"/>
        <v>0</v>
      </c>
      <c r="TSK242" s="191">
        <f t="shared" si="441"/>
        <v>0</v>
      </c>
      <c r="TSL242" s="191">
        <f t="shared" si="441"/>
        <v>0</v>
      </c>
      <c r="TSM242" s="191">
        <f t="shared" si="441"/>
        <v>0</v>
      </c>
      <c r="TSN242" s="191">
        <f t="shared" si="441"/>
        <v>0</v>
      </c>
      <c r="TSO242" s="191">
        <f t="shared" si="441"/>
        <v>0</v>
      </c>
      <c r="TSP242" s="191">
        <f t="shared" si="441"/>
        <v>0</v>
      </c>
      <c r="TSQ242" s="191">
        <f t="shared" si="441"/>
        <v>0</v>
      </c>
      <c r="TSR242" s="191">
        <f t="shared" si="441"/>
        <v>0</v>
      </c>
      <c r="TSS242" s="191">
        <f t="shared" si="441"/>
        <v>0</v>
      </c>
      <c r="TST242" s="191">
        <f t="shared" si="441"/>
        <v>0</v>
      </c>
      <c r="TSU242" s="191">
        <f t="shared" si="441"/>
        <v>0</v>
      </c>
      <c r="TSV242" s="191">
        <f t="shared" ref="TSV242:TVG242" si="442" xml:space="preserve"> IF($F210 = 0, TSV218, IF($F210 = 1, TSV226, TSV234))+TSV250</f>
        <v>0</v>
      </c>
      <c r="TSW242" s="191">
        <f t="shared" si="442"/>
        <v>0</v>
      </c>
      <c r="TSX242" s="191">
        <f t="shared" si="442"/>
        <v>0</v>
      </c>
      <c r="TSY242" s="191">
        <f t="shared" si="442"/>
        <v>0</v>
      </c>
      <c r="TSZ242" s="191">
        <f t="shared" si="442"/>
        <v>0</v>
      </c>
      <c r="TTA242" s="191">
        <f t="shared" si="442"/>
        <v>0</v>
      </c>
      <c r="TTB242" s="191">
        <f t="shared" si="442"/>
        <v>0</v>
      </c>
      <c r="TTC242" s="191">
        <f t="shared" si="442"/>
        <v>0</v>
      </c>
      <c r="TTD242" s="191">
        <f t="shared" si="442"/>
        <v>0</v>
      </c>
      <c r="TTE242" s="191">
        <f t="shared" si="442"/>
        <v>0</v>
      </c>
      <c r="TTF242" s="191">
        <f t="shared" si="442"/>
        <v>0</v>
      </c>
      <c r="TTG242" s="191">
        <f t="shared" si="442"/>
        <v>0</v>
      </c>
      <c r="TTH242" s="191">
        <f t="shared" si="442"/>
        <v>0</v>
      </c>
      <c r="TTI242" s="191">
        <f t="shared" si="442"/>
        <v>0</v>
      </c>
      <c r="TTJ242" s="191">
        <f t="shared" si="442"/>
        <v>0</v>
      </c>
      <c r="TTK242" s="191">
        <f t="shared" si="442"/>
        <v>0</v>
      </c>
      <c r="TTL242" s="191">
        <f t="shared" si="442"/>
        <v>0</v>
      </c>
      <c r="TTM242" s="191">
        <f t="shared" si="442"/>
        <v>0</v>
      </c>
      <c r="TTN242" s="191">
        <f t="shared" si="442"/>
        <v>0</v>
      </c>
      <c r="TTO242" s="191">
        <f t="shared" si="442"/>
        <v>0</v>
      </c>
      <c r="TTP242" s="191">
        <f t="shared" si="442"/>
        <v>0</v>
      </c>
      <c r="TTQ242" s="191">
        <f t="shared" si="442"/>
        <v>0</v>
      </c>
      <c r="TTR242" s="191">
        <f t="shared" si="442"/>
        <v>0</v>
      </c>
      <c r="TTS242" s="191">
        <f t="shared" si="442"/>
        <v>0</v>
      </c>
      <c r="TTT242" s="191">
        <f t="shared" si="442"/>
        <v>0</v>
      </c>
      <c r="TTU242" s="191">
        <f t="shared" si="442"/>
        <v>0</v>
      </c>
      <c r="TTV242" s="191">
        <f t="shared" si="442"/>
        <v>0</v>
      </c>
      <c r="TTW242" s="191">
        <f t="shared" si="442"/>
        <v>0</v>
      </c>
      <c r="TTX242" s="191">
        <f t="shared" si="442"/>
        <v>0</v>
      </c>
      <c r="TTY242" s="191">
        <f t="shared" si="442"/>
        <v>0</v>
      </c>
      <c r="TTZ242" s="191">
        <f t="shared" si="442"/>
        <v>0</v>
      </c>
      <c r="TUA242" s="191">
        <f t="shared" si="442"/>
        <v>0</v>
      </c>
      <c r="TUB242" s="191">
        <f t="shared" si="442"/>
        <v>0</v>
      </c>
      <c r="TUC242" s="191">
        <f t="shared" si="442"/>
        <v>0</v>
      </c>
      <c r="TUD242" s="191">
        <f t="shared" si="442"/>
        <v>0</v>
      </c>
      <c r="TUE242" s="191">
        <f t="shared" si="442"/>
        <v>0</v>
      </c>
      <c r="TUF242" s="191">
        <f t="shared" si="442"/>
        <v>0</v>
      </c>
      <c r="TUG242" s="191">
        <f t="shared" si="442"/>
        <v>0</v>
      </c>
      <c r="TUH242" s="191">
        <f t="shared" si="442"/>
        <v>0</v>
      </c>
      <c r="TUI242" s="191">
        <f t="shared" si="442"/>
        <v>0</v>
      </c>
      <c r="TUJ242" s="191">
        <f t="shared" si="442"/>
        <v>0</v>
      </c>
      <c r="TUK242" s="191">
        <f t="shared" si="442"/>
        <v>0</v>
      </c>
      <c r="TUL242" s="191">
        <f t="shared" si="442"/>
        <v>0</v>
      </c>
      <c r="TUM242" s="191">
        <f t="shared" si="442"/>
        <v>0</v>
      </c>
      <c r="TUN242" s="191">
        <f t="shared" si="442"/>
        <v>0</v>
      </c>
      <c r="TUO242" s="191">
        <f t="shared" si="442"/>
        <v>0</v>
      </c>
      <c r="TUP242" s="191">
        <f t="shared" si="442"/>
        <v>0</v>
      </c>
      <c r="TUQ242" s="191">
        <f t="shared" si="442"/>
        <v>0</v>
      </c>
      <c r="TUR242" s="191">
        <f t="shared" si="442"/>
        <v>0</v>
      </c>
      <c r="TUS242" s="191">
        <f t="shared" si="442"/>
        <v>0</v>
      </c>
      <c r="TUT242" s="191">
        <f t="shared" si="442"/>
        <v>0</v>
      </c>
      <c r="TUU242" s="191">
        <f t="shared" si="442"/>
        <v>0</v>
      </c>
      <c r="TUV242" s="191">
        <f t="shared" si="442"/>
        <v>0</v>
      </c>
      <c r="TUW242" s="191">
        <f t="shared" si="442"/>
        <v>0</v>
      </c>
      <c r="TUX242" s="191">
        <f t="shared" si="442"/>
        <v>0</v>
      </c>
      <c r="TUY242" s="191">
        <f t="shared" si="442"/>
        <v>0</v>
      </c>
      <c r="TUZ242" s="191">
        <f t="shared" si="442"/>
        <v>0</v>
      </c>
      <c r="TVA242" s="191">
        <f t="shared" si="442"/>
        <v>0</v>
      </c>
      <c r="TVB242" s="191">
        <f t="shared" si="442"/>
        <v>0</v>
      </c>
      <c r="TVC242" s="191">
        <f t="shared" si="442"/>
        <v>0</v>
      </c>
      <c r="TVD242" s="191">
        <f t="shared" si="442"/>
        <v>0</v>
      </c>
      <c r="TVE242" s="191">
        <f t="shared" si="442"/>
        <v>0</v>
      </c>
      <c r="TVF242" s="191">
        <f t="shared" si="442"/>
        <v>0</v>
      </c>
      <c r="TVG242" s="191">
        <f t="shared" si="442"/>
        <v>0</v>
      </c>
      <c r="TVH242" s="191">
        <f t="shared" ref="TVH242:TXS242" si="443" xml:space="preserve"> IF($F210 = 0, TVH218, IF($F210 = 1, TVH226, TVH234))+TVH250</f>
        <v>0</v>
      </c>
      <c r="TVI242" s="191">
        <f t="shared" si="443"/>
        <v>0</v>
      </c>
      <c r="TVJ242" s="191">
        <f t="shared" si="443"/>
        <v>0</v>
      </c>
      <c r="TVK242" s="191">
        <f t="shared" si="443"/>
        <v>0</v>
      </c>
      <c r="TVL242" s="191">
        <f t="shared" si="443"/>
        <v>0</v>
      </c>
      <c r="TVM242" s="191">
        <f t="shared" si="443"/>
        <v>0</v>
      </c>
      <c r="TVN242" s="191">
        <f t="shared" si="443"/>
        <v>0</v>
      </c>
      <c r="TVO242" s="191">
        <f t="shared" si="443"/>
        <v>0</v>
      </c>
      <c r="TVP242" s="191">
        <f t="shared" si="443"/>
        <v>0</v>
      </c>
      <c r="TVQ242" s="191">
        <f t="shared" si="443"/>
        <v>0</v>
      </c>
      <c r="TVR242" s="191">
        <f t="shared" si="443"/>
        <v>0</v>
      </c>
      <c r="TVS242" s="191">
        <f t="shared" si="443"/>
        <v>0</v>
      </c>
      <c r="TVT242" s="191">
        <f t="shared" si="443"/>
        <v>0</v>
      </c>
      <c r="TVU242" s="191">
        <f t="shared" si="443"/>
        <v>0</v>
      </c>
      <c r="TVV242" s="191">
        <f t="shared" si="443"/>
        <v>0</v>
      </c>
      <c r="TVW242" s="191">
        <f t="shared" si="443"/>
        <v>0</v>
      </c>
      <c r="TVX242" s="191">
        <f t="shared" si="443"/>
        <v>0</v>
      </c>
      <c r="TVY242" s="191">
        <f t="shared" si="443"/>
        <v>0</v>
      </c>
      <c r="TVZ242" s="191">
        <f t="shared" si="443"/>
        <v>0</v>
      </c>
      <c r="TWA242" s="191">
        <f t="shared" si="443"/>
        <v>0</v>
      </c>
      <c r="TWB242" s="191">
        <f t="shared" si="443"/>
        <v>0</v>
      </c>
      <c r="TWC242" s="191">
        <f t="shared" si="443"/>
        <v>0</v>
      </c>
      <c r="TWD242" s="191">
        <f t="shared" si="443"/>
        <v>0</v>
      </c>
      <c r="TWE242" s="191">
        <f t="shared" si="443"/>
        <v>0</v>
      </c>
      <c r="TWF242" s="191">
        <f t="shared" si="443"/>
        <v>0</v>
      </c>
      <c r="TWG242" s="191">
        <f t="shared" si="443"/>
        <v>0</v>
      </c>
      <c r="TWH242" s="191">
        <f t="shared" si="443"/>
        <v>0</v>
      </c>
      <c r="TWI242" s="191">
        <f t="shared" si="443"/>
        <v>0</v>
      </c>
      <c r="TWJ242" s="191">
        <f t="shared" si="443"/>
        <v>0</v>
      </c>
      <c r="TWK242" s="191">
        <f t="shared" si="443"/>
        <v>0</v>
      </c>
      <c r="TWL242" s="191">
        <f t="shared" si="443"/>
        <v>0</v>
      </c>
      <c r="TWM242" s="191">
        <f t="shared" si="443"/>
        <v>0</v>
      </c>
      <c r="TWN242" s="191">
        <f t="shared" si="443"/>
        <v>0</v>
      </c>
      <c r="TWO242" s="191">
        <f t="shared" si="443"/>
        <v>0</v>
      </c>
      <c r="TWP242" s="191">
        <f t="shared" si="443"/>
        <v>0</v>
      </c>
      <c r="TWQ242" s="191">
        <f t="shared" si="443"/>
        <v>0</v>
      </c>
      <c r="TWR242" s="191">
        <f t="shared" si="443"/>
        <v>0</v>
      </c>
      <c r="TWS242" s="191">
        <f t="shared" si="443"/>
        <v>0</v>
      </c>
      <c r="TWT242" s="191">
        <f t="shared" si="443"/>
        <v>0</v>
      </c>
      <c r="TWU242" s="191">
        <f t="shared" si="443"/>
        <v>0</v>
      </c>
      <c r="TWV242" s="191">
        <f t="shared" si="443"/>
        <v>0</v>
      </c>
      <c r="TWW242" s="191">
        <f t="shared" si="443"/>
        <v>0</v>
      </c>
      <c r="TWX242" s="191">
        <f t="shared" si="443"/>
        <v>0</v>
      </c>
      <c r="TWY242" s="191">
        <f t="shared" si="443"/>
        <v>0</v>
      </c>
      <c r="TWZ242" s="191">
        <f t="shared" si="443"/>
        <v>0</v>
      </c>
      <c r="TXA242" s="191">
        <f t="shared" si="443"/>
        <v>0</v>
      </c>
      <c r="TXB242" s="191">
        <f t="shared" si="443"/>
        <v>0</v>
      </c>
      <c r="TXC242" s="191">
        <f t="shared" si="443"/>
        <v>0</v>
      </c>
      <c r="TXD242" s="191">
        <f t="shared" si="443"/>
        <v>0</v>
      </c>
      <c r="TXE242" s="191">
        <f t="shared" si="443"/>
        <v>0</v>
      </c>
      <c r="TXF242" s="191">
        <f t="shared" si="443"/>
        <v>0</v>
      </c>
      <c r="TXG242" s="191">
        <f t="shared" si="443"/>
        <v>0</v>
      </c>
      <c r="TXH242" s="191">
        <f t="shared" si="443"/>
        <v>0</v>
      </c>
      <c r="TXI242" s="191">
        <f t="shared" si="443"/>
        <v>0</v>
      </c>
      <c r="TXJ242" s="191">
        <f t="shared" si="443"/>
        <v>0</v>
      </c>
      <c r="TXK242" s="191">
        <f t="shared" si="443"/>
        <v>0</v>
      </c>
      <c r="TXL242" s="191">
        <f t="shared" si="443"/>
        <v>0</v>
      </c>
      <c r="TXM242" s="191">
        <f t="shared" si="443"/>
        <v>0</v>
      </c>
      <c r="TXN242" s="191">
        <f t="shared" si="443"/>
        <v>0</v>
      </c>
      <c r="TXO242" s="191">
        <f t="shared" si="443"/>
        <v>0</v>
      </c>
      <c r="TXP242" s="191">
        <f t="shared" si="443"/>
        <v>0</v>
      </c>
      <c r="TXQ242" s="191">
        <f t="shared" si="443"/>
        <v>0</v>
      </c>
      <c r="TXR242" s="191">
        <f t="shared" si="443"/>
        <v>0</v>
      </c>
      <c r="TXS242" s="191">
        <f t="shared" si="443"/>
        <v>0</v>
      </c>
      <c r="TXT242" s="191">
        <f t="shared" ref="TXT242:UAE242" si="444" xml:space="preserve"> IF($F210 = 0, TXT218, IF($F210 = 1, TXT226, TXT234))+TXT250</f>
        <v>0</v>
      </c>
      <c r="TXU242" s="191">
        <f t="shared" si="444"/>
        <v>0</v>
      </c>
      <c r="TXV242" s="191">
        <f t="shared" si="444"/>
        <v>0</v>
      </c>
      <c r="TXW242" s="191">
        <f t="shared" si="444"/>
        <v>0</v>
      </c>
      <c r="TXX242" s="191">
        <f t="shared" si="444"/>
        <v>0</v>
      </c>
      <c r="TXY242" s="191">
        <f t="shared" si="444"/>
        <v>0</v>
      </c>
      <c r="TXZ242" s="191">
        <f t="shared" si="444"/>
        <v>0</v>
      </c>
      <c r="TYA242" s="191">
        <f t="shared" si="444"/>
        <v>0</v>
      </c>
      <c r="TYB242" s="191">
        <f t="shared" si="444"/>
        <v>0</v>
      </c>
      <c r="TYC242" s="191">
        <f t="shared" si="444"/>
        <v>0</v>
      </c>
      <c r="TYD242" s="191">
        <f t="shared" si="444"/>
        <v>0</v>
      </c>
      <c r="TYE242" s="191">
        <f t="shared" si="444"/>
        <v>0</v>
      </c>
      <c r="TYF242" s="191">
        <f t="shared" si="444"/>
        <v>0</v>
      </c>
      <c r="TYG242" s="191">
        <f t="shared" si="444"/>
        <v>0</v>
      </c>
      <c r="TYH242" s="191">
        <f t="shared" si="444"/>
        <v>0</v>
      </c>
      <c r="TYI242" s="191">
        <f t="shared" si="444"/>
        <v>0</v>
      </c>
      <c r="TYJ242" s="191">
        <f t="shared" si="444"/>
        <v>0</v>
      </c>
      <c r="TYK242" s="191">
        <f t="shared" si="444"/>
        <v>0</v>
      </c>
      <c r="TYL242" s="191">
        <f t="shared" si="444"/>
        <v>0</v>
      </c>
      <c r="TYM242" s="191">
        <f t="shared" si="444"/>
        <v>0</v>
      </c>
      <c r="TYN242" s="191">
        <f t="shared" si="444"/>
        <v>0</v>
      </c>
      <c r="TYO242" s="191">
        <f t="shared" si="444"/>
        <v>0</v>
      </c>
      <c r="TYP242" s="191">
        <f t="shared" si="444"/>
        <v>0</v>
      </c>
      <c r="TYQ242" s="191">
        <f t="shared" si="444"/>
        <v>0</v>
      </c>
      <c r="TYR242" s="191">
        <f t="shared" si="444"/>
        <v>0</v>
      </c>
      <c r="TYS242" s="191">
        <f t="shared" si="444"/>
        <v>0</v>
      </c>
      <c r="TYT242" s="191">
        <f t="shared" si="444"/>
        <v>0</v>
      </c>
      <c r="TYU242" s="191">
        <f t="shared" si="444"/>
        <v>0</v>
      </c>
      <c r="TYV242" s="191">
        <f t="shared" si="444"/>
        <v>0</v>
      </c>
      <c r="TYW242" s="191">
        <f t="shared" si="444"/>
        <v>0</v>
      </c>
      <c r="TYX242" s="191">
        <f t="shared" si="444"/>
        <v>0</v>
      </c>
      <c r="TYY242" s="191">
        <f t="shared" si="444"/>
        <v>0</v>
      </c>
      <c r="TYZ242" s="191">
        <f t="shared" si="444"/>
        <v>0</v>
      </c>
      <c r="TZA242" s="191">
        <f t="shared" si="444"/>
        <v>0</v>
      </c>
      <c r="TZB242" s="191">
        <f t="shared" si="444"/>
        <v>0</v>
      </c>
      <c r="TZC242" s="191">
        <f t="shared" si="444"/>
        <v>0</v>
      </c>
      <c r="TZD242" s="191">
        <f t="shared" si="444"/>
        <v>0</v>
      </c>
      <c r="TZE242" s="191">
        <f t="shared" si="444"/>
        <v>0</v>
      </c>
      <c r="TZF242" s="191">
        <f t="shared" si="444"/>
        <v>0</v>
      </c>
      <c r="TZG242" s="191">
        <f t="shared" si="444"/>
        <v>0</v>
      </c>
      <c r="TZH242" s="191">
        <f t="shared" si="444"/>
        <v>0</v>
      </c>
      <c r="TZI242" s="191">
        <f t="shared" si="444"/>
        <v>0</v>
      </c>
      <c r="TZJ242" s="191">
        <f t="shared" si="444"/>
        <v>0</v>
      </c>
      <c r="TZK242" s="191">
        <f t="shared" si="444"/>
        <v>0</v>
      </c>
      <c r="TZL242" s="191">
        <f t="shared" si="444"/>
        <v>0</v>
      </c>
      <c r="TZM242" s="191">
        <f t="shared" si="444"/>
        <v>0</v>
      </c>
      <c r="TZN242" s="191">
        <f t="shared" si="444"/>
        <v>0</v>
      </c>
      <c r="TZO242" s="191">
        <f t="shared" si="444"/>
        <v>0</v>
      </c>
      <c r="TZP242" s="191">
        <f t="shared" si="444"/>
        <v>0</v>
      </c>
      <c r="TZQ242" s="191">
        <f t="shared" si="444"/>
        <v>0</v>
      </c>
      <c r="TZR242" s="191">
        <f t="shared" si="444"/>
        <v>0</v>
      </c>
      <c r="TZS242" s="191">
        <f t="shared" si="444"/>
        <v>0</v>
      </c>
      <c r="TZT242" s="191">
        <f t="shared" si="444"/>
        <v>0</v>
      </c>
      <c r="TZU242" s="191">
        <f t="shared" si="444"/>
        <v>0</v>
      </c>
      <c r="TZV242" s="191">
        <f t="shared" si="444"/>
        <v>0</v>
      </c>
      <c r="TZW242" s="191">
        <f t="shared" si="444"/>
        <v>0</v>
      </c>
      <c r="TZX242" s="191">
        <f t="shared" si="444"/>
        <v>0</v>
      </c>
      <c r="TZY242" s="191">
        <f t="shared" si="444"/>
        <v>0</v>
      </c>
      <c r="TZZ242" s="191">
        <f t="shared" si="444"/>
        <v>0</v>
      </c>
      <c r="UAA242" s="191">
        <f t="shared" si="444"/>
        <v>0</v>
      </c>
      <c r="UAB242" s="191">
        <f t="shared" si="444"/>
        <v>0</v>
      </c>
      <c r="UAC242" s="191">
        <f t="shared" si="444"/>
        <v>0</v>
      </c>
      <c r="UAD242" s="191">
        <f t="shared" si="444"/>
        <v>0</v>
      </c>
      <c r="UAE242" s="191">
        <f t="shared" si="444"/>
        <v>0</v>
      </c>
      <c r="UAF242" s="191">
        <f t="shared" ref="UAF242:UCQ242" si="445" xml:space="preserve"> IF($F210 = 0, UAF218, IF($F210 = 1, UAF226, UAF234))+UAF250</f>
        <v>0</v>
      </c>
      <c r="UAG242" s="191">
        <f t="shared" si="445"/>
        <v>0</v>
      </c>
      <c r="UAH242" s="191">
        <f t="shared" si="445"/>
        <v>0</v>
      </c>
      <c r="UAI242" s="191">
        <f t="shared" si="445"/>
        <v>0</v>
      </c>
      <c r="UAJ242" s="191">
        <f t="shared" si="445"/>
        <v>0</v>
      </c>
      <c r="UAK242" s="191">
        <f t="shared" si="445"/>
        <v>0</v>
      </c>
      <c r="UAL242" s="191">
        <f t="shared" si="445"/>
        <v>0</v>
      </c>
      <c r="UAM242" s="191">
        <f t="shared" si="445"/>
        <v>0</v>
      </c>
      <c r="UAN242" s="191">
        <f t="shared" si="445"/>
        <v>0</v>
      </c>
      <c r="UAO242" s="191">
        <f t="shared" si="445"/>
        <v>0</v>
      </c>
      <c r="UAP242" s="191">
        <f t="shared" si="445"/>
        <v>0</v>
      </c>
      <c r="UAQ242" s="191">
        <f t="shared" si="445"/>
        <v>0</v>
      </c>
      <c r="UAR242" s="191">
        <f t="shared" si="445"/>
        <v>0</v>
      </c>
      <c r="UAS242" s="191">
        <f t="shared" si="445"/>
        <v>0</v>
      </c>
      <c r="UAT242" s="191">
        <f t="shared" si="445"/>
        <v>0</v>
      </c>
      <c r="UAU242" s="191">
        <f t="shared" si="445"/>
        <v>0</v>
      </c>
      <c r="UAV242" s="191">
        <f t="shared" si="445"/>
        <v>0</v>
      </c>
      <c r="UAW242" s="191">
        <f t="shared" si="445"/>
        <v>0</v>
      </c>
      <c r="UAX242" s="191">
        <f t="shared" si="445"/>
        <v>0</v>
      </c>
      <c r="UAY242" s="191">
        <f t="shared" si="445"/>
        <v>0</v>
      </c>
      <c r="UAZ242" s="191">
        <f t="shared" si="445"/>
        <v>0</v>
      </c>
      <c r="UBA242" s="191">
        <f t="shared" si="445"/>
        <v>0</v>
      </c>
      <c r="UBB242" s="191">
        <f t="shared" si="445"/>
        <v>0</v>
      </c>
      <c r="UBC242" s="191">
        <f t="shared" si="445"/>
        <v>0</v>
      </c>
      <c r="UBD242" s="191">
        <f t="shared" si="445"/>
        <v>0</v>
      </c>
      <c r="UBE242" s="191">
        <f t="shared" si="445"/>
        <v>0</v>
      </c>
      <c r="UBF242" s="191">
        <f t="shared" si="445"/>
        <v>0</v>
      </c>
      <c r="UBG242" s="191">
        <f t="shared" si="445"/>
        <v>0</v>
      </c>
      <c r="UBH242" s="191">
        <f t="shared" si="445"/>
        <v>0</v>
      </c>
      <c r="UBI242" s="191">
        <f t="shared" si="445"/>
        <v>0</v>
      </c>
      <c r="UBJ242" s="191">
        <f t="shared" si="445"/>
        <v>0</v>
      </c>
      <c r="UBK242" s="191">
        <f t="shared" si="445"/>
        <v>0</v>
      </c>
      <c r="UBL242" s="191">
        <f t="shared" si="445"/>
        <v>0</v>
      </c>
      <c r="UBM242" s="191">
        <f t="shared" si="445"/>
        <v>0</v>
      </c>
      <c r="UBN242" s="191">
        <f t="shared" si="445"/>
        <v>0</v>
      </c>
      <c r="UBO242" s="191">
        <f t="shared" si="445"/>
        <v>0</v>
      </c>
      <c r="UBP242" s="191">
        <f t="shared" si="445"/>
        <v>0</v>
      </c>
      <c r="UBQ242" s="191">
        <f t="shared" si="445"/>
        <v>0</v>
      </c>
      <c r="UBR242" s="191">
        <f t="shared" si="445"/>
        <v>0</v>
      </c>
      <c r="UBS242" s="191">
        <f t="shared" si="445"/>
        <v>0</v>
      </c>
      <c r="UBT242" s="191">
        <f t="shared" si="445"/>
        <v>0</v>
      </c>
      <c r="UBU242" s="191">
        <f t="shared" si="445"/>
        <v>0</v>
      </c>
      <c r="UBV242" s="191">
        <f t="shared" si="445"/>
        <v>0</v>
      </c>
      <c r="UBW242" s="191">
        <f t="shared" si="445"/>
        <v>0</v>
      </c>
      <c r="UBX242" s="191">
        <f t="shared" si="445"/>
        <v>0</v>
      </c>
      <c r="UBY242" s="191">
        <f t="shared" si="445"/>
        <v>0</v>
      </c>
      <c r="UBZ242" s="191">
        <f t="shared" si="445"/>
        <v>0</v>
      </c>
      <c r="UCA242" s="191">
        <f t="shared" si="445"/>
        <v>0</v>
      </c>
      <c r="UCB242" s="191">
        <f t="shared" si="445"/>
        <v>0</v>
      </c>
      <c r="UCC242" s="191">
        <f t="shared" si="445"/>
        <v>0</v>
      </c>
      <c r="UCD242" s="191">
        <f t="shared" si="445"/>
        <v>0</v>
      </c>
      <c r="UCE242" s="191">
        <f t="shared" si="445"/>
        <v>0</v>
      </c>
      <c r="UCF242" s="191">
        <f t="shared" si="445"/>
        <v>0</v>
      </c>
      <c r="UCG242" s="191">
        <f t="shared" si="445"/>
        <v>0</v>
      </c>
      <c r="UCH242" s="191">
        <f t="shared" si="445"/>
        <v>0</v>
      </c>
      <c r="UCI242" s="191">
        <f t="shared" si="445"/>
        <v>0</v>
      </c>
      <c r="UCJ242" s="191">
        <f t="shared" si="445"/>
        <v>0</v>
      </c>
      <c r="UCK242" s="191">
        <f t="shared" si="445"/>
        <v>0</v>
      </c>
      <c r="UCL242" s="191">
        <f t="shared" si="445"/>
        <v>0</v>
      </c>
      <c r="UCM242" s="191">
        <f t="shared" si="445"/>
        <v>0</v>
      </c>
      <c r="UCN242" s="191">
        <f t="shared" si="445"/>
        <v>0</v>
      </c>
      <c r="UCO242" s="191">
        <f t="shared" si="445"/>
        <v>0</v>
      </c>
      <c r="UCP242" s="191">
        <f t="shared" si="445"/>
        <v>0</v>
      </c>
      <c r="UCQ242" s="191">
        <f t="shared" si="445"/>
        <v>0</v>
      </c>
      <c r="UCR242" s="191">
        <f t="shared" ref="UCR242:UFC242" si="446" xml:space="preserve"> IF($F210 = 0, UCR218, IF($F210 = 1, UCR226, UCR234))+UCR250</f>
        <v>0</v>
      </c>
      <c r="UCS242" s="191">
        <f t="shared" si="446"/>
        <v>0</v>
      </c>
      <c r="UCT242" s="191">
        <f t="shared" si="446"/>
        <v>0</v>
      </c>
      <c r="UCU242" s="191">
        <f t="shared" si="446"/>
        <v>0</v>
      </c>
      <c r="UCV242" s="191">
        <f t="shared" si="446"/>
        <v>0</v>
      </c>
      <c r="UCW242" s="191">
        <f t="shared" si="446"/>
        <v>0</v>
      </c>
      <c r="UCX242" s="191">
        <f t="shared" si="446"/>
        <v>0</v>
      </c>
      <c r="UCY242" s="191">
        <f t="shared" si="446"/>
        <v>0</v>
      </c>
      <c r="UCZ242" s="191">
        <f t="shared" si="446"/>
        <v>0</v>
      </c>
      <c r="UDA242" s="191">
        <f t="shared" si="446"/>
        <v>0</v>
      </c>
      <c r="UDB242" s="191">
        <f t="shared" si="446"/>
        <v>0</v>
      </c>
      <c r="UDC242" s="191">
        <f t="shared" si="446"/>
        <v>0</v>
      </c>
      <c r="UDD242" s="191">
        <f t="shared" si="446"/>
        <v>0</v>
      </c>
      <c r="UDE242" s="191">
        <f t="shared" si="446"/>
        <v>0</v>
      </c>
      <c r="UDF242" s="191">
        <f t="shared" si="446"/>
        <v>0</v>
      </c>
      <c r="UDG242" s="191">
        <f t="shared" si="446"/>
        <v>0</v>
      </c>
      <c r="UDH242" s="191">
        <f t="shared" si="446"/>
        <v>0</v>
      </c>
      <c r="UDI242" s="191">
        <f t="shared" si="446"/>
        <v>0</v>
      </c>
      <c r="UDJ242" s="191">
        <f t="shared" si="446"/>
        <v>0</v>
      </c>
      <c r="UDK242" s="191">
        <f t="shared" si="446"/>
        <v>0</v>
      </c>
      <c r="UDL242" s="191">
        <f t="shared" si="446"/>
        <v>0</v>
      </c>
      <c r="UDM242" s="191">
        <f t="shared" si="446"/>
        <v>0</v>
      </c>
      <c r="UDN242" s="191">
        <f t="shared" si="446"/>
        <v>0</v>
      </c>
      <c r="UDO242" s="191">
        <f t="shared" si="446"/>
        <v>0</v>
      </c>
      <c r="UDP242" s="191">
        <f t="shared" si="446"/>
        <v>0</v>
      </c>
      <c r="UDQ242" s="191">
        <f t="shared" si="446"/>
        <v>0</v>
      </c>
      <c r="UDR242" s="191">
        <f t="shared" si="446"/>
        <v>0</v>
      </c>
      <c r="UDS242" s="191">
        <f t="shared" si="446"/>
        <v>0</v>
      </c>
      <c r="UDT242" s="191">
        <f t="shared" si="446"/>
        <v>0</v>
      </c>
      <c r="UDU242" s="191">
        <f t="shared" si="446"/>
        <v>0</v>
      </c>
      <c r="UDV242" s="191">
        <f t="shared" si="446"/>
        <v>0</v>
      </c>
      <c r="UDW242" s="191">
        <f t="shared" si="446"/>
        <v>0</v>
      </c>
      <c r="UDX242" s="191">
        <f t="shared" si="446"/>
        <v>0</v>
      </c>
      <c r="UDY242" s="191">
        <f t="shared" si="446"/>
        <v>0</v>
      </c>
      <c r="UDZ242" s="191">
        <f t="shared" si="446"/>
        <v>0</v>
      </c>
      <c r="UEA242" s="191">
        <f t="shared" si="446"/>
        <v>0</v>
      </c>
      <c r="UEB242" s="191">
        <f t="shared" si="446"/>
        <v>0</v>
      </c>
      <c r="UEC242" s="191">
        <f t="shared" si="446"/>
        <v>0</v>
      </c>
      <c r="UED242" s="191">
        <f t="shared" si="446"/>
        <v>0</v>
      </c>
      <c r="UEE242" s="191">
        <f t="shared" si="446"/>
        <v>0</v>
      </c>
      <c r="UEF242" s="191">
        <f t="shared" si="446"/>
        <v>0</v>
      </c>
      <c r="UEG242" s="191">
        <f t="shared" si="446"/>
        <v>0</v>
      </c>
      <c r="UEH242" s="191">
        <f t="shared" si="446"/>
        <v>0</v>
      </c>
      <c r="UEI242" s="191">
        <f t="shared" si="446"/>
        <v>0</v>
      </c>
      <c r="UEJ242" s="191">
        <f t="shared" si="446"/>
        <v>0</v>
      </c>
      <c r="UEK242" s="191">
        <f t="shared" si="446"/>
        <v>0</v>
      </c>
      <c r="UEL242" s="191">
        <f t="shared" si="446"/>
        <v>0</v>
      </c>
      <c r="UEM242" s="191">
        <f t="shared" si="446"/>
        <v>0</v>
      </c>
      <c r="UEN242" s="191">
        <f t="shared" si="446"/>
        <v>0</v>
      </c>
      <c r="UEO242" s="191">
        <f t="shared" si="446"/>
        <v>0</v>
      </c>
      <c r="UEP242" s="191">
        <f t="shared" si="446"/>
        <v>0</v>
      </c>
      <c r="UEQ242" s="191">
        <f t="shared" si="446"/>
        <v>0</v>
      </c>
      <c r="UER242" s="191">
        <f t="shared" si="446"/>
        <v>0</v>
      </c>
      <c r="UES242" s="191">
        <f t="shared" si="446"/>
        <v>0</v>
      </c>
      <c r="UET242" s="191">
        <f t="shared" si="446"/>
        <v>0</v>
      </c>
      <c r="UEU242" s="191">
        <f t="shared" si="446"/>
        <v>0</v>
      </c>
      <c r="UEV242" s="191">
        <f t="shared" si="446"/>
        <v>0</v>
      </c>
      <c r="UEW242" s="191">
        <f t="shared" si="446"/>
        <v>0</v>
      </c>
      <c r="UEX242" s="191">
        <f t="shared" si="446"/>
        <v>0</v>
      </c>
      <c r="UEY242" s="191">
        <f t="shared" si="446"/>
        <v>0</v>
      </c>
      <c r="UEZ242" s="191">
        <f t="shared" si="446"/>
        <v>0</v>
      </c>
      <c r="UFA242" s="191">
        <f t="shared" si="446"/>
        <v>0</v>
      </c>
      <c r="UFB242" s="191">
        <f t="shared" si="446"/>
        <v>0</v>
      </c>
      <c r="UFC242" s="191">
        <f t="shared" si="446"/>
        <v>0</v>
      </c>
      <c r="UFD242" s="191">
        <f t="shared" ref="UFD242:UHO242" si="447" xml:space="preserve"> IF($F210 = 0, UFD218, IF($F210 = 1, UFD226, UFD234))+UFD250</f>
        <v>0</v>
      </c>
      <c r="UFE242" s="191">
        <f t="shared" si="447"/>
        <v>0</v>
      </c>
      <c r="UFF242" s="191">
        <f t="shared" si="447"/>
        <v>0</v>
      </c>
      <c r="UFG242" s="191">
        <f t="shared" si="447"/>
        <v>0</v>
      </c>
      <c r="UFH242" s="191">
        <f t="shared" si="447"/>
        <v>0</v>
      </c>
      <c r="UFI242" s="191">
        <f t="shared" si="447"/>
        <v>0</v>
      </c>
      <c r="UFJ242" s="191">
        <f t="shared" si="447"/>
        <v>0</v>
      </c>
      <c r="UFK242" s="191">
        <f t="shared" si="447"/>
        <v>0</v>
      </c>
      <c r="UFL242" s="191">
        <f t="shared" si="447"/>
        <v>0</v>
      </c>
      <c r="UFM242" s="191">
        <f t="shared" si="447"/>
        <v>0</v>
      </c>
      <c r="UFN242" s="191">
        <f t="shared" si="447"/>
        <v>0</v>
      </c>
      <c r="UFO242" s="191">
        <f t="shared" si="447"/>
        <v>0</v>
      </c>
      <c r="UFP242" s="191">
        <f t="shared" si="447"/>
        <v>0</v>
      </c>
      <c r="UFQ242" s="191">
        <f t="shared" si="447"/>
        <v>0</v>
      </c>
      <c r="UFR242" s="191">
        <f t="shared" si="447"/>
        <v>0</v>
      </c>
      <c r="UFS242" s="191">
        <f t="shared" si="447"/>
        <v>0</v>
      </c>
      <c r="UFT242" s="191">
        <f t="shared" si="447"/>
        <v>0</v>
      </c>
      <c r="UFU242" s="191">
        <f t="shared" si="447"/>
        <v>0</v>
      </c>
      <c r="UFV242" s="191">
        <f t="shared" si="447"/>
        <v>0</v>
      </c>
      <c r="UFW242" s="191">
        <f t="shared" si="447"/>
        <v>0</v>
      </c>
      <c r="UFX242" s="191">
        <f t="shared" si="447"/>
        <v>0</v>
      </c>
      <c r="UFY242" s="191">
        <f t="shared" si="447"/>
        <v>0</v>
      </c>
      <c r="UFZ242" s="191">
        <f t="shared" si="447"/>
        <v>0</v>
      </c>
      <c r="UGA242" s="191">
        <f t="shared" si="447"/>
        <v>0</v>
      </c>
      <c r="UGB242" s="191">
        <f t="shared" si="447"/>
        <v>0</v>
      </c>
      <c r="UGC242" s="191">
        <f t="shared" si="447"/>
        <v>0</v>
      </c>
      <c r="UGD242" s="191">
        <f t="shared" si="447"/>
        <v>0</v>
      </c>
      <c r="UGE242" s="191">
        <f t="shared" si="447"/>
        <v>0</v>
      </c>
      <c r="UGF242" s="191">
        <f t="shared" si="447"/>
        <v>0</v>
      </c>
      <c r="UGG242" s="191">
        <f t="shared" si="447"/>
        <v>0</v>
      </c>
      <c r="UGH242" s="191">
        <f t="shared" si="447"/>
        <v>0</v>
      </c>
      <c r="UGI242" s="191">
        <f t="shared" si="447"/>
        <v>0</v>
      </c>
      <c r="UGJ242" s="191">
        <f t="shared" si="447"/>
        <v>0</v>
      </c>
      <c r="UGK242" s="191">
        <f t="shared" si="447"/>
        <v>0</v>
      </c>
      <c r="UGL242" s="191">
        <f t="shared" si="447"/>
        <v>0</v>
      </c>
      <c r="UGM242" s="191">
        <f t="shared" si="447"/>
        <v>0</v>
      </c>
      <c r="UGN242" s="191">
        <f t="shared" si="447"/>
        <v>0</v>
      </c>
      <c r="UGO242" s="191">
        <f t="shared" si="447"/>
        <v>0</v>
      </c>
      <c r="UGP242" s="191">
        <f t="shared" si="447"/>
        <v>0</v>
      </c>
      <c r="UGQ242" s="191">
        <f t="shared" si="447"/>
        <v>0</v>
      </c>
      <c r="UGR242" s="191">
        <f t="shared" si="447"/>
        <v>0</v>
      </c>
      <c r="UGS242" s="191">
        <f t="shared" si="447"/>
        <v>0</v>
      </c>
      <c r="UGT242" s="191">
        <f t="shared" si="447"/>
        <v>0</v>
      </c>
      <c r="UGU242" s="191">
        <f t="shared" si="447"/>
        <v>0</v>
      </c>
      <c r="UGV242" s="191">
        <f t="shared" si="447"/>
        <v>0</v>
      </c>
      <c r="UGW242" s="191">
        <f t="shared" si="447"/>
        <v>0</v>
      </c>
      <c r="UGX242" s="191">
        <f t="shared" si="447"/>
        <v>0</v>
      </c>
      <c r="UGY242" s="191">
        <f t="shared" si="447"/>
        <v>0</v>
      </c>
      <c r="UGZ242" s="191">
        <f t="shared" si="447"/>
        <v>0</v>
      </c>
      <c r="UHA242" s="191">
        <f t="shared" si="447"/>
        <v>0</v>
      </c>
      <c r="UHB242" s="191">
        <f t="shared" si="447"/>
        <v>0</v>
      </c>
      <c r="UHC242" s="191">
        <f t="shared" si="447"/>
        <v>0</v>
      </c>
      <c r="UHD242" s="191">
        <f t="shared" si="447"/>
        <v>0</v>
      </c>
      <c r="UHE242" s="191">
        <f t="shared" si="447"/>
        <v>0</v>
      </c>
      <c r="UHF242" s="191">
        <f t="shared" si="447"/>
        <v>0</v>
      </c>
      <c r="UHG242" s="191">
        <f t="shared" si="447"/>
        <v>0</v>
      </c>
      <c r="UHH242" s="191">
        <f t="shared" si="447"/>
        <v>0</v>
      </c>
      <c r="UHI242" s="191">
        <f t="shared" si="447"/>
        <v>0</v>
      </c>
      <c r="UHJ242" s="191">
        <f t="shared" si="447"/>
        <v>0</v>
      </c>
      <c r="UHK242" s="191">
        <f t="shared" si="447"/>
        <v>0</v>
      </c>
      <c r="UHL242" s="191">
        <f t="shared" si="447"/>
        <v>0</v>
      </c>
      <c r="UHM242" s="191">
        <f t="shared" si="447"/>
        <v>0</v>
      </c>
      <c r="UHN242" s="191">
        <f t="shared" si="447"/>
        <v>0</v>
      </c>
      <c r="UHO242" s="191">
        <f t="shared" si="447"/>
        <v>0</v>
      </c>
      <c r="UHP242" s="191">
        <f t="shared" ref="UHP242:UKA242" si="448" xml:space="preserve"> IF($F210 = 0, UHP218, IF($F210 = 1, UHP226, UHP234))+UHP250</f>
        <v>0</v>
      </c>
      <c r="UHQ242" s="191">
        <f t="shared" si="448"/>
        <v>0</v>
      </c>
      <c r="UHR242" s="191">
        <f t="shared" si="448"/>
        <v>0</v>
      </c>
      <c r="UHS242" s="191">
        <f t="shared" si="448"/>
        <v>0</v>
      </c>
      <c r="UHT242" s="191">
        <f t="shared" si="448"/>
        <v>0</v>
      </c>
      <c r="UHU242" s="191">
        <f t="shared" si="448"/>
        <v>0</v>
      </c>
      <c r="UHV242" s="191">
        <f t="shared" si="448"/>
        <v>0</v>
      </c>
      <c r="UHW242" s="191">
        <f t="shared" si="448"/>
        <v>0</v>
      </c>
      <c r="UHX242" s="191">
        <f t="shared" si="448"/>
        <v>0</v>
      </c>
      <c r="UHY242" s="191">
        <f t="shared" si="448"/>
        <v>0</v>
      </c>
      <c r="UHZ242" s="191">
        <f t="shared" si="448"/>
        <v>0</v>
      </c>
      <c r="UIA242" s="191">
        <f t="shared" si="448"/>
        <v>0</v>
      </c>
      <c r="UIB242" s="191">
        <f t="shared" si="448"/>
        <v>0</v>
      </c>
      <c r="UIC242" s="191">
        <f t="shared" si="448"/>
        <v>0</v>
      </c>
      <c r="UID242" s="191">
        <f t="shared" si="448"/>
        <v>0</v>
      </c>
      <c r="UIE242" s="191">
        <f t="shared" si="448"/>
        <v>0</v>
      </c>
      <c r="UIF242" s="191">
        <f t="shared" si="448"/>
        <v>0</v>
      </c>
      <c r="UIG242" s="191">
        <f t="shared" si="448"/>
        <v>0</v>
      </c>
      <c r="UIH242" s="191">
        <f t="shared" si="448"/>
        <v>0</v>
      </c>
      <c r="UII242" s="191">
        <f t="shared" si="448"/>
        <v>0</v>
      </c>
      <c r="UIJ242" s="191">
        <f t="shared" si="448"/>
        <v>0</v>
      </c>
      <c r="UIK242" s="191">
        <f t="shared" si="448"/>
        <v>0</v>
      </c>
      <c r="UIL242" s="191">
        <f t="shared" si="448"/>
        <v>0</v>
      </c>
      <c r="UIM242" s="191">
        <f t="shared" si="448"/>
        <v>0</v>
      </c>
      <c r="UIN242" s="191">
        <f t="shared" si="448"/>
        <v>0</v>
      </c>
      <c r="UIO242" s="191">
        <f t="shared" si="448"/>
        <v>0</v>
      </c>
      <c r="UIP242" s="191">
        <f t="shared" si="448"/>
        <v>0</v>
      </c>
      <c r="UIQ242" s="191">
        <f t="shared" si="448"/>
        <v>0</v>
      </c>
      <c r="UIR242" s="191">
        <f t="shared" si="448"/>
        <v>0</v>
      </c>
      <c r="UIS242" s="191">
        <f t="shared" si="448"/>
        <v>0</v>
      </c>
      <c r="UIT242" s="191">
        <f t="shared" si="448"/>
        <v>0</v>
      </c>
      <c r="UIU242" s="191">
        <f t="shared" si="448"/>
        <v>0</v>
      </c>
      <c r="UIV242" s="191">
        <f t="shared" si="448"/>
        <v>0</v>
      </c>
      <c r="UIW242" s="191">
        <f t="shared" si="448"/>
        <v>0</v>
      </c>
      <c r="UIX242" s="191">
        <f t="shared" si="448"/>
        <v>0</v>
      </c>
      <c r="UIY242" s="191">
        <f t="shared" si="448"/>
        <v>0</v>
      </c>
      <c r="UIZ242" s="191">
        <f t="shared" si="448"/>
        <v>0</v>
      </c>
      <c r="UJA242" s="191">
        <f t="shared" si="448"/>
        <v>0</v>
      </c>
      <c r="UJB242" s="191">
        <f t="shared" si="448"/>
        <v>0</v>
      </c>
      <c r="UJC242" s="191">
        <f t="shared" si="448"/>
        <v>0</v>
      </c>
      <c r="UJD242" s="191">
        <f t="shared" si="448"/>
        <v>0</v>
      </c>
      <c r="UJE242" s="191">
        <f t="shared" si="448"/>
        <v>0</v>
      </c>
      <c r="UJF242" s="191">
        <f t="shared" si="448"/>
        <v>0</v>
      </c>
      <c r="UJG242" s="191">
        <f t="shared" si="448"/>
        <v>0</v>
      </c>
      <c r="UJH242" s="191">
        <f t="shared" si="448"/>
        <v>0</v>
      </c>
      <c r="UJI242" s="191">
        <f t="shared" si="448"/>
        <v>0</v>
      </c>
      <c r="UJJ242" s="191">
        <f t="shared" si="448"/>
        <v>0</v>
      </c>
      <c r="UJK242" s="191">
        <f t="shared" si="448"/>
        <v>0</v>
      </c>
      <c r="UJL242" s="191">
        <f t="shared" si="448"/>
        <v>0</v>
      </c>
      <c r="UJM242" s="191">
        <f t="shared" si="448"/>
        <v>0</v>
      </c>
      <c r="UJN242" s="191">
        <f t="shared" si="448"/>
        <v>0</v>
      </c>
      <c r="UJO242" s="191">
        <f t="shared" si="448"/>
        <v>0</v>
      </c>
      <c r="UJP242" s="191">
        <f t="shared" si="448"/>
        <v>0</v>
      </c>
      <c r="UJQ242" s="191">
        <f t="shared" si="448"/>
        <v>0</v>
      </c>
      <c r="UJR242" s="191">
        <f t="shared" si="448"/>
        <v>0</v>
      </c>
      <c r="UJS242" s="191">
        <f t="shared" si="448"/>
        <v>0</v>
      </c>
      <c r="UJT242" s="191">
        <f t="shared" si="448"/>
        <v>0</v>
      </c>
      <c r="UJU242" s="191">
        <f t="shared" si="448"/>
        <v>0</v>
      </c>
      <c r="UJV242" s="191">
        <f t="shared" si="448"/>
        <v>0</v>
      </c>
      <c r="UJW242" s="191">
        <f t="shared" si="448"/>
        <v>0</v>
      </c>
      <c r="UJX242" s="191">
        <f t="shared" si="448"/>
        <v>0</v>
      </c>
      <c r="UJY242" s="191">
        <f t="shared" si="448"/>
        <v>0</v>
      </c>
      <c r="UJZ242" s="191">
        <f t="shared" si="448"/>
        <v>0</v>
      </c>
      <c r="UKA242" s="191">
        <f t="shared" si="448"/>
        <v>0</v>
      </c>
      <c r="UKB242" s="191">
        <f t="shared" ref="UKB242:UMM242" si="449" xml:space="preserve"> IF($F210 = 0, UKB218, IF($F210 = 1, UKB226, UKB234))+UKB250</f>
        <v>0</v>
      </c>
      <c r="UKC242" s="191">
        <f t="shared" si="449"/>
        <v>0</v>
      </c>
      <c r="UKD242" s="191">
        <f t="shared" si="449"/>
        <v>0</v>
      </c>
      <c r="UKE242" s="191">
        <f t="shared" si="449"/>
        <v>0</v>
      </c>
      <c r="UKF242" s="191">
        <f t="shared" si="449"/>
        <v>0</v>
      </c>
      <c r="UKG242" s="191">
        <f t="shared" si="449"/>
        <v>0</v>
      </c>
      <c r="UKH242" s="191">
        <f t="shared" si="449"/>
        <v>0</v>
      </c>
      <c r="UKI242" s="191">
        <f t="shared" si="449"/>
        <v>0</v>
      </c>
      <c r="UKJ242" s="191">
        <f t="shared" si="449"/>
        <v>0</v>
      </c>
      <c r="UKK242" s="191">
        <f t="shared" si="449"/>
        <v>0</v>
      </c>
      <c r="UKL242" s="191">
        <f t="shared" si="449"/>
        <v>0</v>
      </c>
      <c r="UKM242" s="191">
        <f t="shared" si="449"/>
        <v>0</v>
      </c>
      <c r="UKN242" s="191">
        <f t="shared" si="449"/>
        <v>0</v>
      </c>
      <c r="UKO242" s="191">
        <f t="shared" si="449"/>
        <v>0</v>
      </c>
      <c r="UKP242" s="191">
        <f t="shared" si="449"/>
        <v>0</v>
      </c>
      <c r="UKQ242" s="191">
        <f t="shared" si="449"/>
        <v>0</v>
      </c>
      <c r="UKR242" s="191">
        <f t="shared" si="449"/>
        <v>0</v>
      </c>
      <c r="UKS242" s="191">
        <f t="shared" si="449"/>
        <v>0</v>
      </c>
      <c r="UKT242" s="191">
        <f t="shared" si="449"/>
        <v>0</v>
      </c>
      <c r="UKU242" s="191">
        <f t="shared" si="449"/>
        <v>0</v>
      </c>
      <c r="UKV242" s="191">
        <f t="shared" si="449"/>
        <v>0</v>
      </c>
      <c r="UKW242" s="191">
        <f t="shared" si="449"/>
        <v>0</v>
      </c>
      <c r="UKX242" s="191">
        <f t="shared" si="449"/>
        <v>0</v>
      </c>
      <c r="UKY242" s="191">
        <f t="shared" si="449"/>
        <v>0</v>
      </c>
      <c r="UKZ242" s="191">
        <f t="shared" si="449"/>
        <v>0</v>
      </c>
      <c r="ULA242" s="191">
        <f t="shared" si="449"/>
        <v>0</v>
      </c>
      <c r="ULB242" s="191">
        <f t="shared" si="449"/>
        <v>0</v>
      </c>
      <c r="ULC242" s="191">
        <f t="shared" si="449"/>
        <v>0</v>
      </c>
      <c r="ULD242" s="191">
        <f t="shared" si="449"/>
        <v>0</v>
      </c>
      <c r="ULE242" s="191">
        <f t="shared" si="449"/>
        <v>0</v>
      </c>
      <c r="ULF242" s="191">
        <f t="shared" si="449"/>
        <v>0</v>
      </c>
      <c r="ULG242" s="191">
        <f t="shared" si="449"/>
        <v>0</v>
      </c>
      <c r="ULH242" s="191">
        <f t="shared" si="449"/>
        <v>0</v>
      </c>
      <c r="ULI242" s="191">
        <f t="shared" si="449"/>
        <v>0</v>
      </c>
      <c r="ULJ242" s="191">
        <f t="shared" si="449"/>
        <v>0</v>
      </c>
      <c r="ULK242" s="191">
        <f t="shared" si="449"/>
        <v>0</v>
      </c>
      <c r="ULL242" s="191">
        <f t="shared" si="449"/>
        <v>0</v>
      </c>
      <c r="ULM242" s="191">
        <f t="shared" si="449"/>
        <v>0</v>
      </c>
      <c r="ULN242" s="191">
        <f t="shared" si="449"/>
        <v>0</v>
      </c>
      <c r="ULO242" s="191">
        <f t="shared" si="449"/>
        <v>0</v>
      </c>
      <c r="ULP242" s="191">
        <f t="shared" si="449"/>
        <v>0</v>
      </c>
      <c r="ULQ242" s="191">
        <f t="shared" si="449"/>
        <v>0</v>
      </c>
      <c r="ULR242" s="191">
        <f t="shared" si="449"/>
        <v>0</v>
      </c>
      <c r="ULS242" s="191">
        <f t="shared" si="449"/>
        <v>0</v>
      </c>
      <c r="ULT242" s="191">
        <f t="shared" si="449"/>
        <v>0</v>
      </c>
      <c r="ULU242" s="191">
        <f t="shared" si="449"/>
        <v>0</v>
      </c>
      <c r="ULV242" s="191">
        <f t="shared" si="449"/>
        <v>0</v>
      </c>
      <c r="ULW242" s="191">
        <f t="shared" si="449"/>
        <v>0</v>
      </c>
      <c r="ULX242" s="191">
        <f t="shared" si="449"/>
        <v>0</v>
      </c>
      <c r="ULY242" s="191">
        <f t="shared" si="449"/>
        <v>0</v>
      </c>
      <c r="ULZ242" s="191">
        <f t="shared" si="449"/>
        <v>0</v>
      </c>
      <c r="UMA242" s="191">
        <f t="shared" si="449"/>
        <v>0</v>
      </c>
      <c r="UMB242" s="191">
        <f t="shared" si="449"/>
        <v>0</v>
      </c>
      <c r="UMC242" s="191">
        <f t="shared" si="449"/>
        <v>0</v>
      </c>
      <c r="UMD242" s="191">
        <f t="shared" si="449"/>
        <v>0</v>
      </c>
      <c r="UME242" s="191">
        <f t="shared" si="449"/>
        <v>0</v>
      </c>
      <c r="UMF242" s="191">
        <f t="shared" si="449"/>
        <v>0</v>
      </c>
      <c r="UMG242" s="191">
        <f t="shared" si="449"/>
        <v>0</v>
      </c>
      <c r="UMH242" s="191">
        <f t="shared" si="449"/>
        <v>0</v>
      </c>
      <c r="UMI242" s="191">
        <f t="shared" si="449"/>
        <v>0</v>
      </c>
      <c r="UMJ242" s="191">
        <f t="shared" si="449"/>
        <v>0</v>
      </c>
      <c r="UMK242" s="191">
        <f t="shared" si="449"/>
        <v>0</v>
      </c>
      <c r="UML242" s="191">
        <f t="shared" si="449"/>
        <v>0</v>
      </c>
      <c r="UMM242" s="191">
        <f t="shared" si="449"/>
        <v>0</v>
      </c>
      <c r="UMN242" s="191">
        <f t="shared" ref="UMN242:UOY242" si="450" xml:space="preserve"> IF($F210 = 0, UMN218, IF($F210 = 1, UMN226, UMN234))+UMN250</f>
        <v>0</v>
      </c>
      <c r="UMO242" s="191">
        <f t="shared" si="450"/>
        <v>0</v>
      </c>
      <c r="UMP242" s="191">
        <f t="shared" si="450"/>
        <v>0</v>
      </c>
      <c r="UMQ242" s="191">
        <f t="shared" si="450"/>
        <v>0</v>
      </c>
      <c r="UMR242" s="191">
        <f t="shared" si="450"/>
        <v>0</v>
      </c>
      <c r="UMS242" s="191">
        <f t="shared" si="450"/>
        <v>0</v>
      </c>
      <c r="UMT242" s="191">
        <f t="shared" si="450"/>
        <v>0</v>
      </c>
      <c r="UMU242" s="191">
        <f t="shared" si="450"/>
        <v>0</v>
      </c>
      <c r="UMV242" s="191">
        <f t="shared" si="450"/>
        <v>0</v>
      </c>
      <c r="UMW242" s="191">
        <f t="shared" si="450"/>
        <v>0</v>
      </c>
      <c r="UMX242" s="191">
        <f t="shared" si="450"/>
        <v>0</v>
      </c>
      <c r="UMY242" s="191">
        <f t="shared" si="450"/>
        <v>0</v>
      </c>
      <c r="UMZ242" s="191">
        <f t="shared" si="450"/>
        <v>0</v>
      </c>
      <c r="UNA242" s="191">
        <f t="shared" si="450"/>
        <v>0</v>
      </c>
      <c r="UNB242" s="191">
        <f t="shared" si="450"/>
        <v>0</v>
      </c>
      <c r="UNC242" s="191">
        <f t="shared" si="450"/>
        <v>0</v>
      </c>
      <c r="UND242" s="191">
        <f t="shared" si="450"/>
        <v>0</v>
      </c>
      <c r="UNE242" s="191">
        <f t="shared" si="450"/>
        <v>0</v>
      </c>
      <c r="UNF242" s="191">
        <f t="shared" si="450"/>
        <v>0</v>
      </c>
      <c r="UNG242" s="191">
        <f t="shared" si="450"/>
        <v>0</v>
      </c>
      <c r="UNH242" s="191">
        <f t="shared" si="450"/>
        <v>0</v>
      </c>
      <c r="UNI242" s="191">
        <f t="shared" si="450"/>
        <v>0</v>
      </c>
      <c r="UNJ242" s="191">
        <f t="shared" si="450"/>
        <v>0</v>
      </c>
      <c r="UNK242" s="191">
        <f t="shared" si="450"/>
        <v>0</v>
      </c>
      <c r="UNL242" s="191">
        <f t="shared" si="450"/>
        <v>0</v>
      </c>
      <c r="UNM242" s="191">
        <f t="shared" si="450"/>
        <v>0</v>
      </c>
      <c r="UNN242" s="191">
        <f t="shared" si="450"/>
        <v>0</v>
      </c>
      <c r="UNO242" s="191">
        <f t="shared" si="450"/>
        <v>0</v>
      </c>
      <c r="UNP242" s="191">
        <f t="shared" si="450"/>
        <v>0</v>
      </c>
      <c r="UNQ242" s="191">
        <f t="shared" si="450"/>
        <v>0</v>
      </c>
      <c r="UNR242" s="191">
        <f t="shared" si="450"/>
        <v>0</v>
      </c>
      <c r="UNS242" s="191">
        <f t="shared" si="450"/>
        <v>0</v>
      </c>
      <c r="UNT242" s="191">
        <f t="shared" si="450"/>
        <v>0</v>
      </c>
      <c r="UNU242" s="191">
        <f t="shared" si="450"/>
        <v>0</v>
      </c>
      <c r="UNV242" s="191">
        <f t="shared" si="450"/>
        <v>0</v>
      </c>
      <c r="UNW242" s="191">
        <f t="shared" si="450"/>
        <v>0</v>
      </c>
      <c r="UNX242" s="191">
        <f t="shared" si="450"/>
        <v>0</v>
      </c>
      <c r="UNY242" s="191">
        <f t="shared" si="450"/>
        <v>0</v>
      </c>
      <c r="UNZ242" s="191">
        <f t="shared" si="450"/>
        <v>0</v>
      </c>
      <c r="UOA242" s="191">
        <f t="shared" si="450"/>
        <v>0</v>
      </c>
      <c r="UOB242" s="191">
        <f t="shared" si="450"/>
        <v>0</v>
      </c>
      <c r="UOC242" s="191">
        <f t="shared" si="450"/>
        <v>0</v>
      </c>
      <c r="UOD242" s="191">
        <f t="shared" si="450"/>
        <v>0</v>
      </c>
      <c r="UOE242" s="191">
        <f t="shared" si="450"/>
        <v>0</v>
      </c>
      <c r="UOF242" s="191">
        <f t="shared" si="450"/>
        <v>0</v>
      </c>
      <c r="UOG242" s="191">
        <f t="shared" si="450"/>
        <v>0</v>
      </c>
      <c r="UOH242" s="191">
        <f t="shared" si="450"/>
        <v>0</v>
      </c>
      <c r="UOI242" s="191">
        <f t="shared" si="450"/>
        <v>0</v>
      </c>
      <c r="UOJ242" s="191">
        <f t="shared" si="450"/>
        <v>0</v>
      </c>
      <c r="UOK242" s="191">
        <f t="shared" si="450"/>
        <v>0</v>
      </c>
      <c r="UOL242" s="191">
        <f t="shared" si="450"/>
        <v>0</v>
      </c>
      <c r="UOM242" s="191">
        <f t="shared" si="450"/>
        <v>0</v>
      </c>
      <c r="UON242" s="191">
        <f t="shared" si="450"/>
        <v>0</v>
      </c>
      <c r="UOO242" s="191">
        <f t="shared" si="450"/>
        <v>0</v>
      </c>
      <c r="UOP242" s="191">
        <f t="shared" si="450"/>
        <v>0</v>
      </c>
      <c r="UOQ242" s="191">
        <f t="shared" si="450"/>
        <v>0</v>
      </c>
      <c r="UOR242" s="191">
        <f t="shared" si="450"/>
        <v>0</v>
      </c>
      <c r="UOS242" s="191">
        <f t="shared" si="450"/>
        <v>0</v>
      </c>
      <c r="UOT242" s="191">
        <f t="shared" si="450"/>
        <v>0</v>
      </c>
      <c r="UOU242" s="191">
        <f t="shared" si="450"/>
        <v>0</v>
      </c>
      <c r="UOV242" s="191">
        <f t="shared" si="450"/>
        <v>0</v>
      </c>
      <c r="UOW242" s="191">
        <f t="shared" si="450"/>
        <v>0</v>
      </c>
      <c r="UOX242" s="191">
        <f t="shared" si="450"/>
        <v>0</v>
      </c>
      <c r="UOY242" s="191">
        <f t="shared" si="450"/>
        <v>0</v>
      </c>
      <c r="UOZ242" s="191">
        <f t="shared" ref="UOZ242:URK242" si="451" xml:space="preserve"> IF($F210 = 0, UOZ218, IF($F210 = 1, UOZ226, UOZ234))+UOZ250</f>
        <v>0</v>
      </c>
      <c r="UPA242" s="191">
        <f t="shared" si="451"/>
        <v>0</v>
      </c>
      <c r="UPB242" s="191">
        <f t="shared" si="451"/>
        <v>0</v>
      </c>
      <c r="UPC242" s="191">
        <f t="shared" si="451"/>
        <v>0</v>
      </c>
      <c r="UPD242" s="191">
        <f t="shared" si="451"/>
        <v>0</v>
      </c>
      <c r="UPE242" s="191">
        <f t="shared" si="451"/>
        <v>0</v>
      </c>
      <c r="UPF242" s="191">
        <f t="shared" si="451"/>
        <v>0</v>
      </c>
      <c r="UPG242" s="191">
        <f t="shared" si="451"/>
        <v>0</v>
      </c>
      <c r="UPH242" s="191">
        <f t="shared" si="451"/>
        <v>0</v>
      </c>
      <c r="UPI242" s="191">
        <f t="shared" si="451"/>
        <v>0</v>
      </c>
      <c r="UPJ242" s="191">
        <f t="shared" si="451"/>
        <v>0</v>
      </c>
      <c r="UPK242" s="191">
        <f t="shared" si="451"/>
        <v>0</v>
      </c>
      <c r="UPL242" s="191">
        <f t="shared" si="451"/>
        <v>0</v>
      </c>
      <c r="UPM242" s="191">
        <f t="shared" si="451"/>
        <v>0</v>
      </c>
      <c r="UPN242" s="191">
        <f t="shared" si="451"/>
        <v>0</v>
      </c>
      <c r="UPO242" s="191">
        <f t="shared" si="451"/>
        <v>0</v>
      </c>
      <c r="UPP242" s="191">
        <f t="shared" si="451"/>
        <v>0</v>
      </c>
      <c r="UPQ242" s="191">
        <f t="shared" si="451"/>
        <v>0</v>
      </c>
      <c r="UPR242" s="191">
        <f t="shared" si="451"/>
        <v>0</v>
      </c>
      <c r="UPS242" s="191">
        <f t="shared" si="451"/>
        <v>0</v>
      </c>
      <c r="UPT242" s="191">
        <f t="shared" si="451"/>
        <v>0</v>
      </c>
      <c r="UPU242" s="191">
        <f t="shared" si="451"/>
        <v>0</v>
      </c>
      <c r="UPV242" s="191">
        <f t="shared" si="451"/>
        <v>0</v>
      </c>
      <c r="UPW242" s="191">
        <f t="shared" si="451"/>
        <v>0</v>
      </c>
      <c r="UPX242" s="191">
        <f t="shared" si="451"/>
        <v>0</v>
      </c>
      <c r="UPY242" s="191">
        <f t="shared" si="451"/>
        <v>0</v>
      </c>
      <c r="UPZ242" s="191">
        <f t="shared" si="451"/>
        <v>0</v>
      </c>
      <c r="UQA242" s="191">
        <f t="shared" si="451"/>
        <v>0</v>
      </c>
      <c r="UQB242" s="191">
        <f t="shared" si="451"/>
        <v>0</v>
      </c>
      <c r="UQC242" s="191">
        <f t="shared" si="451"/>
        <v>0</v>
      </c>
      <c r="UQD242" s="191">
        <f t="shared" si="451"/>
        <v>0</v>
      </c>
      <c r="UQE242" s="191">
        <f t="shared" si="451"/>
        <v>0</v>
      </c>
      <c r="UQF242" s="191">
        <f t="shared" si="451"/>
        <v>0</v>
      </c>
      <c r="UQG242" s="191">
        <f t="shared" si="451"/>
        <v>0</v>
      </c>
      <c r="UQH242" s="191">
        <f t="shared" si="451"/>
        <v>0</v>
      </c>
      <c r="UQI242" s="191">
        <f t="shared" si="451"/>
        <v>0</v>
      </c>
      <c r="UQJ242" s="191">
        <f t="shared" si="451"/>
        <v>0</v>
      </c>
      <c r="UQK242" s="191">
        <f t="shared" si="451"/>
        <v>0</v>
      </c>
      <c r="UQL242" s="191">
        <f t="shared" si="451"/>
        <v>0</v>
      </c>
      <c r="UQM242" s="191">
        <f t="shared" si="451"/>
        <v>0</v>
      </c>
      <c r="UQN242" s="191">
        <f t="shared" si="451"/>
        <v>0</v>
      </c>
      <c r="UQO242" s="191">
        <f t="shared" si="451"/>
        <v>0</v>
      </c>
      <c r="UQP242" s="191">
        <f t="shared" si="451"/>
        <v>0</v>
      </c>
      <c r="UQQ242" s="191">
        <f t="shared" si="451"/>
        <v>0</v>
      </c>
      <c r="UQR242" s="191">
        <f t="shared" si="451"/>
        <v>0</v>
      </c>
      <c r="UQS242" s="191">
        <f t="shared" si="451"/>
        <v>0</v>
      </c>
      <c r="UQT242" s="191">
        <f t="shared" si="451"/>
        <v>0</v>
      </c>
      <c r="UQU242" s="191">
        <f t="shared" si="451"/>
        <v>0</v>
      </c>
      <c r="UQV242" s="191">
        <f t="shared" si="451"/>
        <v>0</v>
      </c>
      <c r="UQW242" s="191">
        <f t="shared" si="451"/>
        <v>0</v>
      </c>
      <c r="UQX242" s="191">
        <f t="shared" si="451"/>
        <v>0</v>
      </c>
      <c r="UQY242" s="191">
        <f t="shared" si="451"/>
        <v>0</v>
      </c>
      <c r="UQZ242" s="191">
        <f t="shared" si="451"/>
        <v>0</v>
      </c>
      <c r="URA242" s="191">
        <f t="shared" si="451"/>
        <v>0</v>
      </c>
      <c r="URB242" s="191">
        <f t="shared" si="451"/>
        <v>0</v>
      </c>
      <c r="URC242" s="191">
        <f t="shared" si="451"/>
        <v>0</v>
      </c>
      <c r="URD242" s="191">
        <f t="shared" si="451"/>
        <v>0</v>
      </c>
      <c r="URE242" s="191">
        <f t="shared" si="451"/>
        <v>0</v>
      </c>
      <c r="URF242" s="191">
        <f t="shared" si="451"/>
        <v>0</v>
      </c>
      <c r="URG242" s="191">
        <f t="shared" si="451"/>
        <v>0</v>
      </c>
      <c r="URH242" s="191">
        <f t="shared" si="451"/>
        <v>0</v>
      </c>
      <c r="URI242" s="191">
        <f t="shared" si="451"/>
        <v>0</v>
      </c>
      <c r="URJ242" s="191">
        <f t="shared" si="451"/>
        <v>0</v>
      </c>
      <c r="URK242" s="191">
        <f t="shared" si="451"/>
        <v>0</v>
      </c>
      <c r="URL242" s="191">
        <f t="shared" ref="URL242:UTW242" si="452" xml:space="preserve"> IF($F210 = 0, URL218, IF($F210 = 1, URL226, URL234))+URL250</f>
        <v>0</v>
      </c>
      <c r="URM242" s="191">
        <f t="shared" si="452"/>
        <v>0</v>
      </c>
      <c r="URN242" s="191">
        <f t="shared" si="452"/>
        <v>0</v>
      </c>
      <c r="URO242" s="191">
        <f t="shared" si="452"/>
        <v>0</v>
      </c>
      <c r="URP242" s="191">
        <f t="shared" si="452"/>
        <v>0</v>
      </c>
      <c r="URQ242" s="191">
        <f t="shared" si="452"/>
        <v>0</v>
      </c>
      <c r="URR242" s="191">
        <f t="shared" si="452"/>
        <v>0</v>
      </c>
      <c r="URS242" s="191">
        <f t="shared" si="452"/>
        <v>0</v>
      </c>
      <c r="URT242" s="191">
        <f t="shared" si="452"/>
        <v>0</v>
      </c>
      <c r="URU242" s="191">
        <f t="shared" si="452"/>
        <v>0</v>
      </c>
      <c r="URV242" s="191">
        <f t="shared" si="452"/>
        <v>0</v>
      </c>
      <c r="URW242" s="191">
        <f t="shared" si="452"/>
        <v>0</v>
      </c>
      <c r="URX242" s="191">
        <f t="shared" si="452"/>
        <v>0</v>
      </c>
      <c r="URY242" s="191">
        <f t="shared" si="452"/>
        <v>0</v>
      </c>
      <c r="URZ242" s="191">
        <f t="shared" si="452"/>
        <v>0</v>
      </c>
      <c r="USA242" s="191">
        <f t="shared" si="452"/>
        <v>0</v>
      </c>
      <c r="USB242" s="191">
        <f t="shared" si="452"/>
        <v>0</v>
      </c>
      <c r="USC242" s="191">
        <f t="shared" si="452"/>
        <v>0</v>
      </c>
      <c r="USD242" s="191">
        <f t="shared" si="452"/>
        <v>0</v>
      </c>
      <c r="USE242" s="191">
        <f t="shared" si="452"/>
        <v>0</v>
      </c>
      <c r="USF242" s="191">
        <f t="shared" si="452"/>
        <v>0</v>
      </c>
      <c r="USG242" s="191">
        <f t="shared" si="452"/>
        <v>0</v>
      </c>
      <c r="USH242" s="191">
        <f t="shared" si="452"/>
        <v>0</v>
      </c>
      <c r="USI242" s="191">
        <f t="shared" si="452"/>
        <v>0</v>
      </c>
      <c r="USJ242" s="191">
        <f t="shared" si="452"/>
        <v>0</v>
      </c>
      <c r="USK242" s="191">
        <f t="shared" si="452"/>
        <v>0</v>
      </c>
      <c r="USL242" s="191">
        <f t="shared" si="452"/>
        <v>0</v>
      </c>
      <c r="USM242" s="191">
        <f t="shared" si="452"/>
        <v>0</v>
      </c>
      <c r="USN242" s="191">
        <f t="shared" si="452"/>
        <v>0</v>
      </c>
      <c r="USO242" s="191">
        <f t="shared" si="452"/>
        <v>0</v>
      </c>
      <c r="USP242" s="191">
        <f t="shared" si="452"/>
        <v>0</v>
      </c>
      <c r="USQ242" s="191">
        <f t="shared" si="452"/>
        <v>0</v>
      </c>
      <c r="USR242" s="191">
        <f t="shared" si="452"/>
        <v>0</v>
      </c>
      <c r="USS242" s="191">
        <f t="shared" si="452"/>
        <v>0</v>
      </c>
      <c r="UST242" s="191">
        <f t="shared" si="452"/>
        <v>0</v>
      </c>
      <c r="USU242" s="191">
        <f t="shared" si="452"/>
        <v>0</v>
      </c>
      <c r="USV242" s="191">
        <f t="shared" si="452"/>
        <v>0</v>
      </c>
      <c r="USW242" s="191">
        <f t="shared" si="452"/>
        <v>0</v>
      </c>
      <c r="USX242" s="191">
        <f t="shared" si="452"/>
        <v>0</v>
      </c>
      <c r="USY242" s="191">
        <f t="shared" si="452"/>
        <v>0</v>
      </c>
      <c r="USZ242" s="191">
        <f t="shared" si="452"/>
        <v>0</v>
      </c>
      <c r="UTA242" s="191">
        <f t="shared" si="452"/>
        <v>0</v>
      </c>
      <c r="UTB242" s="191">
        <f t="shared" si="452"/>
        <v>0</v>
      </c>
      <c r="UTC242" s="191">
        <f t="shared" si="452"/>
        <v>0</v>
      </c>
      <c r="UTD242" s="191">
        <f t="shared" si="452"/>
        <v>0</v>
      </c>
      <c r="UTE242" s="191">
        <f t="shared" si="452"/>
        <v>0</v>
      </c>
      <c r="UTF242" s="191">
        <f t="shared" si="452"/>
        <v>0</v>
      </c>
      <c r="UTG242" s="191">
        <f t="shared" si="452"/>
        <v>0</v>
      </c>
      <c r="UTH242" s="191">
        <f t="shared" si="452"/>
        <v>0</v>
      </c>
      <c r="UTI242" s="191">
        <f t="shared" si="452"/>
        <v>0</v>
      </c>
      <c r="UTJ242" s="191">
        <f t="shared" si="452"/>
        <v>0</v>
      </c>
      <c r="UTK242" s="191">
        <f t="shared" si="452"/>
        <v>0</v>
      </c>
      <c r="UTL242" s="191">
        <f t="shared" si="452"/>
        <v>0</v>
      </c>
      <c r="UTM242" s="191">
        <f t="shared" si="452"/>
        <v>0</v>
      </c>
      <c r="UTN242" s="191">
        <f t="shared" si="452"/>
        <v>0</v>
      </c>
      <c r="UTO242" s="191">
        <f t="shared" si="452"/>
        <v>0</v>
      </c>
      <c r="UTP242" s="191">
        <f t="shared" si="452"/>
        <v>0</v>
      </c>
      <c r="UTQ242" s="191">
        <f t="shared" si="452"/>
        <v>0</v>
      </c>
      <c r="UTR242" s="191">
        <f t="shared" si="452"/>
        <v>0</v>
      </c>
      <c r="UTS242" s="191">
        <f t="shared" si="452"/>
        <v>0</v>
      </c>
      <c r="UTT242" s="191">
        <f t="shared" si="452"/>
        <v>0</v>
      </c>
      <c r="UTU242" s="191">
        <f t="shared" si="452"/>
        <v>0</v>
      </c>
      <c r="UTV242" s="191">
        <f t="shared" si="452"/>
        <v>0</v>
      </c>
      <c r="UTW242" s="191">
        <f t="shared" si="452"/>
        <v>0</v>
      </c>
      <c r="UTX242" s="191">
        <f t="shared" ref="UTX242:UWI242" si="453" xml:space="preserve"> IF($F210 = 0, UTX218, IF($F210 = 1, UTX226, UTX234))+UTX250</f>
        <v>0</v>
      </c>
      <c r="UTY242" s="191">
        <f t="shared" si="453"/>
        <v>0</v>
      </c>
      <c r="UTZ242" s="191">
        <f t="shared" si="453"/>
        <v>0</v>
      </c>
      <c r="UUA242" s="191">
        <f t="shared" si="453"/>
        <v>0</v>
      </c>
      <c r="UUB242" s="191">
        <f t="shared" si="453"/>
        <v>0</v>
      </c>
      <c r="UUC242" s="191">
        <f t="shared" si="453"/>
        <v>0</v>
      </c>
      <c r="UUD242" s="191">
        <f t="shared" si="453"/>
        <v>0</v>
      </c>
      <c r="UUE242" s="191">
        <f t="shared" si="453"/>
        <v>0</v>
      </c>
      <c r="UUF242" s="191">
        <f t="shared" si="453"/>
        <v>0</v>
      </c>
      <c r="UUG242" s="191">
        <f t="shared" si="453"/>
        <v>0</v>
      </c>
      <c r="UUH242" s="191">
        <f t="shared" si="453"/>
        <v>0</v>
      </c>
      <c r="UUI242" s="191">
        <f t="shared" si="453"/>
        <v>0</v>
      </c>
      <c r="UUJ242" s="191">
        <f t="shared" si="453"/>
        <v>0</v>
      </c>
      <c r="UUK242" s="191">
        <f t="shared" si="453"/>
        <v>0</v>
      </c>
      <c r="UUL242" s="191">
        <f t="shared" si="453"/>
        <v>0</v>
      </c>
      <c r="UUM242" s="191">
        <f t="shared" si="453"/>
        <v>0</v>
      </c>
      <c r="UUN242" s="191">
        <f t="shared" si="453"/>
        <v>0</v>
      </c>
      <c r="UUO242" s="191">
        <f t="shared" si="453"/>
        <v>0</v>
      </c>
      <c r="UUP242" s="191">
        <f t="shared" si="453"/>
        <v>0</v>
      </c>
      <c r="UUQ242" s="191">
        <f t="shared" si="453"/>
        <v>0</v>
      </c>
      <c r="UUR242" s="191">
        <f t="shared" si="453"/>
        <v>0</v>
      </c>
      <c r="UUS242" s="191">
        <f t="shared" si="453"/>
        <v>0</v>
      </c>
      <c r="UUT242" s="191">
        <f t="shared" si="453"/>
        <v>0</v>
      </c>
      <c r="UUU242" s="191">
        <f t="shared" si="453"/>
        <v>0</v>
      </c>
      <c r="UUV242" s="191">
        <f t="shared" si="453"/>
        <v>0</v>
      </c>
      <c r="UUW242" s="191">
        <f t="shared" si="453"/>
        <v>0</v>
      </c>
      <c r="UUX242" s="191">
        <f t="shared" si="453"/>
        <v>0</v>
      </c>
      <c r="UUY242" s="191">
        <f t="shared" si="453"/>
        <v>0</v>
      </c>
      <c r="UUZ242" s="191">
        <f t="shared" si="453"/>
        <v>0</v>
      </c>
      <c r="UVA242" s="191">
        <f t="shared" si="453"/>
        <v>0</v>
      </c>
      <c r="UVB242" s="191">
        <f t="shared" si="453"/>
        <v>0</v>
      </c>
      <c r="UVC242" s="191">
        <f t="shared" si="453"/>
        <v>0</v>
      </c>
      <c r="UVD242" s="191">
        <f t="shared" si="453"/>
        <v>0</v>
      </c>
      <c r="UVE242" s="191">
        <f t="shared" si="453"/>
        <v>0</v>
      </c>
      <c r="UVF242" s="191">
        <f t="shared" si="453"/>
        <v>0</v>
      </c>
      <c r="UVG242" s="191">
        <f t="shared" si="453"/>
        <v>0</v>
      </c>
      <c r="UVH242" s="191">
        <f t="shared" si="453"/>
        <v>0</v>
      </c>
      <c r="UVI242" s="191">
        <f t="shared" si="453"/>
        <v>0</v>
      </c>
      <c r="UVJ242" s="191">
        <f t="shared" si="453"/>
        <v>0</v>
      </c>
      <c r="UVK242" s="191">
        <f t="shared" si="453"/>
        <v>0</v>
      </c>
      <c r="UVL242" s="191">
        <f t="shared" si="453"/>
        <v>0</v>
      </c>
      <c r="UVM242" s="191">
        <f t="shared" si="453"/>
        <v>0</v>
      </c>
      <c r="UVN242" s="191">
        <f t="shared" si="453"/>
        <v>0</v>
      </c>
      <c r="UVO242" s="191">
        <f t="shared" si="453"/>
        <v>0</v>
      </c>
      <c r="UVP242" s="191">
        <f t="shared" si="453"/>
        <v>0</v>
      </c>
      <c r="UVQ242" s="191">
        <f t="shared" si="453"/>
        <v>0</v>
      </c>
      <c r="UVR242" s="191">
        <f t="shared" si="453"/>
        <v>0</v>
      </c>
      <c r="UVS242" s="191">
        <f t="shared" si="453"/>
        <v>0</v>
      </c>
      <c r="UVT242" s="191">
        <f t="shared" si="453"/>
        <v>0</v>
      </c>
      <c r="UVU242" s="191">
        <f t="shared" si="453"/>
        <v>0</v>
      </c>
      <c r="UVV242" s="191">
        <f t="shared" si="453"/>
        <v>0</v>
      </c>
      <c r="UVW242" s="191">
        <f t="shared" si="453"/>
        <v>0</v>
      </c>
      <c r="UVX242" s="191">
        <f t="shared" si="453"/>
        <v>0</v>
      </c>
      <c r="UVY242" s="191">
        <f t="shared" si="453"/>
        <v>0</v>
      </c>
      <c r="UVZ242" s="191">
        <f t="shared" si="453"/>
        <v>0</v>
      </c>
      <c r="UWA242" s="191">
        <f t="shared" si="453"/>
        <v>0</v>
      </c>
      <c r="UWB242" s="191">
        <f t="shared" si="453"/>
        <v>0</v>
      </c>
      <c r="UWC242" s="191">
        <f t="shared" si="453"/>
        <v>0</v>
      </c>
      <c r="UWD242" s="191">
        <f t="shared" si="453"/>
        <v>0</v>
      </c>
      <c r="UWE242" s="191">
        <f t="shared" si="453"/>
        <v>0</v>
      </c>
      <c r="UWF242" s="191">
        <f t="shared" si="453"/>
        <v>0</v>
      </c>
      <c r="UWG242" s="191">
        <f t="shared" si="453"/>
        <v>0</v>
      </c>
      <c r="UWH242" s="191">
        <f t="shared" si="453"/>
        <v>0</v>
      </c>
      <c r="UWI242" s="191">
        <f t="shared" si="453"/>
        <v>0</v>
      </c>
      <c r="UWJ242" s="191">
        <f t="shared" ref="UWJ242:UYU242" si="454" xml:space="preserve"> IF($F210 = 0, UWJ218, IF($F210 = 1, UWJ226, UWJ234))+UWJ250</f>
        <v>0</v>
      </c>
      <c r="UWK242" s="191">
        <f t="shared" si="454"/>
        <v>0</v>
      </c>
      <c r="UWL242" s="191">
        <f t="shared" si="454"/>
        <v>0</v>
      </c>
      <c r="UWM242" s="191">
        <f t="shared" si="454"/>
        <v>0</v>
      </c>
      <c r="UWN242" s="191">
        <f t="shared" si="454"/>
        <v>0</v>
      </c>
      <c r="UWO242" s="191">
        <f t="shared" si="454"/>
        <v>0</v>
      </c>
      <c r="UWP242" s="191">
        <f t="shared" si="454"/>
        <v>0</v>
      </c>
      <c r="UWQ242" s="191">
        <f t="shared" si="454"/>
        <v>0</v>
      </c>
      <c r="UWR242" s="191">
        <f t="shared" si="454"/>
        <v>0</v>
      </c>
      <c r="UWS242" s="191">
        <f t="shared" si="454"/>
        <v>0</v>
      </c>
      <c r="UWT242" s="191">
        <f t="shared" si="454"/>
        <v>0</v>
      </c>
      <c r="UWU242" s="191">
        <f t="shared" si="454"/>
        <v>0</v>
      </c>
      <c r="UWV242" s="191">
        <f t="shared" si="454"/>
        <v>0</v>
      </c>
      <c r="UWW242" s="191">
        <f t="shared" si="454"/>
        <v>0</v>
      </c>
      <c r="UWX242" s="191">
        <f t="shared" si="454"/>
        <v>0</v>
      </c>
      <c r="UWY242" s="191">
        <f t="shared" si="454"/>
        <v>0</v>
      </c>
      <c r="UWZ242" s="191">
        <f t="shared" si="454"/>
        <v>0</v>
      </c>
      <c r="UXA242" s="191">
        <f t="shared" si="454"/>
        <v>0</v>
      </c>
      <c r="UXB242" s="191">
        <f t="shared" si="454"/>
        <v>0</v>
      </c>
      <c r="UXC242" s="191">
        <f t="shared" si="454"/>
        <v>0</v>
      </c>
      <c r="UXD242" s="191">
        <f t="shared" si="454"/>
        <v>0</v>
      </c>
      <c r="UXE242" s="191">
        <f t="shared" si="454"/>
        <v>0</v>
      </c>
      <c r="UXF242" s="191">
        <f t="shared" si="454"/>
        <v>0</v>
      </c>
      <c r="UXG242" s="191">
        <f t="shared" si="454"/>
        <v>0</v>
      </c>
      <c r="UXH242" s="191">
        <f t="shared" si="454"/>
        <v>0</v>
      </c>
      <c r="UXI242" s="191">
        <f t="shared" si="454"/>
        <v>0</v>
      </c>
      <c r="UXJ242" s="191">
        <f t="shared" si="454"/>
        <v>0</v>
      </c>
      <c r="UXK242" s="191">
        <f t="shared" si="454"/>
        <v>0</v>
      </c>
      <c r="UXL242" s="191">
        <f t="shared" si="454"/>
        <v>0</v>
      </c>
      <c r="UXM242" s="191">
        <f t="shared" si="454"/>
        <v>0</v>
      </c>
      <c r="UXN242" s="191">
        <f t="shared" si="454"/>
        <v>0</v>
      </c>
      <c r="UXO242" s="191">
        <f t="shared" si="454"/>
        <v>0</v>
      </c>
      <c r="UXP242" s="191">
        <f t="shared" si="454"/>
        <v>0</v>
      </c>
      <c r="UXQ242" s="191">
        <f t="shared" si="454"/>
        <v>0</v>
      </c>
      <c r="UXR242" s="191">
        <f t="shared" si="454"/>
        <v>0</v>
      </c>
      <c r="UXS242" s="191">
        <f t="shared" si="454"/>
        <v>0</v>
      </c>
      <c r="UXT242" s="191">
        <f t="shared" si="454"/>
        <v>0</v>
      </c>
      <c r="UXU242" s="191">
        <f t="shared" si="454"/>
        <v>0</v>
      </c>
      <c r="UXV242" s="191">
        <f t="shared" si="454"/>
        <v>0</v>
      </c>
      <c r="UXW242" s="191">
        <f t="shared" si="454"/>
        <v>0</v>
      </c>
      <c r="UXX242" s="191">
        <f t="shared" si="454"/>
        <v>0</v>
      </c>
      <c r="UXY242" s="191">
        <f t="shared" si="454"/>
        <v>0</v>
      </c>
      <c r="UXZ242" s="191">
        <f t="shared" si="454"/>
        <v>0</v>
      </c>
      <c r="UYA242" s="191">
        <f t="shared" si="454"/>
        <v>0</v>
      </c>
      <c r="UYB242" s="191">
        <f t="shared" si="454"/>
        <v>0</v>
      </c>
      <c r="UYC242" s="191">
        <f t="shared" si="454"/>
        <v>0</v>
      </c>
      <c r="UYD242" s="191">
        <f t="shared" si="454"/>
        <v>0</v>
      </c>
      <c r="UYE242" s="191">
        <f t="shared" si="454"/>
        <v>0</v>
      </c>
      <c r="UYF242" s="191">
        <f t="shared" si="454"/>
        <v>0</v>
      </c>
      <c r="UYG242" s="191">
        <f t="shared" si="454"/>
        <v>0</v>
      </c>
      <c r="UYH242" s="191">
        <f t="shared" si="454"/>
        <v>0</v>
      </c>
      <c r="UYI242" s="191">
        <f t="shared" si="454"/>
        <v>0</v>
      </c>
      <c r="UYJ242" s="191">
        <f t="shared" si="454"/>
        <v>0</v>
      </c>
      <c r="UYK242" s="191">
        <f t="shared" si="454"/>
        <v>0</v>
      </c>
      <c r="UYL242" s="191">
        <f t="shared" si="454"/>
        <v>0</v>
      </c>
      <c r="UYM242" s="191">
        <f t="shared" si="454"/>
        <v>0</v>
      </c>
      <c r="UYN242" s="191">
        <f t="shared" si="454"/>
        <v>0</v>
      </c>
      <c r="UYO242" s="191">
        <f t="shared" si="454"/>
        <v>0</v>
      </c>
      <c r="UYP242" s="191">
        <f t="shared" si="454"/>
        <v>0</v>
      </c>
      <c r="UYQ242" s="191">
        <f t="shared" si="454"/>
        <v>0</v>
      </c>
      <c r="UYR242" s="191">
        <f t="shared" si="454"/>
        <v>0</v>
      </c>
      <c r="UYS242" s="191">
        <f t="shared" si="454"/>
        <v>0</v>
      </c>
      <c r="UYT242" s="191">
        <f t="shared" si="454"/>
        <v>0</v>
      </c>
      <c r="UYU242" s="191">
        <f t="shared" si="454"/>
        <v>0</v>
      </c>
      <c r="UYV242" s="191">
        <f t="shared" ref="UYV242:VBG242" si="455" xml:space="preserve"> IF($F210 = 0, UYV218, IF($F210 = 1, UYV226, UYV234))+UYV250</f>
        <v>0</v>
      </c>
      <c r="UYW242" s="191">
        <f t="shared" si="455"/>
        <v>0</v>
      </c>
      <c r="UYX242" s="191">
        <f t="shared" si="455"/>
        <v>0</v>
      </c>
      <c r="UYY242" s="191">
        <f t="shared" si="455"/>
        <v>0</v>
      </c>
      <c r="UYZ242" s="191">
        <f t="shared" si="455"/>
        <v>0</v>
      </c>
      <c r="UZA242" s="191">
        <f t="shared" si="455"/>
        <v>0</v>
      </c>
      <c r="UZB242" s="191">
        <f t="shared" si="455"/>
        <v>0</v>
      </c>
      <c r="UZC242" s="191">
        <f t="shared" si="455"/>
        <v>0</v>
      </c>
      <c r="UZD242" s="191">
        <f t="shared" si="455"/>
        <v>0</v>
      </c>
      <c r="UZE242" s="191">
        <f t="shared" si="455"/>
        <v>0</v>
      </c>
      <c r="UZF242" s="191">
        <f t="shared" si="455"/>
        <v>0</v>
      </c>
      <c r="UZG242" s="191">
        <f t="shared" si="455"/>
        <v>0</v>
      </c>
      <c r="UZH242" s="191">
        <f t="shared" si="455"/>
        <v>0</v>
      </c>
      <c r="UZI242" s="191">
        <f t="shared" si="455"/>
        <v>0</v>
      </c>
      <c r="UZJ242" s="191">
        <f t="shared" si="455"/>
        <v>0</v>
      </c>
      <c r="UZK242" s="191">
        <f t="shared" si="455"/>
        <v>0</v>
      </c>
      <c r="UZL242" s="191">
        <f t="shared" si="455"/>
        <v>0</v>
      </c>
      <c r="UZM242" s="191">
        <f t="shared" si="455"/>
        <v>0</v>
      </c>
      <c r="UZN242" s="191">
        <f t="shared" si="455"/>
        <v>0</v>
      </c>
      <c r="UZO242" s="191">
        <f t="shared" si="455"/>
        <v>0</v>
      </c>
      <c r="UZP242" s="191">
        <f t="shared" si="455"/>
        <v>0</v>
      </c>
      <c r="UZQ242" s="191">
        <f t="shared" si="455"/>
        <v>0</v>
      </c>
      <c r="UZR242" s="191">
        <f t="shared" si="455"/>
        <v>0</v>
      </c>
      <c r="UZS242" s="191">
        <f t="shared" si="455"/>
        <v>0</v>
      </c>
      <c r="UZT242" s="191">
        <f t="shared" si="455"/>
        <v>0</v>
      </c>
      <c r="UZU242" s="191">
        <f t="shared" si="455"/>
        <v>0</v>
      </c>
      <c r="UZV242" s="191">
        <f t="shared" si="455"/>
        <v>0</v>
      </c>
      <c r="UZW242" s="191">
        <f t="shared" si="455"/>
        <v>0</v>
      </c>
      <c r="UZX242" s="191">
        <f t="shared" si="455"/>
        <v>0</v>
      </c>
      <c r="UZY242" s="191">
        <f t="shared" si="455"/>
        <v>0</v>
      </c>
      <c r="UZZ242" s="191">
        <f t="shared" si="455"/>
        <v>0</v>
      </c>
      <c r="VAA242" s="191">
        <f t="shared" si="455"/>
        <v>0</v>
      </c>
      <c r="VAB242" s="191">
        <f t="shared" si="455"/>
        <v>0</v>
      </c>
      <c r="VAC242" s="191">
        <f t="shared" si="455"/>
        <v>0</v>
      </c>
      <c r="VAD242" s="191">
        <f t="shared" si="455"/>
        <v>0</v>
      </c>
      <c r="VAE242" s="191">
        <f t="shared" si="455"/>
        <v>0</v>
      </c>
      <c r="VAF242" s="191">
        <f t="shared" si="455"/>
        <v>0</v>
      </c>
      <c r="VAG242" s="191">
        <f t="shared" si="455"/>
        <v>0</v>
      </c>
      <c r="VAH242" s="191">
        <f t="shared" si="455"/>
        <v>0</v>
      </c>
      <c r="VAI242" s="191">
        <f t="shared" si="455"/>
        <v>0</v>
      </c>
      <c r="VAJ242" s="191">
        <f t="shared" si="455"/>
        <v>0</v>
      </c>
      <c r="VAK242" s="191">
        <f t="shared" si="455"/>
        <v>0</v>
      </c>
      <c r="VAL242" s="191">
        <f t="shared" si="455"/>
        <v>0</v>
      </c>
      <c r="VAM242" s="191">
        <f t="shared" si="455"/>
        <v>0</v>
      </c>
      <c r="VAN242" s="191">
        <f t="shared" si="455"/>
        <v>0</v>
      </c>
      <c r="VAO242" s="191">
        <f t="shared" si="455"/>
        <v>0</v>
      </c>
      <c r="VAP242" s="191">
        <f t="shared" si="455"/>
        <v>0</v>
      </c>
      <c r="VAQ242" s="191">
        <f t="shared" si="455"/>
        <v>0</v>
      </c>
      <c r="VAR242" s="191">
        <f t="shared" si="455"/>
        <v>0</v>
      </c>
      <c r="VAS242" s="191">
        <f t="shared" si="455"/>
        <v>0</v>
      </c>
      <c r="VAT242" s="191">
        <f t="shared" si="455"/>
        <v>0</v>
      </c>
      <c r="VAU242" s="191">
        <f t="shared" si="455"/>
        <v>0</v>
      </c>
      <c r="VAV242" s="191">
        <f t="shared" si="455"/>
        <v>0</v>
      </c>
      <c r="VAW242" s="191">
        <f t="shared" si="455"/>
        <v>0</v>
      </c>
      <c r="VAX242" s="191">
        <f t="shared" si="455"/>
        <v>0</v>
      </c>
      <c r="VAY242" s="191">
        <f t="shared" si="455"/>
        <v>0</v>
      </c>
      <c r="VAZ242" s="191">
        <f t="shared" si="455"/>
        <v>0</v>
      </c>
      <c r="VBA242" s="191">
        <f t="shared" si="455"/>
        <v>0</v>
      </c>
      <c r="VBB242" s="191">
        <f t="shared" si="455"/>
        <v>0</v>
      </c>
      <c r="VBC242" s="191">
        <f t="shared" si="455"/>
        <v>0</v>
      </c>
      <c r="VBD242" s="191">
        <f t="shared" si="455"/>
        <v>0</v>
      </c>
      <c r="VBE242" s="191">
        <f t="shared" si="455"/>
        <v>0</v>
      </c>
      <c r="VBF242" s="191">
        <f t="shared" si="455"/>
        <v>0</v>
      </c>
      <c r="VBG242" s="191">
        <f t="shared" si="455"/>
        <v>0</v>
      </c>
      <c r="VBH242" s="191">
        <f t="shared" ref="VBH242:VDS242" si="456" xml:space="preserve"> IF($F210 = 0, VBH218, IF($F210 = 1, VBH226, VBH234))+VBH250</f>
        <v>0</v>
      </c>
      <c r="VBI242" s="191">
        <f t="shared" si="456"/>
        <v>0</v>
      </c>
      <c r="VBJ242" s="191">
        <f t="shared" si="456"/>
        <v>0</v>
      </c>
      <c r="VBK242" s="191">
        <f t="shared" si="456"/>
        <v>0</v>
      </c>
      <c r="VBL242" s="191">
        <f t="shared" si="456"/>
        <v>0</v>
      </c>
      <c r="VBM242" s="191">
        <f t="shared" si="456"/>
        <v>0</v>
      </c>
      <c r="VBN242" s="191">
        <f t="shared" si="456"/>
        <v>0</v>
      </c>
      <c r="VBO242" s="191">
        <f t="shared" si="456"/>
        <v>0</v>
      </c>
      <c r="VBP242" s="191">
        <f t="shared" si="456"/>
        <v>0</v>
      </c>
      <c r="VBQ242" s="191">
        <f t="shared" si="456"/>
        <v>0</v>
      </c>
      <c r="VBR242" s="191">
        <f t="shared" si="456"/>
        <v>0</v>
      </c>
      <c r="VBS242" s="191">
        <f t="shared" si="456"/>
        <v>0</v>
      </c>
      <c r="VBT242" s="191">
        <f t="shared" si="456"/>
        <v>0</v>
      </c>
      <c r="VBU242" s="191">
        <f t="shared" si="456"/>
        <v>0</v>
      </c>
      <c r="VBV242" s="191">
        <f t="shared" si="456"/>
        <v>0</v>
      </c>
      <c r="VBW242" s="191">
        <f t="shared" si="456"/>
        <v>0</v>
      </c>
      <c r="VBX242" s="191">
        <f t="shared" si="456"/>
        <v>0</v>
      </c>
      <c r="VBY242" s="191">
        <f t="shared" si="456"/>
        <v>0</v>
      </c>
      <c r="VBZ242" s="191">
        <f t="shared" si="456"/>
        <v>0</v>
      </c>
      <c r="VCA242" s="191">
        <f t="shared" si="456"/>
        <v>0</v>
      </c>
      <c r="VCB242" s="191">
        <f t="shared" si="456"/>
        <v>0</v>
      </c>
      <c r="VCC242" s="191">
        <f t="shared" si="456"/>
        <v>0</v>
      </c>
      <c r="VCD242" s="191">
        <f t="shared" si="456"/>
        <v>0</v>
      </c>
      <c r="VCE242" s="191">
        <f t="shared" si="456"/>
        <v>0</v>
      </c>
      <c r="VCF242" s="191">
        <f t="shared" si="456"/>
        <v>0</v>
      </c>
      <c r="VCG242" s="191">
        <f t="shared" si="456"/>
        <v>0</v>
      </c>
      <c r="VCH242" s="191">
        <f t="shared" si="456"/>
        <v>0</v>
      </c>
      <c r="VCI242" s="191">
        <f t="shared" si="456"/>
        <v>0</v>
      </c>
      <c r="VCJ242" s="191">
        <f t="shared" si="456"/>
        <v>0</v>
      </c>
      <c r="VCK242" s="191">
        <f t="shared" si="456"/>
        <v>0</v>
      </c>
      <c r="VCL242" s="191">
        <f t="shared" si="456"/>
        <v>0</v>
      </c>
      <c r="VCM242" s="191">
        <f t="shared" si="456"/>
        <v>0</v>
      </c>
      <c r="VCN242" s="191">
        <f t="shared" si="456"/>
        <v>0</v>
      </c>
      <c r="VCO242" s="191">
        <f t="shared" si="456"/>
        <v>0</v>
      </c>
      <c r="VCP242" s="191">
        <f t="shared" si="456"/>
        <v>0</v>
      </c>
      <c r="VCQ242" s="191">
        <f t="shared" si="456"/>
        <v>0</v>
      </c>
      <c r="VCR242" s="191">
        <f t="shared" si="456"/>
        <v>0</v>
      </c>
      <c r="VCS242" s="191">
        <f t="shared" si="456"/>
        <v>0</v>
      </c>
      <c r="VCT242" s="191">
        <f t="shared" si="456"/>
        <v>0</v>
      </c>
      <c r="VCU242" s="191">
        <f t="shared" si="456"/>
        <v>0</v>
      </c>
      <c r="VCV242" s="191">
        <f t="shared" si="456"/>
        <v>0</v>
      </c>
      <c r="VCW242" s="191">
        <f t="shared" si="456"/>
        <v>0</v>
      </c>
      <c r="VCX242" s="191">
        <f t="shared" si="456"/>
        <v>0</v>
      </c>
      <c r="VCY242" s="191">
        <f t="shared" si="456"/>
        <v>0</v>
      </c>
      <c r="VCZ242" s="191">
        <f t="shared" si="456"/>
        <v>0</v>
      </c>
      <c r="VDA242" s="191">
        <f t="shared" si="456"/>
        <v>0</v>
      </c>
      <c r="VDB242" s="191">
        <f t="shared" si="456"/>
        <v>0</v>
      </c>
      <c r="VDC242" s="191">
        <f t="shared" si="456"/>
        <v>0</v>
      </c>
      <c r="VDD242" s="191">
        <f t="shared" si="456"/>
        <v>0</v>
      </c>
      <c r="VDE242" s="191">
        <f t="shared" si="456"/>
        <v>0</v>
      </c>
      <c r="VDF242" s="191">
        <f t="shared" si="456"/>
        <v>0</v>
      </c>
      <c r="VDG242" s="191">
        <f t="shared" si="456"/>
        <v>0</v>
      </c>
      <c r="VDH242" s="191">
        <f t="shared" si="456"/>
        <v>0</v>
      </c>
      <c r="VDI242" s="191">
        <f t="shared" si="456"/>
        <v>0</v>
      </c>
      <c r="VDJ242" s="191">
        <f t="shared" si="456"/>
        <v>0</v>
      </c>
      <c r="VDK242" s="191">
        <f t="shared" si="456"/>
        <v>0</v>
      </c>
      <c r="VDL242" s="191">
        <f t="shared" si="456"/>
        <v>0</v>
      </c>
      <c r="VDM242" s="191">
        <f t="shared" si="456"/>
        <v>0</v>
      </c>
      <c r="VDN242" s="191">
        <f t="shared" si="456"/>
        <v>0</v>
      </c>
      <c r="VDO242" s="191">
        <f t="shared" si="456"/>
        <v>0</v>
      </c>
      <c r="VDP242" s="191">
        <f t="shared" si="456"/>
        <v>0</v>
      </c>
      <c r="VDQ242" s="191">
        <f t="shared" si="456"/>
        <v>0</v>
      </c>
      <c r="VDR242" s="191">
        <f t="shared" si="456"/>
        <v>0</v>
      </c>
      <c r="VDS242" s="191">
        <f t="shared" si="456"/>
        <v>0</v>
      </c>
      <c r="VDT242" s="191">
        <f t="shared" ref="VDT242:VGE242" si="457" xml:space="preserve"> IF($F210 = 0, VDT218, IF($F210 = 1, VDT226, VDT234))+VDT250</f>
        <v>0</v>
      </c>
      <c r="VDU242" s="191">
        <f t="shared" si="457"/>
        <v>0</v>
      </c>
      <c r="VDV242" s="191">
        <f t="shared" si="457"/>
        <v>0</v>
      </c>
      <c r="VDW242" s="191">
        <f t="shared" si="457"/>
        <v>0</v>
      </c>
      <c r="VDX242" s="191">
        <f t="shared" si="457"/>
        <v>0</v>
      </c>
      <c r="VDY242" s="191">
        <f t="shared" si="457"/>
        <v>0</v>
      </c>
      <c r="VDZ242" s="191">
        <f t="shared" si="457"/>
        <v>0</v>
      </c>
      <c r="VEA242" s="191">
        <f t="shared" si="457"/>
        <v>0</v>
      </c>
      <c r="VEB242" s="191">
        <f t="shared" si="457"/>
        <v>0</v>
      </c>
      <c r="VEC242" s="191">
        <f t="shared" si="457"/>
        <v>0</v>
      </c>
      <c r="VED242" s="191">
        <f t="shared" si="457"/>
        <v>0</v>
      </c>
      <c r="VEE242" s="191">
        <f t="shared" si="457"/>
        <v>0</v>
      </c>
      <c r="VEF242" s="191">
        <f t="shared" si="457"/>
        <v>0</v>
      </c>
      <c r="VEG242" s="191">
        <f t="shared" si="457"/>
        <v>0</v>
      </c>
      <c r="VEH242" s="191">
        <f t="shared" si="457"/>
        <v>0</v>
      </c>
      <c r="VEI242" s="191">
        <f t="shared" si="457"/>
        <v>0</v>
      </c>
      <c r="VEJ242" s="191">
        <f t="shared" si="457"/>
        <v>0</v>
      </c>
      <c r="VEK242" s="191">
        <f t="shared" si="457"/>
        <v>0</v>
      </c>
      <c r="VEL242" s="191">
        <f t="shared" si="457"/>
        <v>0</v>
      </c>
      <c r="VEM242" s="191">
        <f t="shared" si="457"/>
        <v>0</v>
      </c>
      <c r="VEN242" s="191">
        <f t="shared" si="457"/>
        <v>0</v>
      </c>
      <c r="VEO242" s="191">
        <f t="shared" si="457"/>
        <v>0</v>
      </c>
      <c r="VEP242" s="191">
        <f t="shared" si="457"/>
        <v>0</v>
      </c>
      <c r="VEQ242" s="191">
        <f t="shared" si="457"/>
        <v>0</v>
      </c>
      <c r="VER242" s="191">
        <f t="shared" si="457"/>
        <v>0</v>
      </c>
      <c r="VES242" s="191">
        <f t="shared" si="457"/>
        <v>0</v>
      </c>
      <c r="VET242" s="191">
        <f t="shared" si="457"/>
        <v>0</v>
      </c>
      <c r="VEU242" s="191">
        <f t="shared" si="457"/>
        <v>0</v>
      </c>
      <c r="VEV242" s="191">
        <f t="shared" si="457"/>
        <v>0</v>
      </c>
      <c r="VEW242" s="191">
        <f t="shared" si="457"/>
        <v>0</v>
      </c>
      <c r="VEX242" s="191">
        <f t="shared" si="457"/>
        <v>0</v>
      </c>
      <c r="VEY242" s="191">
        <f t="shared" si="457"/>
        <v>0</v>
      </c>
      <c r="VEZ242" s="191">
        <f t="shared" si="457"/>
        <v>0</v>
      </c>
      <c r="VFA242" s="191">
        <f t="shared" si="457"/>
        <v>0</v>
      </c>
      <c r="VFB242" s="191">
        <f t="shared" si="457"/>
        <v>0</v>
      </c>
      <c r="VFC242" s="191">
        <f t="shared" si="457"/>
        <v>0</v>
      </c>
      <c r="VFD242" s="191">
        <f t="shared" si="457"/>
        <v>0</v>
      </c>
      <c r="VFE242" s="191">
        <f t="shared" si="457"/>
        <v>0</v>
      </c>
      <c r="VFF242" s="191">
        <f t="shared" si="457"/>
        <v>0</v>
      </c>
      <c r="VFG242" s="191">
        <f t="shared" si="457"/>
        <v>0</v>
      </c>
      <c r="VFH242" s="191">
        <f t="shared" si="457"/>
        <v>0</v>
      </c>
      <c r="VFI242" s="191">
        <f t="shared" si="457"/>
        <v>0</v>
      </c>
      <c r="VFJ242" s="191">
        <f t="shared" si="457"/>
        <v>0</v>
      </c>
      <c r="VFK242" s="191">
        <f t="shared" si="457"/>
        <v>0</v>
      </c>
      <c r="VFL242" s="191">
        <f t="shared" si="457"/>
        <v>0</v>
      </c>
      <c r="VFM242" s="191">
        <f t="shared" si="457"/>
        <v>0</v>
      </c>
      <c r="VFN242" s="191">
        <f t="shared" si="457"/>
        <v>0</v>
      </c>
      <c r="VFO242" s="191">
        <f t="shared" si="457"/>
        <v>0</v>
      </c>
      <c r="VFP242" s="191">
        <f t="shared" si="457"/>
        <v>0</v>
      </c>
      <c r="VFQ242" s="191">
        <f t="shared" si="457"/>
        <v>0</v>
      </c>
      <c r="VFR242" s="191">
        <f t="shared" si="457"/>
        <v>0</v>
      </c>
      <c r="VFS242" s="191">
        <f t="shared" si="457"/>
        <v>0</v>
      </c>
      <c r="VFT242" s="191">
        <f t="shared" si="457"/>
        <v>0</v>
      </c>
      <c r="VFU242" s="191">
        <f t="shared" si="457"/>
        <v>0</v>
      </c>
      <c r="VFV242" s="191">
        <f t="shared" si="457"/>
        <v>0</v>
      </c>
      <c r="VFW242" s="191">
        <f t="shared" si="457"/>
        <v>0</v>
      </c>
      <c r="VFX242" s="191">
        <f t="shared" si="457"/>
        <v>0</v>
      </c>
      <c r="VFY242" s="191">
        <f t="shared" si="457"/>
        <v>0</v>
      </c>
      <c r="VFZ242" s="191">
        <f t="shared" si="457"/>
        <v>0</v>
      </c>
      <c r="VGA242" s="191">
        <f t="shared" si="457"/>
        <v>0</v>
      </c>
      <c r="VGB242" s="191">
        <f t="shared" si="457"/>
        <v>0</v>
      </c>
      <c r="VGC242" s="191">
        <f t="shared" si="457"/>
        <v>0</v>
      </c>
      <c r="VGD242" s="191">
        <f t="shared" si="457"/>
        <v>0</v>
      </c>
      <c r="VGE242" s="191">
        <f t="shared" si="457"/>
        <v>0</v>
      </c>
      <c r="VGF242" s="191">
        <f t="shared" ref="VGF242:VIQ242" si="458" xml:space="preserve"> IF($F210 = 0, VGF218, IF($F210 = 1, VGF226, VGF234))+VGF250</f>
        <v>0</v>
      </c>
      <c r="VGG242" s="191">
        <f t="shared" si="458"/>
        <v>0</v>
      </c>
      <c r="VGH242" s="191">
        <f t="shared" si="458"/>
        <v>0</v>
      </c>
      <c r="VGI242" s="191">
        <f t="shared" si="458"/>
        <v>0</v>
      </c>
      <c r="VGJ242" s="191">
        <f t="shared" si="458"/>
        <v>0</v>
      </c>
      <c r="VGK242" s="191">
        <f t="shared" si="458"/>
        <v>0</v>
      </c>
      <c r="VGL242" s="191">
        <f t="shared" si="458"/>
        <v>0</v>
      </c>
      <c r="VGM242" s="191">
        <f t="shared" si="458"/>
        <v>0</v>
      </c>
      <c r="VGN242" s="191">
        <f t="shared" si="458"/>
        <v>0</v>
      </c>
      <c r="VGO242" s="191">
        <f t="shared" si="458"/>
        <v>0</v>
      </c>
      <c r="VGP242" s="191">
        <f t="shared" si="458"/>
        <v>0</v>
      </c>
      <c r="VGQ242" s="191">
        <f t="shared" si="458"/>
        <v>0</v>
      </c>
      <c r="VGR242" s="191">
        <f t="shared" si="458"/>
        <v>0</v>
      </c>
      <c r="VGS242" s="191">
        <f t="shared" si="458"/>
        <v>0</v>
      </c>
      <c r="VGT242" s="191">
        <f t="shared" si="458"/>
        <v>0</v>
      </c>
      <c r="VGU242" s="191">
        <f t="shared" si="458"/>
        <v>0</v>
      </c>
      <c r="VGV242" s="191">
        <f t="shared" si="458"/>
        <v>0</v>
      </c>
      <c r="VGW242" s="191">
        <f t="shared" si="458"/>
        <v>0</v>
      </c>
      <c r="VGX242" s="191">
        <f t="shared" si="458"/>
        <v>0</v>
      </c>
      <c r="VGY242" s="191">
        <f t="shared" si="458"/>
        <v>0</v>
      </c>
      <c r="VGZ242" s="191">
        <f t="shared" si="458"/>
        <v>0</v>
      </c>
      <c r="VHA242" s="191">
        <f t="shared" si="458"/>
        <v>0</v>
      </c>
      <c r="VHB242" s="191">
        <f t="shared" si="458"/>
        <v>0</v>
      </c>
      <c r="VHC242" s="191">
        <f t="shared" si="458"/>
        <v>0</v>
      </c>
      <c r="VHD242" s="191">
        <f t="shared" si="458"/>
        <v>0</v>
      </c>
      <c r="VHE242" s="191">
        <f t="shared" si="458"/>
        <v>0</v>
      </c>
      <c r="VHF242" s="191">
        <f t="shared" si="458"/>
        <v>0</v>
      </c>
      <c r="VHG242" s="191">
        <f t="shared" si="458"/>
        <v>0</v>
      </c>
      <c r="VHH242" s="191">
        <f t="shared" si="458"/>
        <v>0</v>
      </c>
      <c r="VHI242" s="191">
        <f t="shared" si="458"/>
        <v>0</v>
      </c>
      <c r="VHJ242" s="191">
        <f t="shared" si="458"/>
        <v>0</v>
      </c>
      <c r="VHK242" s="191">
        <f t="shared" si="458"/>
        <v>0</v>
      </c>
      <c r="VHL242" s="191">
        <f t="shared" si="458"/>
        <v>0</v>
      </c>
      <c r="VHM242" s="191">
        <f t="shared" si="458"/>
        <v>0</v>
      </c>
      <c r="VHN242" s="191">
        <f t="shared" si="458"/>
        <v>0</v>
      </c>
      <c r="VHO242" s="191">
        <f t="shared" si="458"/>
        <v>0</v>
      </c>
      <c r="VHP242" s="191">
        <f t="shared" si="458"/>
        <v>0</v>
      </c>
      <c r="VHQ242" s="191">
        <f t="shared" si="458"/>
        <v>0</v>
      </c>
      <c r="VHR242" s="191">
        <f t="shared" si="458"/>
        <v>0</v>
      </c>
      <c r="VHS242" s="191">
        <f t="shared" si="458"/>
        <v>0</v>
      </c>
      <c r="VHT242" s="191">
        <f t="shared" si="458"/>
        <v>0</v>
      </c>
      <c r="VHU242" s="191">
        <f t="shared" si="458"/>
        <v>0</v>
      </c>
      <c r="VHV242" s="191">
        <f t="shared" si="458"/>
        <v>0</v>
      </c>
      <c r="VHW242" s="191">
        <f t="shared" si="458"/>
        <v>0</v>
      </c>
      <c r="VHX242" s="191">
        <f t="shared" si="458"/>
        <v>0</v>
      </c>
      <c r="VHY242" s="191">
        <f t="shared" si="458"/>
        <v>0</v>
      </c>
      <c r="VHZ242" s="191">
        <f t="shared" si="458"/>
        <v>0</v>
      </c>
      <c r="VIA242" s="191">
        <f t="shared" si="458"/>
        <v>0</v>
      </c>
      <c r="VIB242" s="191">
        <f t="shared" si="458"/>
        <v>0</v>
      </c>
      <c r="VIC242" s="191">
        <f t="shared" si="458"/>
        <v>0</v>
      </c>
      <c r="VID242" s="191">
        <f t="shared" si="458"/>
        <v>0</v>
      </c>
      <c r="VIE242" s="191">
        <f t="shared" si="458"/>
        <v>0</v>
      </c>
      <c r="VIF242" s="191">
        <f t="shared" si="458"/>
        <v>0</v>
      </c>
      <c r="VIG242" s="191">
        <f t="shared" si="458"/>
        <v>0</v>
      </c>
      <c r="VIH242" s="191">
        <f t="shared" si="458"/>
        <v>0</v>
      </c>
      <c r="VII242" s="191">
        <f t="shared" si="458"/>
        <v>0</v>
      </c>
      <c r="VIJ242" s="191">
        <f t="shared" si="458"/>
        <v>0</v>
      </c>
      <c r="VIK242" s="191">
        <f t="shared" si="458"/>
        <v>0</v>
      </c>
      <c r="VIL242" s="191">
        <f t="shared" si="458"/>
        <v>0</v>
      </c>
      <c r="VIM242" s="191">
        <f t="shared" si="458"/>
        <v>0</v>
      </c>
      <c r="VIN242" s="191">
        <f t="shared" si="458"/>
        <v>0</v>
      </c>
      <c r="VIO242" s="191">
        <f t="shared" si="458"/>
        <v>0</v>
      </c>
      <c r="VIP242" s="191">
        <f t="shared" si="458"/>
        <v>0</v>
      </c>
      <c r="VIQ242" s="191">
        <f t="shared" si="458"/>
        <v>0</v>
      </c>
      <c r="VIR242" s="191">
        <f t="shared" ref="VIR242:VLC242" si="459" xml:space="preserve"> IF($F210 = 0, VIR218, IF($F210 = 1, VIR226, VIR234))+VIR250</f>
        <v>0</v>
      </c>
      <c r="VIS242" s="191">
        <f t="shared" si="459"/>
        <v>0</v>
      </c>
      <c r="VIT242" s="191">
        <f t="shared" si="459"/>
        <v>0</v>
      </c>
      <c r="VIU242" s="191">
        <f t="shared" si="459"/>
        <v>0</v>
      </c>
      <c r="VIV242" s="191">
        <f t="shared" si="459"/>
        <v>0</v>
      </c>
      <c r="VIW242" s="191">
        <f t="shared" si="459"/>
        <v>0</v>
      </c>
      <c r="VIX242" s="191">
        <f t="shared" si="459"/>
        <v>0</v>
      </c>
      <c r="VIY242" s="191">
        <f t="shared" si="459"/>
        <v>0</v>
      </c>
      <c r="VIZ242" s="191">
        <f t="shared" si="459"/>
        <v>0</v>
      </c>
      <c r="VJA242" s="191">
        <f t="shared" si="459"/>
        <v>0</v>
      </c>
      <c r="VJB242" s="191">
        <f t="shared" si="459"/>
        <v>0</v>
      </c>
      <c r="VJC242" s="191">
        <f t="shared" si="459"/>
        <v>0</v>
      </c>
      <c r="VJD242" s="191">
        <f t="shared" si="459"/>
        <v>0</v>
      </c>
      <c r="VJE242" s="191">
        <f t="shared" si="459"/>
        <v>0</v>
      </c>
      <c r="VJF242" s="191">
        <f t="shared" si="459"/>
        <v>0</v>
      </c>
      <c r="VJG242" s="191">
        <f t="shared" si="459"/>
        <v>0</v>
      </c>
      <c r="VJH242" s="191">
        <f t="shared" si="459"/>
        <v>0</v>
      </c>
      <c r="VJI242" s="191">
        <f t="shared" si="459"/>
        <v>0</v>
      </c>
      <c r="VJJ242" s="191">
        <f t="shared" si="459"/>
        <v>0</v>
      </c>
      <c r="VJK242" s="191">
        <f t="shared" si="459"/>
        <v>0</v>
      </c>
      <c r="VJL242" s="191">
        <f t="shared" si="459"/>
        <v>0</v>
      </c>
      <c r="VJM242" s="191">
        <f t="shared" si="459"/>
        <v>0</v>
      </c>
      <c r="VJN242" s="191">
        <f t="shared" si="459"/>
        <v>0</v>
      </c>
      <c r="VJO242" s="191">
        <f t="shared" si="459"/>
        <v>0</v>
      </c>
      <c r="VJP242" s="191">
        <f t="shared" si="459"/>
        <v>0</v>
      </c>
      <c r="VJQ242" s="191">
        <f t="shared" si="459"/>
        <v>0</v>
      </c>
      <c r="VJR242" s="191">
        <f t="shared" si="459"/>
        <v>0</v>
      </c>
      <c r="VJS242" s="191">
        <f t="shared" si="459"/>
        <v>0</v>
      </c>
      <c r="VJT242" s="191">
        <f t="shared" si="459"/>
        <v>0</v>
      </c>
      <c r="VJU242" s="191">
        <f t="shared" si="459"/>
        <v>0</v>
      </c>
      <c r="VJV242" s="191">
        <f t="shared" si="459"/>
        <v>0</v>
      </c>
      <c r="VJW242" s="191">
        <f t="shared" si="459"/>
        <v>0</v>
      </c>
      <c r="VJX242" s="191">
        <f t="shared" si="459"/>
        <v>0</v>
      </c>
      <c r="VJY242" s="191">
        <f t="shared" si="459"/>
        <v>0</v>
      </c>
      <c r="VJZ242" s="191">
        <f t="shared" si="459"/>
        <v>0</v>
      </c>
      <c r="VKA242" s="191">
        <f t="shared" si="459"/>
        <v>0</v>
      </c>
      <c r="VKB242" s="191">
        <f t="shared" si="459"/>
        <v>0</v>
      </c>
      <c r="VKC242" s="191">
        <f t="shared" si="459"/>
        <v>0</v>
      </c>
      <c r="VKD242" s="191">
        <f t="shared" si="459"/>
        <v>0</v>
      </c>
      <c r="VKE242" s="191">
        <f t="shared" si="459"/>
        <v>0</v>
      </c>
      <c r="VKF242" s="191">
        <f t="shared" si="459"/>
        <v>0</v>
      </c>
      <c r="VKG242" s="191">
        <f t="shared" si="459"/>
        <v>0</v>
      </c>
      <c r="VKH242" s="191">
        <f t="shared" si="459"/>
        <v>0</v>
      </c>
      <c r="VKI242" s="191">
        <f t="shared" si="459"/>
        <v>0</v>
      </c>
      <c r="VKJ242" s="191">
        <f t="shared" si="459"/>
        <v>0</v>
      </c>
      <c r="VKK242" s="191">
        <f t="shared" si="459"/>
        <v>0</v>
      </c>
      <c r="VKL242" s="191">
        <f t="shared" si="459"/>
        <v>0</v>
      </c>
      <c r="VKM242" s="191">
        <f t="shared" si="459"/>
        <v>0</v>
      </c>
      <c r="VKN242" s="191">
        <f t="shared" si="459"/>
        <v>0</v>
      </c>
      <c r="VKO242" s="191">
        <f t="shared" si="459"/>
        <v>0</v>
      </c>
      <c r="VKP242" s="191">
        <f t="shared" si="459"/>
        <v>0</v>
      </c>
      <c r="VKQ242" s="191">
        <f t="shared" si="459"/>
        <v>0</v>
      </c>
      <c r="VKR242" s="191">
        <f t="shared" si="459"/>
        <v>0</v>
      </c>
      <c r="VKS242" s="191">
        <f t="shared" si="459"/>
        <v>0</v>
      </c>
      <c r="VKT242" s="191">
        <f t="shared" si="459"/>
        <v>0</v>
      </c>
      <c r="VKU242" s="191">
        <f t="shared" si="459"/>
        <v>0</v>
      </c>
      <c r="VKV242" s="191">
        <f t="shared" si="459"/>
        <v>0</v>
      </c>
      <c r="VKW242" s="191">
        <f t="shared" si="459"/>
        <v>0</v>
      </c>
      <c r="VKX242" s="191">
        <f t="shared" si="459"/>
        <v>0</v>
      </c>
      <c r="VKY242" s="191">
        <f t="shared" si="459"/>
        <v>0</v>
      </c>
      <c r="VKZ242" s="191">
        <f t="shared" si="459"/>
        <v>0</v>
      </c>
      <c r="VLA242" s="191">
        <f t="shared" si="459"/>
        <v>0</v>
      </c>
      <c r="VLB242" s="191">
        <f t="shared" si="459"/>
        <v>0</v>
      </c>
      <c r="VLC242" s="191">
        <f t="shared" si="459"/>
        <v>0</v>
      </c>
      <c r="VLD242" s="191">
        <f t="shared" ref="VLD242:VNO242" si="460" xml:space="preserve"> IF($F210 = 0, VLD218, IF($F210 = 1, VLD226, VLD234))+VLD250</f>
        <v>0</v>
      </c>
      <c r="VLE242" s="191">
        <f t="shared" si="460"/>
        <v>0</v>
      </c>
      <c r="VLF242" s="191">
        <f t="shared" si="460"/>
        <v>0</v>
      </c>
      <c r="VLG242" s="191">
        <f t="shared" si="460"/>
        <v>0</v>
      </c>
      <c r="VLH242" s="191">
        <f t="shared" si="460"/>
        <v>0</v>
      </c>
      <c r="VLI242" s="191">
        <f t="shared" si="460"/>
        <v>0</v>
      </c>
      <c r="VLJ242" s="191">
        <f t="shared" si="460"/>
        <v>0</v>
      </c>
      <c r="VLK242" s="191">
        <f t="shared" si="460"/>
        <v>0</v>
      </c>
      <c r="VLL242" s="191">
        <f t="shared" si="460"/>
        <v>0</v>
      </c>
      <c r="VLM242" s="191">
        <f t="shared" si="460"/>
        <v>0</v>
      </c>
      <c r="VLN242" s="191">
        <f t="shared" si="460"/>
        <v>0</v>
      </c>
      <c r="VLO242" s="191">
        <f t="shared" si="460"/>
        <v>0</v>
      </c>
      <c r="VLP242" s="191">
        <f t="shared" si="460"/>
        <v>0</v>
      </c>
      <c r="VLQ242" s="191">
        <f t="shared" si="460"/>
        <v>0</v>
      </c>
      <c r="VLR242" s="191">
        <f t="shared" si="460"/>
        <v>0</v>
      </c>
      <c r="VLS242" s="191">
        <f t="shared" si="460"/>
        <v>0</v>
      </c>
      <c r="VLT242" s="191">
        <f t="shared" si="460"/>
        <v>0</v>
      </c>
      <c r="VLU242" s="191">
        <f t="shared" si="460"/>
        <v>0</v>
      </c>
      <c r="VLV242" s="191">
        <f t="shared" si="460"/>
        <v>0</v>
      </c>
      <c r="VLW242" s="191">
        <f t="shared" si="460"/>
        <v>0</v>
      </c>
      <c r="VLX242" s="191">
        <f t="shared" si="460"/>
        <v>0</v>
      </c>
      <c r="VLY242" s="191">
        <f t="shared" si="460"/>
        <v>0</v>
      </c>
      <c r="VLZ242" s="191">
        <f t="shared" si="460"/>
        <v>0</v>
      </c>
      <c r="VMA242" s="191">
        <f t="shared" si="460"/>
        <v>0</v>
      </c>
      <c r="VMB242" s="191">
        <f t="shared" si="460"/>
        <v>0</v>
      </c>
      <c r="VMC242" s="191">
        <f t="shared" si="460"/>
        <v>0</v>
      </c>
      <c r="VMD242" s="191">
        <f t="shared" si="460"/>
        <v>0</v>
      </c>
      <c r="VME242" s="191">
        <f t="shared" si="460"/>
        <v>0</v>
      </c>
      <c r="VMF242" s="191">
        <f t="shared" si="460"/>
        <v>0</v>
      </c>
      <c r="VMG242" s="191">
        <f t="shared" si="460"/>
        <v>0</v>
      </c>
      <c r="VMH242" s="191">
        <f t="shared" si="460"/>
        <v>0</v>
      </c>
      <c r="VMI242" s="191">
        <f t="shared" si="460"/>
        <v>0</v>
      </c>
      <c r="VMJ242" s="191">
        <f t="shared" si="460"/>
        <v>0</v>
      </c>
      <c r="VMK242" s="191">
        <f t="shared" si="460"/>
        <v>0</v>
      </c>
      <c r="VML242" s="191">
        <f t="shared" si="460"/>
        <v>0</v>
      </c>
      <c r="VMM242" s="191">
        <f t="shared" si="460"/>
        <v>0</v>
      </c>
      <c r="VMN242" s="191">
        <f t="shared" si="460"/>
        <v>0</v>
      </c>
      <c r="VMO242" s="191">
        <f t="shared" si="460"/>
        <v>0</v>
      </c>
      <c r="VMP242" s="191">
        <f t="shared" si="460"/>
        <v>0</v>
      </c>
      <c r="VMQ242" s="191">
        <f t="shared" si="460"/>
        <v>0</v>
      </c>
      <c r="VMR242" s="191">
        <f t="shared" si="460"/>
        <v>0</v>
      </c>
      <c r="VMS242" s="191">
        <f t="shared" si="460"/>
        <v>0</v>
      </c>
      <c r="VMT242" s="191">
        <f t="shared" si="460"/>
        <v>0</v>
      </c>
      <c r="VMU242" s="191">
        <f t="shared" si="460"/>
        <v>0</v>
      </c>
      <c r="VMV242" s="191">
        <f t="shared" si="460"/>
        <v>0</v>
      </c>
      <c r="VMW242" s="191">
        <f t="shared" si="460"/>
        <v>0</v>
      </c>
      <c r="VMX242" s="191">
        <f t="shared" si="460"/>
        <v>0</v>
      </c>
      <c r="VMY242" s="191">
        <f t="shared" si="460"/>
        <v>0</v>
      </c>
      <c r="VMZ242" s="191">
        <f t="shared" si="460"/>
        <v>0</v>
      </c>
      <c r="VNA242" s="191">
        <f t="shared" si="460"/>
        <v>0</v>
      </c>
      <c r="VNB242" s="191">
        <f t="shared" si="460"/>
        <v>0</v>
      </c>
      <c r="VNC242" s="191">
        <f t="shared" si="460"/>
        <v>0</v>
      </c>
      <c r="VND242" s="191">
        <f t="shared" si="460"/>
        <v>0</v>
      </c>
      <c r="VNE242" s="191">
        <f t="shared" si="460"/>
        <v>0</v>
      </c>
      <c r="VNF242" s="191">
        <f t="shared" si="460"/>
        <v>0</v>
      </c>
      <c r="VNG242" s="191">
        <f t="shared" si="460"/>
        <v>0</v>
      </c>
      <c r="VNH242" s="191">
        <f t="shared" si="460"/>
        <v>0</v>
      </c>
      <c r="VNI242" s="191">
        <f t="shared" si="460"/>
        <v>0</v>
      </c>
      <c r="VNJ242" s="191">
        <f t="shared" si="460"/>
        <v>0</v>
      </c>
      <c r="VNK242" s="191">
        <f t="shared" si="460"/>
        <v>0</v>
      </c>
      <c r="VNL242" s="191">
        <f t="shared" si="460"/>
        <v>0</v>
      </c>
      <c r="VNM242" s="191">
        <f t="shared" si="460"/>
        <v>0</v>
      </c>
      <c r="VNN242" s="191">
        <f t="shared" si="460"/>
        <v>0</v>
      </c>
      <c r="VNO242" s="191">
        <f t="shared" si="460"/>
        <v>0</v>
      </c>
      <c r="VNP242" s="191">
        <f t="shared" ref="VNP242:VQA242" si="461" xml:space="preserve"> IF($F210 = 0, VNP218, IF($F210 = 1, VNP226, VNP234))+VNP250</f>
        <v>0</v>
      </c>
      <c r="VNQ242" s="191">
        <f t="shared" si="461"/>
        <v>0</v>
      </c>
      <c r="VNR242" s="191">
        <f t="shared" si="461"/>
        <v>0</v>
      </c>
      <c r="VNS242" s="191">
        <f t="shared" si="461"/>
        <v>0</v>
      </c>
      <c r="VNT242" s="191">
        <f t="shared" si="461"/>
        <v>0</v>
      </c>
      <c r="VNU242" s="191">
        <f t="shared" si="461"/>
        <v>0</v>
      </c>
      <c r="VNV242" s="191">
        <f t="shared" si="461"/>
        <v>0</v>
      </c>
      <c r="VNW242" s="191">
        <f t="shared" si="461"/>
        <v>0</v>
      </c>
      <c r="VNX242" s="191">
        <f t="shared" si="461"/>
        <v>0</v>
      </c>
      <c r="VNY242" s="191">
        <f t="shared" si="461"/>
        <v>0</v>
      </c>
      <c r="VNZ242" s="191">
        <f t="shared" si="461"/>
        <v>0</v>
      </c>
      <c r="VOA242" s="191">
        <f t="shared" si="461"/>
        <v>0</v>
      </c>
      <c r="VOB242" s="191">
        <f t="shared" si="461"/>
        <v>0</v>
      </c>
      <c r="VOC242" s="191">
        <f t="shared" si="461"/>
        <v>0</v>
      </c>
      <c r="VOD242" s="191">
        <f t="shared" si="461"/>
        <v>0</v>
      </c>
      <c r="VOE242" s="191">
        <f t="shared" si="461"/>
        <v>0</v>
      </c>
      <c r="VOF242" s="191">
        <f t="shared" si="461"/>
        <v>0</v>
      </c>
      <c r="VOG242" s="191">
        <f t="shared" si="461"/>
        <v>0</v>
      </c>
      <c r="VOH242" s="191">
        <f t="shared" si="461"/>
        <v>0</v>
      </c>
      <c r="VOI242" s="191">
        <f t="shared" si="461"/>
        <v>0</v>
      </c>
      <c r="VOJ242" s="191">
        <f t="shared" si="461"/>
        <v>0</v>
      </c>
      <c r="VOK242" s="191">
        <f t="shared" si="461"/>
        <v>0</v>
      </c>
      <c r="VOL242" s="191">
        <f t="shared" si="461"/>
        <v>0</v>
      </c>
      <c r="VOM242" s="191">
        <f t="shared" si="461"/>
        <v>0</v>
      </c>
      <c r="VON242" s="191">
        <f t="shared" si="461"/>
        <v>0</v>
      </c>
      <c r="VOO242" s="191">
        <f t="shared" si="461"/>
        <v>0</v>
      </c>
      <c r="VOP242" s="191">
        <f t="shared" si="461"/>
        <v>0</v>
      </c>
      <c r="VOQ242" s="191">
        <f t="shared" si="461"/>
        <v>0</v>
      </c>
      <c r="VOR242" s="191">
        <f t="shared" si="461"/>
        <v>0</v>
      </c>
      <c r="VOS242" s="191">
        <f t="shared" si="461"/>
        <v>0</v>
      </c>
      <c r="VOT242" s="191">
        <f t="shared" si="461"/>
        <v>0</v>
      </c>
      <c r="VOU242" s="191">
        <f t="shared" si="461"/>
        <v>0</v>
      </c>
      <c r="VOV242" s="191">
        <f t="shared" si="461"/>
        <v>0</v>
      </c>
      <c r="VOW242" s="191">
        <f t="shared" si="461"/>
        <v>0</v>
      </c>
      <c r="VOX242" s="191">
        <f t="shared" si="461"/>
        <v>0</v>
      </c>
      <c r="VOY242" s="191">
        <f t="shared" si="461"/>
        <v>0</v>
      </c>
      <c r="VOZ242" s="191">
        <f t="shared" si="461"/>
        <v>0</v>
      </c>
      <c r="VPA242" s="191">
        <f t="shared" si="461"/>
        <v>0</v>
      </c>
      <c r="VPB242" s="191">
        <f t="shared" si="461"/>
        <v>0</v>
      </c>
      <c r="VPC242" s="191">
        <f t="shared" si="461"/>
        <v>0</v>
      </c>
      <c r="VPD242" s="191">
        <f t="shared" si="461"/>
        <v>0</v>
      </c>
      <c r="VPE242" s="191">
        <f t="shared" si="461"/>
        <v>0</v>
      </c>
      <c r="VPF242" s="191">
        <f t="shared" si="461"/>
        <v>0</v>
      </c>
      <c r="VPG242" s="191">
        <f t="shared" si="461"/>
        <v>0</v>
      </c>
      <c r="VPH242" s="191">
        <f t="shared" si="461"/>
        <v>0</v>
      </c>
      <c r="VPI242" s="191">
        <f t="shared" si="461"/>
        <v>0</v>
      </c>
      <c r="VPJ242" s="191">
        <f t="shared" si="461"/>
        <v>0</v>
      </c>
      <c r="VPK242" s="191">
        <f t="shared" si="461"/>
        <v>0</v>
      </c>
      <c r="VPL242" s="191">
        <f t="shared" si="461"/>
        <v>0</v>
      </c>
      <c r="VPM242" s="191">
        <f t="shared" si="461"/>
        <v>0</v>
      </c>
      <c r="VPN242" s="191">
        <f t="shared" si="461"/>
        <v>0</v>
      </c>
      <c r="VPO242" s="191">
        <f t="shared" si="461"/>
        <v>0</v>
      </c>
      <c r="VPP242" s="191">
        <f t="shared" si="461"/>
        <v>0</v>
      </c>
      <c r="VPQ242" s="191">
        <f t="shared" si="461"/>
        <v>0</v>
      </c>
      <c r="VPR242" s="191">
        <f t="shared" si="461"/>
        <v>0</v>
      </c>
      <c r="VPS242" s="191">
        <f t="shared" si="461"/>
        <v>0</v>
      </c>
      <c r="VPT242" s="191">
        <f t="shared" si="461"/>
        <v>0</v>
      </c>
      <c r="VPU242" s="191">
        <f t="shared" si="461"/>
        <v>0</v>
      </c>
      <c r="VPV242" s="191">
        <f t="shared" si="461"/>
        <v>0</v>
      </c>
      <c r="VPW242" s="191">
        <f t="shared" si="461"/>
        <v>0</v>
      </c>
      <c r="VPX242" s="191">
        <f t="shared" si="461"/>
        <v>0</v>
      </c>
      <c r="VPY242" s="191">
        <f t="shared" si="461"/>
        <v>0</v>
      </c>
      <c r="VPZ242" s="191">
        <f t="shared" si="461"/>
        <v>0</v>
      </c>
      <c r="VQA242" s="191">
        <f t="shared" si="461"/>
        <v>0</v>
      </c>
      <c r="VQB242" s="191">
        <f t="shared" ref="VQB242:VSM242" si="462" xml:space="preserve"> IF($F210 = 0, VQB218, IF($F210 = 1, VQB226, VQB234))+VQB250</f>
        <v>0</v>
      </c>
      <c r="VQC242" s="191">
        <f t="shared" si="462"/>
        <v>0</v>
      </c>
      <c r="VQD242" s="191">
        <f t="shared" si="462"/>
        <v>0</v>
      </c>
      <c r="VQE242" s="191">
        <f t="shared" si="462"/>
        <v>0</v>
      </c>
      <c r="VQF242" s="191">
        <f t="shared" si="462"/>
        <v>0</v>
      </c>
      <c r="VQG242" s="191">
        <f t="shared" si="462"/>
        <v>0</v>
      </c>
      <c r="VQH242" s="191">
        <f t="shared" si="462"/>
        <v>0</v>
      </c>
      <c r="VQI242" s="191">
        <f t="shared" si="462"/>
        <v>0</v>
      </c>
      <c r="VQJ242" s="191">
        <f t="shared" si="462"/>
        <v>0</v>
      </c>
      <c r="VQK242" s="191">
        <f t="shared" si="462"/>
        <v>0</v>
      </c>
      <c r="VQL242" s="191">
        <f t="shared" si="462"/>
        <v>0</v>
      </c>
      <c r="VQM242" s="191">
        <f t="shared" si="462"/>
        <v>0</v>
      </c>
      <c r="VQN242" s="191">
        <f t="shared" si="462"/>
        <v>0</v>
      </c>
      <c r="VQO242" s="191">
        <f t="shared" si="462"/>
        <v>0</v>
      </c>
      <c r="VQP242" s="191">
        <f t="shared" si="462"/>
        <v>0</v>
      </c>
      <c r="VQQ242" s="191">
        <f t="shared" si="462"/>
        <v>0</v>
      </c>
      <c r="VQR242" s="191">
        <f t="shared" si="462"/>
        <v>0</v>
      </c>
      <c r="VQS242" s="191">
        <f t="shared" si="462"/>
        <v>0</v>
      </c>
      <c r="VQT242" s="191">
        <f t="shared" si="462"/>
        <v>0</v>
      </c>
      <c r="VQU242" s="191">
        <f t="shared" si="462"/>
        <v>0</v>
      </c>
      <c r="VQV242" s="191">
        <f t="shared" si="462"/>
        <v>0</v>
      </c>
      <c r="VQW242" s="191">
        <f t="shared" si="462"/>
        <v>0</v>
      </c>
      <c r="VQX242" s="191">
        <f t="shared" si="462"/>
        <v>0</v>
      </c>
      <c r="VQY242" s="191">
        <f t="shared" si="462"/>
        <v>0</v>
      </c>
      <c r="VQZ242" s="191">
        <f t="shared" si="462"/>
        <v>0</v>
      </c>
      <c r="VRA242" s="191">
        <f t="shared" si="462"/>
        <v>0</v>
      </c>
      <c r="VRB242" s="191">
        <f t="shared" si="462"/>
        <v>0</v>
      </c>
      <c r="VRC242" s="191">
        <f t="shared" si="462"/>
        <v>0</v>
      </c>
      <c r="VRD242" s="191">
        <f t="shared" si="462"/>
        <v>0</v>
      </c>
      <c r="VRE242" s="191">
        <f t="shared" si="462"/>
        <v>0</v>
      </c>
      <c r="VRF242" s="191">
        <f t="shared" si="462"/>
        <v>0</v>
      </c>
      <c r="VRG242" s="191">
        <f t="shared" si="462"/>
        <v>0</v>
      </c>
      <c r="VRH242" s="191">
        <f t="shared" si="462"/>
        <v>0</v>
      </c>
      <c r="VRI242" s="191">
        <f t="shared" si="462"/>
        <v>0</v>
      </c>
      <c r="VRJ242" s="191">
        <f t="shared" si="462"/>
        <v>0</v>
      </c>
      <c r="VRK242" s="191">
        <f t="shared" si="462"/>
        <v>0</v>
      </c>
      <c r="VRL242" s="191">
        <f t="shared" si="462"/>
        <v>0</v>
      </c>
      <c r="VRM242" s="191">
        <f t="shared" si="462"/>
        <v>0</v>
      </c>
      <c r="VRN242" s="191">
        <f t="shared" si="462"/>
        <v>0</v>
      </c>
      <c r="VRO242" s="191">
        <f t="shared" si="462"/>
        <v>0</v>
      </c>
      <c r="VRP242" s="191">
        <f t="shared" si="462"/>
        <v>0</v>
      </c>
      <c r="VRQ242" s="191">
        <f t="shared" si="462"/>
        <v>0</v>
      </c>
      <c r="VRR242" s="191">
        <f t="shared" si="462"/>
        <v>0</v>
      </c>
      <c r="VRS242" s="191">
        <f t="shared" si="462"/>
        <v>0</v>
      </c>
      <c r="VRT242" s="191">
        <f t="shared" si="462"/>
        <v>0</v>
      </c>
      <c r="VRU242" s="191">
        <f t="shared" si="462"/>
        <v>0</v>
      </c>
      <c r="VRV242" s="191">
        <f t="shared" si="462"/>
        <v>0</v>
      </c>
      <c r="VRW242" s="191">
        <f t="shared" si="462"/>
        <v>0</v>
      </c>
      <c r="VRX242" s="191">
        <f t="shared" si="462"/>
        <v>0</v>
      </c>
      <c r="VRY242" s="191">
        <f t="shared" si="462"/>
        <v>0</v>
      </c>
      <c r="VRZ242" s="191">
        <f t="shared" si="462"/>
        <v>0</v>
      </c>
      <c r="VSA242" s="191">
        <f t="shared" si="462"/>
        <v>0</v>
      </c>
      <c r="VSB242" s="191">
        <f t="shared" si="462"/>
        <v>0</v>
      </c>
      <c r="VSC242" s="191">
        <f t="shared" si="462"/>
        <v>0</v>
      </c>
      <c r="VSD242" s="191">
        <f t="shared" si="462"/>
        <v>0</v>
      </c>
      <c r="VSE242" s="191">
        <f t="shared" si="462"/>
        <v>0</v>
      </c>
      <c r="VSF242" s="191">
        <f t="shared" si="462"/>
        <v>0</v>
      </c>
      <c r="VSG242" s="191">
        <f t="shared" si="462"/>
        <v>0</v>
      </c>
      <c r="VSH242" s="191">
        <f t="shared" si="462"/>
        <v>0</v>
      </c>
      <c r="VSI242" s="191">
        <f t="shared" si="462"/>
        <v>0</v>
      </c>
      <c r="VSJ242" s="191">
        <f t="shared" si="462"/>
        <v>0</v>
      </c>
      <c r="VSK242" s="191">
        <f t="shared" si="462"/>
        <v>0</v>
      </c>
      <c r="VSL242" s="191">
        <f t="shared" si="462"/>
        <v>0</v>
      </c>
      <c r="VSM242" s="191">
        <f t="shared" si="462"/>
        <v>0</v>
      </c>
      <c r="VSN242" s="191">
        <f t="shared" ref="VSN242:VUY242" si="463" xml:space="preserve"> IF($F210 = 0, VSN218, IF($F210 = 1, VSN226, VSN234))+VSN250</f>
        <v>0</v>
      </c>
      <c r="VSO242" s="191">
        <f t="shared" si="463"/>
        <v>0</v>
      </c>
      <c r="VSP242" s="191">
        <f t="shared" si="463"/>
        <v>0</v>
      </c>
      <c r="VSQ242" s="191">
        <f t="shared" si="463"/>
        <v>0</v>
      </c>
      <c r="VSR242" s="191">
        <f t="shared" si="463"/>
        <v>0</v>
      </c>
      <c r="VSS242" s="191">
        <f t="shared" si="463"/>
        <v>0</v>
      </c>
      <c r="VST242" s="191">
        <f t="shared" si="463"/>
        <v>0</v>
      </c>
      <c r="VSU242" s="191">
        <f t="shared" si="463"/>
        <v>0</v>
      </c>
      <c r="VSV242" s="191">
        <f t="shared" si="463"/>
        <v>0</v>
      </c>
      <c r="VSW242" s="191">
        <f t="shared" si="463"/>
        <v>0</v>
      </c>
      <c r="VSX242" s="191">
        <f t="shared" si="463"/>
        <v>0</v>
      </c>
      <c r="VSY242" s="191">
        <f t="shared" si="463"/>
        <v>0</v>
      </c>
      <c r="VSZ242" s="191">
        <f t="shared" si="463"/>
        <v>0</v>
      </c>
      <c r="VTA242" s="191">
        <f t="shared" si="463"/>
        <v>0</v>
      </c>
      <c r="VTB242" s="191">
        <f t="shared" si="463"/>
        <v>0</v>
      </c>
      <c r="VTC242" s="191">
        <f t="shared" si="463"/>
        <v>0</v>
      </c>
      <c r="VTD242" s="191">
        <f t="shared" si="463"/>
        <v>0</v>
      </c>
      <c r="VTE242" s="191">
        <f t="shared" si="463"/>
        <v>0</v>
      </c>
      <c r="VTF242" s="191">
        <f t="shared" si="463"/>
        <v>0</v>
      </c>
      <c r="VTG242" s="191">
        <f t="shared" si="463"/>
        <v>0</v>
      </c>
      <c r="VTH242" s="191">
        <f t="shared" si="463"/>
        <v>0</v>
      </c>
      <c r="VTI242" s="191">
        <f t="shared" si="463"/>
        <v>0</v>
      </c>
      <c r="VTJ242" s="191">
        <f t="shared" si="463"/>
        <v>0</v>
      </c>
      <c r="VTK242" s="191">
        <f t="shared" si="463"/>
        <v>0</v>
      </c>
      <c r="VTL242" s="191">
        <f t="shared" si="463"/>
        <v>0</v>
      </c>
      <c r="VTM242" s="191">
        <f t="shared" si="463"/>
        <v>0</v>
      </c>
      <c r="VTN242" s="191">
        <f t="shared" si="463"/>
        <v>0</v>
      </c>
      <c r="VTO242" s="191">
        <f t="shared" si="463"/>
        <v>0</v>
      </c>
      <c r="VTP242" s="191">
        <f t="shared" si="463"/>
        <v>0</v>
      </c>
      <c r="VTQ242" s="191">
        <f t="shared" si="463"/>
        <v>0</v>
      </c>
      <c r="VTR242" s="191">
        <f t="shared" si="463"/>
        <v>0</v>
      </c>
      <c r="VTS242" s="191">
        <f t="shared" si="463"/>
        <v>0</v>
      </c>
      <c r="VTT242" s="191">
        <f t="shared" si="463"/>
        <v>0</v>
      </c>
      <c r="VTU242" s="191">
        <f t="shared" si="463"/>
        <v>0</v>
      </c>
      <c r="VTV242" s="191">
        <f t="shared" si="463"/>
        <v>0</v>
      </c>
      <c r="VTW242" s="191">
        <f t="shared" si="463"/>
        <v>0</v>
      </c>
      <c r="VTX242" s="191">
        <f t="shared" si="463"/>
        <v>0</v>
      </c>
      <c r="VTY242" s="191">
        <f t="shared" si="463"/>
        <v>0</v>
      </c>
      <c r="VTZ242" s="191">
        <f t="shared" si="463"/>
        <v>0</v>
      </c>
      <c r="VUA242" s="191">
        <f t="shared" si="463"/>
        <v>0</v>
      </c>
      <c r="VUB242" s="191">
        <f t="shared" si="463"/>
        <v>0</v>
      </c>
      <c r="VUC242" s="191">
        <f t="shared" si="463"/>
        <v>0</v>
      </c>
      <c r="VUD242" s="191">
        <f t="shared" si="463"/>
        <v>0</v>
      </c>
      <c r="VUE242" s="191">
        <f t="shared" si="463"/>
        <v>0</v>
      </c>
      <c r="VUF242" s="191">
        <f t="shared" si="463"/>
        <v>0</v>
      </c>
      <c r="VUG242" s="191">
        <f t="shared" si="463"/>
        <v>0</v>
      </c>
      <c r="VUH242" s="191">
        <f t="shared" si="463"/>
        <v>0</v>
      </c>
      <c r="VUI242" s="191">
        <f t="shared" si="463"/>
        <v>0</v>
      </c>
      <c r="VUJ242" s="191">
        <f t="shared" si="463"/>
        <v>0</v>
      </c>
      <c r="VUK242" s="191">
        <f t="shared" si="463"/>
        <v>0</v>
      </c>
      <c r="VUL242" s="191">
        <f t="shared" si="463"/>
        <v>0</v>
      </c>
      <c r="VUM242" s="191">
        <f t="shared" si="463"/>
        <v>0</v>
      </c>
      <c r="VUN242" s="191">
        <f t="shared" si="463"/>
        <v>0</v>
      </c>
      <c r="VUO242" s="191">
        <f t="shared" si="463"/>
        <v>0</v>
      </c>
      <c r="VUP242" s="191">
        <f t="shared" si="463"/>
        <v>0</v>
      </c>
      <c r="VUQ242" s="191">
        <f t="shared" si="463"/>
        <v>0</v>
      </c>
      <c r="VUR242" s="191">
        <f t="shared" si="463"/>
        <v>0</v>
      </c>
      <c r="VUS242" s="191">
        <f t="shared" si="463"/>
        <v>0</v>
      </c>
      <c r="VUT242" s="191">
        <f t="shared" si="463"/>
        <v>0</v>
      </c>
      <c r="VUU242" s="191">
        <f t="shared" si="463"/>
        <v>0</v>
      </c>
      <c r="VUV242" s="191">
        <f t="shared" si="463"/>
        <v>0</v>
      </c>
      <c r="VUW242" s="191">
        <f t="shared" si="463"/>
        <v>0</v>
      </c>
      <c r="VUX242" s="191">
        <f t="shared" si="463"/>
        <v>0</v>
      </c>
      <c r="VUY242" s="191">
        <f t="shared" si="463"/>
        <v>0</v>
      </c>
      <c r="VUZ242" s="191">
        <f t="shared" ref="VUZ242:VXK242" si="464" xml:space="preserve"> IF($F210 = 0, VUZ218, IF($F210 = 1, VUZ226, VUZ234))+VUZ250</f>
        <v>0</v>
      </c>
      <c r="VVA242" s="191">
        <f t="shared" si="464"/>
        <v>0</v>
      </c>
      <c r="VVB242" s="191">
        <f t="shared" si="464"/>
        <v>0</v>
      </c>
      <c r="VVC242" s="191">
        <f t="shared" si="464"/>
        <v>0</v>
      </c>
      <c r="VVD242" s="191">
        <f t="shared" si="464"/>
        <v>0</v>
      </c>
      <c r="VVE242" s="191">
        <f t="shared" si="464"/>
        <v>0</v>
      </c>
      <c r="VVF242" s="191">
        <f t="shared" si="464"/>
        <v>0</v>
      </c>
      <c r="VVG242" s="191">
        <f t="shared" si="464"/>
        <v>0</v>
      </c>
      <c r="VVH242" s="191">
        <f t="shared" si="464"/>
        <v>0</v>
      </c>
      <c r="VVI242" s="191">
        <f t="shared" si="464"/>
        <v>0</v>
      </c>
      <c r="VVJ242" s="191">
        <f t="shared" si="464"/>
        <v>0</v>
      </c>
      <c r="VVK242" s="191">
        <f t="shared" si="464"/>
        <v>0</v>
      </c>
      <c r="VVL242" s="191">
        <f t="shared" si="464"/>
        <v>0</v>
      </c>
      <c r="VVM242" s="191">
        <f t="shared" si="464"/>
        <v>0</v>
      </c>
      <c r="VVN242" s="191">
        <f t="shared" si="464"/>
        <v>0</v>
      </c>
      <c r="VVO242" s="191">
        <f t="shared" si="464"/>
        <v>0</v>
      </c>
      <c r="VVP242" s="191">
        <f t="shared" si="464"/>
        <v>0</v>
      </c>
      <c r="VVQ242" s="191">
        <f t="shared" si="464"/>
        <v>0</v>
      </c>
      <c r="VVR242" s="191">
        <f t="shared" si="464"/>
        <v>0</v>
      </c>
      <c r="VVS242" s="191">
        <f t="shared" si="464"/>
        <v>0</v>
      </c>
      <c r="VVT242" s="191">
        <f t="shared" si="464"/>
        <v>0</v>
      </c>
      <c r="VVU242" s="191">
        <f t="shared" si="464"/>
        <v>0</v>
      </c>
      <c r="VVV242" s="191">
        <f t="shared" si="464"/>
        <v>0</v>
      </c>
      <c r="VVW242" s="191">
        <f t="shared" si="464"/>
        <v>0</v>
      </c>
      <c r="VVX242" s="191">
        <f t="shared" si="464"/>
        <v>0</v>
      </c>
      <c r="VVY242" s="191">
        <f t="shared" si="464"/>
        <v>0</v>
      </c>
      <c r="VVZ242" s="191">
        <f t="shared" si="464"/>
        <v>0</v>
      </c>
      <c r="VWA242" s="191">
        <f t="shared" si="464"/>
        <v>0</v>
      </c>
      <c r="VWB242" s="191">
        <f t="shared" si="464"/>
        <v>0</v>
      </c>
      <c r="VWC242" s="191">
        <f t="shared" si="464"/>
        <v>0</v>
      </c>
      <c r="VWD242" s="191">
        <f t="shared" si="464"/>
        <v>0</v>
      </c>
      <c r="VWE242" s="191">
        <f t="shared" si="464"/>
        <v>0</v>
      </c>
      <c r="VWF242" s="191">
        <f t="shared" si="464"/>
        <v>0</v>
      </c>
      <c r="VWG242" s="191">
        <f t="shared" si="464"/>
        <v>0</v>
      </c>
      <c r="VWH242" s="191">
        <f t="shared" si="464"/>
        <v>0</v>
      </c>
      <c r="VWI242" s="191">
        <f t="shared" si="464"/>
        <v>0</v>
      </c>
      <c r="VWJ242" s="191">
        <f t="shared" si="464"/>
        <v>0</v>
      </c>
      <c r="VWK242" s="191">
        <f t="shared" si="464"/>
        <v>0</v>
      </c>
      <c r="VWL242" s="191">
        <f t="shared" si="464"/>
        <v>0</v>
      </c>
      <c r="VWM242" s="191">
        <f t="shared" si="464"/>
        <v>0</v>
      </c>
      <c r="VWN242" s="191">
        <f t="shared" si="464"/>
        <v>0</v>
      </c>
      <c r="VWO242" s="191">
        <f t="shared" si="464"/>
        <v>0</v>
      </c>
      <c r="VWP242" s="191">
        <f t="shared" si="464"/>
        <v>0</v>
      </c>
      <c r="VWQ242" s="191">
        <f t="shared" si="464"/>
        <v>0</v>
      </c>
      <c r="VWR242" s="191">
        <f t="shared" si="464"/>
        <v>0</v>
      </c>
      <c r="VWS242" s="191">
        <f t="shared" si="464"/>
        <v>0</v>
      </c>
      <c r="VWT242" s="191">
        <f t="shared" si="464"/>
        <v>0</v>
      </c>
      <c r="VWU242" s="191">
        <f t="shared" si="464"/>
        <v>0</v>
      </c>
      <c r="VWV242" s="191">
        <f t="shared" si="464"/>
        <v>0</v>
      </c>
      <c r="VWW242" s="191">
        <f t="shared" si="464"/>
        <v>0</v>
      </c>
      <c r="VWX242" s="191">
        <f t="shared" si="464"/>
        <v>0</v>
      </c>
      <c r="VWY242" s="191">
        <f t="shared" si="464"/>
        <v>0</v>
      </c>
      <c r="VWZ242" s="191">
        <f t="shared" si="464"/>
        <v>0</v>
      </c>
      <c r="VXA242" s="191">
        <f t="shared" si="464"/>
        <v>0</v>
      </c>
      <c r="VXB242" s="191">
        <f t="shared" si="464"/>
        <v>0</v>
      </c>
      <c r="VXC242" s="191">
        <f t="shared" si="464"/>
        <v>0</v>
      </c>
      <c r="VXD242" s="191">
        <f t="shared" si="464"/>
        <v>0</v>
      </c>
      <c r="VXE242" s="191">
        <f t="shared" si="464"/>
        <v>0</v>
      </c>
      <c r="VXF242" s="191">
        <f t="shared" si="464"/>
        <v>0</v>
      </c>
      <c r="VXG242" s="191">
        <f t="shared" si="464"/>
        <v>0</v>
      </c>
      <c r="VXH242" s="191">
        <f t="shared" si="464"/>
        <v>0</v>
      </c>
      <c r="VXI242" s="191">
        <f t="shared" si="464"/>
        <v>0</v>
      </c>
      <c r="VXJ242" s="191">
        <f t="shared" si="464"/>
        <v>0</v>
      </c>
      <c r="VXK242" s="191">
        <f t="shared" si="464"/>
        <v>0</v>
      </c>
      <c r="VXL242" s="191">
        <f t="shared" ref="VXL242:VZW242" si="465" xml:space="preserve"> IF($F210 = 0, VXL218, IF($F210 = 1, VXL226, VXL234))+VXL250</f>
        <v>0</v>
      </c>
      <c r="VXM242" s="191">
        <f t="shared" si="465"/>
        <v>0</v>
      </c>
      <c r="VXN242" s="191">
        <f t="shared" si="465"/>
        <v>0</v>
      </c>
      <c r="VXO242" s="191">
        <f t="shared" si="465"/>
        <v>0</v>
      </c>
      <c r="VXP242" s="191">
        <f t="shared" si="465"/>
        <v>0</v>
      </c>
      <c r="VXQ242" s="191">
        <f t="shared" si="465"/>
        <v>0</v>
      </c>
      <c r="VXR242" s="191">
        <f t="shared" si="465"/>
        <v>0</v>
      </c>
      <c r="VXS242" s="191">
        <f t="shared" si="465"/>
        <v>0</v>
      </c>
      <c r="VXT242" s="191">
        <f t="shared" si="465"/>
        <v>0</v>
      </c>
      <c r="VXU242" s="191">
        <f t="shared" si="465"/>
        <v>0</v>
      </c>
      <c r="VXV242" s="191">
        <f t="shared" si="465"/>
        <v>0</v>
      </c>
      <c r="VXW242" s="191">
        <f t="shared" si="465"/>
        <v>0</v>
      </c>
      <c r="VXX242" s="191">
        <f t="shared" si="465"/>
        <v>0</v>
      </c>
      <c r="VXY242" s="191">
        <f t="shared" si="465"/>
        <v>0</v>
      </c>
      <c r="VXZ242" s="191">
        <f t="shared" si="465"/>
        <v>0</v>
      </c>
      <c r="VYA242" s="191">
        <f t="shared" si="465"/>
        <v>0</v>
      </c>
      <c r="VYB242" s="191">
        <f t="shared" si="465"/>
        <v>0</v>
      </c>
      <c r="VYC242" s="191">
        <f t="shared" si="465"/>
        <v>0</v>
      </c>
      <c r="VYD242" s="191">
        <f t="shared" si="465"/>
        <v>0</v>
      </c>
      <c r="VYE242" s="191">
        <f t="shared" si="465"/>
        <v>0</v>
      </c>
      <c r="VYF242" s="191">
        <f t="shared" si="465"/>
        <v>0</v>
      </c>
      <c r="VYG242" s="191">
        <f t="shared" si="465"/>
        <v>0</v>
      </c>
      <c r="VYH242" s="191">
        <f t="shared" si="465"/>
        <v>0</v>
      </c>
      <c r="VYI242" s="191">
        <f t="shared" si="465"/>
        <v>0</v>
      </c>
      <c r="VYJ242" s="191">
        <f t="shared" si="465"/>
        <v>0</v>
      </c>
      <c r="VYK242" s="191">
        <f t="shared" si="465"/>
        <v>0</v>
      </c>
      <c r="VYL242" s="191">
        <f t="shared" si="465"/>
        <v>0</v>
      </c>
      <c r="VYM242" s="191">
        <f t="shared" si="465"/>
        <v>0</v>
      </c>
      <c r="VYN242" s="191">
        <f t="shared" si="465"/>
        <v>0</v>
      </c>
      <c r="VYO242" s="191">
        <f t="shared" si="465"/>
        <v>0</v>
      </c>
      <c r="VYP242" s="191">
        <f t="shared" si="465"/>
        <v>0</v>
      </c>
      <c r="VYQ242" s="191">
        <f t="shared" si="465"/>
        <v>0</v>
      </c>
      <c r="VYR242" s="191">
        <f t="shared" si="465"/>
        <v>0</v>
      </c>
      <c r="VYS242" s="191">
        <f t="shared" si="465"/>
        <v>0</v>
      </c>
      <c r="VYT242" s="191">
        <f t="shared" si="465"/>
        <v>0</v>
      </c>
      <c r="VYU242" s="191">
        <f t="shared" si="465"/>
        <v>0</v>
      </c>
      <c r="VYV242" s="191">
        <f t="shared" si="465"/>
        <v>0</v>
      </c>
      <c r="VYW242" s="191">
        <f t="shared" si="465"/>
        <v>0</v>
      </c>
      <c r="VYX242" s="191">
        <f t="shared" si="465"/>
        <v>0</v>
      </c>
      <c r="VYY242" s="191">
        <f t="shared" si="465"/>
        <v>0</v>
      </c>
      <c r="VYZ242" s="191">
        <f t="shared" si="465"/>
        <v>0</v>
      </c>
      <c r="VZA242" s="191">
        <f t="shared" si="465"/>
        <v>0</v>
      </c>
      <c r="VZB242" s="191">
        <f t="shared" si="465"/>
        <v>0</v>
      </c>
      <c r="VZC242" s="191">
        <f t="shared" si="465"/>
        <v>0</v>
      </c>
      <c r="VZD242" s="191">
        <f t="shared" si="465"/>
        <v>0</v>
      </c>
      <c r="VZE242" s="191">
        <f t="shared" si="465"/>
        <v>0</v>
      </c>
      <c r="VZF242" s="191">
        <f t="shared" si="465"/>
        <v>0</v>
      </c>
      <c r="VZG242" s="191">
        <f t="shared" si="465"/>
        <v>0</v>
      </c>
      <c r="VZH242" s="191">
        <f t="shared" si="465"/>
        <v>0</v>
      </c>
      <c r="VZI242" s="191">
        <f t="shared" si="465"/>
        <v>0</v>
      </c>
      <c r="VZJ242" s="191">
        <f t="shared" si="465"/>
        <v>0</v>
      </c>
      <c r="VZK242" s="191">
        <f t="shared" si="465"/>
        <v>0</v>
      </c>
      <c r="VZL242" s="191">
        <f t="shared" si="465"/>
        <v>0</v>
      </c>
      <c r="VZM242" s="191">
        <f t="shared" si="465"/>
        <v>0</v>
      </c>
      <c r="VZN242" s="191">
        <f t="shared" si="465"/>
        <v>0</v>
      </c>
      <c r="VZO242" s="191">
        <f t="shared" si="465"/>
        <v>0</v>
      </c>
      <c r="VZP242" s="191">
        <f t="shared" si="465"/>
        <v>0</v>
      </c>
      <c r="VZQ242" s="191">
        <f t="shared" si="465"/>
        <v>0</v>
      </c>
      <c r="VZR242" s="191">
        <f t="shared" si="465"/>
        <v>0</v>
      </c>
      <c r="VZS242" s="191">
        <f t="shared" si="465"/>
        <v>0</v>
      </c>
      <c r="VZT242" s="191">
        <f t="shared" si="465"/>
        <v>0</v>
      </c>
      <c r="VZU242" s="191">
        <f t="shared" si="465"/>
        <v>0</v>
      </c>
      <c r="VZV242" s="191">
        <f t="shared" si="465"/>
        <v>0</v>
      </c>
      <c r="VZW242" s="191">
        <f t="shared" si="465"/>
        <v>0</v>
      </c>
      <c r="VZX242" s="191">
        <f t="shared" ref="VZX242:WCI242" si="466" xml:space="preserve"> IF($F210 = 0, VZX218, IF($F210 = 1, VZX226, VZX234))+VZX250</f>
        <v>0</v>
      </c>
      <c r="VZY242" s="191">
        <f t="shared" si="466"/>
        <v>0</v>
      </c>
      <c r="VZZ242" s="191">
        <f t="shared" si="466"/>
        <v>0</v>
      </c>
      <c r="WAA242" s="191">
        <f t="shared" si="466"/>
        <v>0</v>
      </c>
      <c r="WAB242" s="191">
        <f t="shared" si="466"/>
        <v>0</v>
      </c>
      <c r="WAC242" s="191">
        <f t="shared" si="466"/>
        <v>0</v>
      </c>
      <c r="WAD242" s="191">
        <f t="shared" si="466"/>
        <v>0</v>
      </c>
      <c r="WAE242" s="191">
        <f t="shared" si="466"/>
        <v>0</v>
      </c>
      <c r="WAF242" s="191">
        <f t="shared" si="466"/>
        <v>0</v>
      </c>
      <c r="WAG242" s="191">
        <f t="shared" si="466"/>
        <v>0</v>
      </c>
      <c r="WAH242" s="191">
        <f t="shared" si="466"/>
        <v>0</v>
      </c>
      <c r="WAI242" s="191">
        <f t="shared" si="466"/>
        <v>0</v>
      </c>
      <c r="WAJ242" s="191">
        <f t="shared" si="466"/>
        <v>0</v>
      </c>
      <c r="WAK242" s="191">
        <f t="shared" si="466"/>
        <v>0</v>
      </c>
      <c r="WAL242" s="191">
        <f t="shared" si="466"/>
        <v>0</v>
      </c>
      <c r="WAM242" s="191">
        <f t="shared" si="466"/>
        <v>0</v>
      </c>
      <c r="WAN242" s="191">
        <f t="shared" si="466"/>
        <v>0</v>
      </c>
      <c r="WAO242" s="191">
        <f t="shared" si="466"/>
        <v>0</v>
      </c>
      <c r="WAP242" s="191">
        <f t="shared" si="466"/>
        <v>0</v>
      </c>
      <c r="WAQ242" s="191">
        <f t="shared" si="466"/>
        <v>0</v>
      </c>
      <c r="WAR242" s="191">
        <f t="shared" si="466"/>
        <v>0</v>
      </c>
      <c r="WAS242" s="191">
        <f t="shared" si="466"/>
        <v>0</v>
      </c>
      <c r="WAT242" s="191">
        <f t="shared" si="466"/>
        <v>0</v>
      </c>
      <c r="WAU242" s="191">
        <f t="shared" si="466"/>
        <v>0</v>
      </c>
      <c r="WAV242" s="191">
        <f t="shared" si="466"/>
        <v>0</v>
      </c>
      <c r="WAW242" s="191">
        <f t="shared" si="466"/>
        <v>0</v>
      </c>
      <c r="WAX242" s="191">
        <f t="shared" si="466"/>
        <v>0</v>
      </c>
      <c r="WAY242" s="191">
        <f t="shared" si="466"/>
        <v>0</v>
      </c>
      <c r="WAZ242" s="191">
        <f t="shared" si="466"/>
        <v>0</v>
      </c>
      <c r="WBA242" s="191">
        <f t="shared" si="466"/>
        <v>0</v>
      </c>
      <c r="WBB242" s="191">
        <f t="shared" si="466"/>
        <v>0</v>
      </c>
      <c r="WBC242" s="191">
        <f t="shared" si="466"/>
        <v>0</v>
      </c>
      <c r="WBD242" s="191">
        <f t="shared" si="466"/>
        <v>0</v>
      </c>
      <c r="WBE242" s="191">
        <f t="shared" si="466"/>
        <v>0</v>
      </c>
      <c r="WBF242" s="191">
        <f t="shared" si="466"/>
        <v>0</v>
      </c>
      <c r="WBG242" s="191">
        <f t="shared" si="466"/>
        <v>0</v>
      </c>
      <c r="WBH242" s="191">
        <f t="shared" si="466"/>
        <v>0</v>
      </c>
      <c r="WBI242" s="191">
        <f t="shared" si="466"/>
        <v>0</v>
      </c>
      <c r="WBJ242" s="191">
        <f t="shared" si="466"/>
        <v>0</v>
      </c>
      <c r="WBK242" s="191">
        <f t="shared" si="466"/>
        <v>0</v>
      </c>
      <c r="WBL242" s="191">
        <f t="shared" si="466"/>
        <v>0</v>
      </c>
      <c r="WBM242" s="191">
        <f t="shared" si="466"/>
        <v>0</v>
      </c>
      <c r="WBN242" s="191">
        <f t="shared" si="466"/>
        <v>0</v>
      </c>
      <c r="WBO242" s="191">
        <f t="shared" si="466"/>
        <v>0</v>
      </c>
      <c r="WBP242" s="191">
        <f t="shared" si="466"/>
        <v>0</v>
      </c>
      <c r="WBQ242" s="191">
        <f t="shared" si="466"/>
        <v>0</v>
      </c>
      <c r="WBR242" s="191">
        <f t="shared" si="466"/>
        <v>0</v>
      </c>
      <c r="WBS242" s="191">
        <f t="shared" si="466"/>
        <v>0</v>
      </c>
      <c r="WBT242" s="191">
        <f t="shared" si="466"/>
        <v>0</v>
      </c>
      <c r="WBU242" s="191">
        <f t="shared" si="466"/>
        <v>0</v>
      </c>
      <c r="WBV242" s="191">
        <f t="shared" si="466"/>
        <v>0</v>
      </c>
      <c r="WBW242" s="191">
        <f t="shared" si="466"/>
        <v>0</v>
      </c>
      <c r="WBX242" s="191">
        <f t="shared" si="466"/>
        <v>0</v>
      </c>
      <c r="WBY242" s="191">
        <f t="shared" si="466"/>
        <v>0</v>
      </c>
      <c r="WBZ242" s="191">
        <f t="shared" si="466"/>
        <v>0</v>
      </c>
      <c r="WCA242" s="191">
        <f t="shared" si="466"/>
        <v>0</v>
      </c>
      <c r="WCB242" s="191">
        <f t="shared" si="466"/>
        <v>0</v>
      </c>
      <c r="WCC242" s="191">
        <f t="shared" si="466"/>
        <v>0</v>
      </c>
      <c r="WCD242" s="191">
        <f t="shared" si="466"/>
        <v>0</v>
      </c>
      <c r="WCE242" s="191">
        <f t="shared" si="466"/>
        <v>0</v>
      </c>
      <c r="WCF242" s="191">
        <f t="shared" si="466"/>
        <v>0</v>
      </c>
      <c r="WCG242" s="191">
        <f t="shared" si="466"/>
        <v>0</v>
      </c>
      <c r="WCH242" s="191">
        <f t="shared" si="466"/>
        <v>0</v>
      </c>
      <c r="WCI242" s="191">
        <f t="shared" si="466"/>
        <v>0</v>
      </c>
      <c r="WCJ242" s="191">
        <f t="shared" ref="WCJ242:WEU242" si="467" xml:space="preserve"> IF($F210 = 0, WCJ218, IF($F210 = 1, WCJ226, WCJ234))+WCJ250</f>
        <v>0</v>
      </c>
      <c r="WCK242" s="191">
        <f t="shared" si="467"/>
        <v>0</v>
      </c>
      <c r="WCL242" s="191">
        <f t="shared" si="467"/>
        <v>0</v>
      </c>
      <c r="WCM242" s="191">
        <f t="shared" si="467"/>
        <v>0</v>
      </c>
      <c r="WCN242" s="191">
        <f t="shared" si="467"/>
        <v>0</v>
      </c>
      <c r="WCO242" s="191">
        <f t="shared" si="467"/>
        <v>0</v>
      </c>
      <c r="WCP242" s="191">
        <f t="shared" si="467"/>
        <v>0</v>
      </c>
      <c r="WCQ242" s="191">
        <f t="shared" si="467"/>
        <v>0</v>
      </c>
      <c r="WCR242" s="191">
        <f t="shared" si="467"/>
        <v>0</v>
      </c>
      <c r="WCS242" s="191">
        <f t="shared" si="467"/>
        <v>0</v>
      </c>
      <c r="WCT242" s="191">
        <f t="shared" si="467"/>
        <v>0</v>
      </c>
      <c r="WCU242" s="191">
        <f t="shared" si="467"/>
        <v>0</v>
      </c>
      <c r="WCV242" s="191">
        <f t="shared" si="467"/>
        <v>0</v>
      </c>
      <c r="WCW242" s="191">
        <f t="shared" si="467"/>
        <v>0</v>
      </c>
      <c r="WCX242" s="191">
        <f t="shared" si="467"/>
        <v>0</v>
      </c>
      <c r="WCY242" s="191">
        <f t="shared" si="467"/>
        <v>0</v>
      </c>
      <c r="WCZ242" s="191">
        <f t="shared" si="467"/>
        <v>0</v>
      </c>
      <c r="WDA242" s="191">
        <f t="shared" si="467"/>
        <v>0</v>
      </c>
      <c r="WDB242" s="191">
        <f t="shared" si="467"/>
        <v>0</v>
      </c>
      <c r="WDC242" s="191">
        <f t="shared" si="467"/>
        <v>0</v>
      </c>
      <c r="WDD242" s="191">
        <f t="shared" si="467"/>
        <v>0</v>
      </c>
      <c r="WDE242" s="191">
        <f t="shared" si="467"/>
        <v>0</v>
      </c>
      <c r="WDF242" s="191">
        <f t="shared" si="467"/>
        <v>0</v>
      </c>
      <c r="WDG242" s="191">
        <f t="shared" si="467"/>
        <v>0</v>
      </c>
      <c r="WDH242" s="191">
        <f t="shared" si="467"/>
        <v>0</v>
      </c>
      <c r="WDI242" s="191">
        <f t="shared" si="467"/>
        <v>0</v>
      </c>
      <c r="WDJ242" s="191">
        <f t="shared" si="467"/>
        <v>0</v>
      </c>
      <c r="WDK242" s="191">
        <f t="shared" si="467"/>
        <v>0</v>
      </c>
      <c r="WDL242" s="191">
        <f t="shared" si="467"/>
        <v>0</v>
      </c>
      <c r="WDM242" s="191">
        <f t="shared" si="467"/>
        <v>0</v>
      </c>
      <c r="WDN242" s="191">
        <f t="shared" si="467"/>
        <v>0</v>
      </c>
      <c r="WDO242" s="191">
        <f t="shared" si="467"/>
        <v>0</v>
      </c>
      <c r="WDP242" s="191">
        <f t="shared" si="467"/>
        <v>0</v>
      </c>
      <c r="WDQ242" s="191">
        <f t="shared" si="467"/>
        <v>0</v>
      </c>
      <c r="WDR242" s="191">
        <f t="shared" si="467"/>
        <v>0</v>
      </c>
      <c r="WDS242" s="191">
        <f t="shared" si="467"/>
        <v>0</v>
      </c>
      <c r="WDT242" s="191">
        <f t="shared" si="467"/>
        <v>0</v>
      </c>
      <c r="WDU242" s="191">
        <f t="shared" si="467"/>
        <v>0</v>
      </c>
      <c r="WDV242" s="191">
        <f t="shared" si="467"/>
        <v>0</v>
      </c>
      <c r="WDW242" s="191">
        <f t="shared" si="467"/>
        <v>0</v>
      </c>
      <c r="WDX242" s="191">
        <f t="shared" si="467"/>
        <v>0</v>
      </c>
      <c r="WDY242" s="191">
        <f t="shared" si="467"/>
        <v>0</v>
      </c>
      <c r="WDZ242" s="191">
        <f t="shared" si="467"/>
        <v>0</v>
      </c>
      <c r="WEA242" s="191">
        <f t="shared" si="467"/>
        <v>0</v>
      </c>
      <c r="WEB242" s="191">
        <f t="shared" si="467"/>
        <v>0</v>
      </c>
      <c r="WEC242" s="191">
        <f t="shared" si="467"/>
        <v>0</v>
      </c>
      <c r="WED242" s="191">
        <f t="shared" si="467"/>
        <v>0</v>
      </c>
      <c r="WEE242" s="191">
        <f t="shared" si="467"/>
        <v>0</v>
      </c>
      <c r="WEF242" s="191">
        <f t="shared" si="467"/>
        <v>0</v>
      </c>
      <c r="WEG242" s="191">
        <f t="shared" si="467"/>
        <v>0</v>
      </c>
      <c r="WEH242" s="191">
        <f t="shared" si="467"/>
        <v>0</v>
      </c>
      <c r="WEI242" s="191">
        <f t="shared" si="467"/>
        <v>0</v>
      </c>
      <c r="WEJ242" s="191">
        <f t="shared" si="467"/>
        <v>0</v>
      </c>
      <c r="WEK242" s="191">
        <f t="shared" si="467"/>
        <v>0</v>
      </c>
      <c r="WEL242" s="191">
        <f t="shared" si="467"/>
        <v>0</v>
      </c>
      <c r="WEM242" s="191">
        <f t="shared" si="467"/>
        <v>0</v>
      </c>
      <c r="WEN242" s="191">
        <f t="shared" si="467"/>
        <v>0</v>
      </c>
      <c r="WEO242" s="191">
        <f t="shared" si="467"/>
        <v>0</v>
      </c>
      <c r="WEP242" s="191">
        <f t="shared" si="467"/>
        <v>0</v>
      </c>
      <c r="WEQ242" s="191">
        <f t="shared" si="467"/>
        <v>0</v>
      </c>
      <c r="WER242" s="191">
        <f t="shared" si="467"/>
        <v>0</v>
      </c>
      <c r="WES242" s="191">
        <f t="shared" si="467"/>
        <v>0</v>
      </c>
      <c r="WET242" s="191">
        <f t="shared" si="467"/>
        <v>0</v>
      </c>
      <c r="WEU242" s="191">
        <f t="shared" si="467"/>
        <v>0</v>
      </c>
      <c r="WEV242" s="191">
        <f t="shared" ref="WEV242:WHG242" si="468" xml:space="preserve"> IF($F210 = 0, WEV218, IF($F210 = 1, WEV226, WEV234))+WEV250</f>
        <v>0</v>
      </c>
      <c r="WEW242" s="191">
        <f t="shared" si="468"/>
        <v>0</v>
      </c>
      <c r="WEX242" s="191">
        <f t="shared" si="468"/>
        <v>0</v>
      </c>
      <c r="WEY242" s="191">
        <f t="shared" si="468"/>
        <v>0</v>
      </c>
      <c r="WEZ242" s="191">
        <f t="shared" si="468"/>
        <v>0</v>
      </c>
      <c r="WFA242" s="191">
        <f t="shared" si="468"/>
        <v>0</v>
      </c>
      <c r="WFB242" s="191">
        <f t="shared" si="468"/>
        <v>0</v>
      </c>
      <c r="WFC242" s="191">
        <f t="shared" si="468"/>
        <v>0</v>
      </c>
      <c r="WFD242" s="191">
        <f t="shared" si="468"/>
        <v>0</v>
      </c>
      <c r="WFE242" s="191">
        <f t="shared" si="468"/>
        <v>0</v>
      </c>
      <c r="WFF242" s="191">
        <f t="shared" si="468"/>
        <v>0</v>
      </c>
      <c r="WFG242" s="191">
        <f t="shared" si="468"/>
        <v>0</v>
      </c>
      <c r="WFH242" s="191">
        <f t="shared" si="468"/>
        <v>0</v>
      </c>
      <c r="WFI242" s="191">
        <f t="shared" si="468"/>
        <v>0</v>
      </c>
      <c r="WFJ242" s="191">
        <f t="shared" si="468"/>
        <v>0</v>
      </c>
      <c r="WFK242" s="191">
        <f t="shared" si="468"/>
        <v>0</v>
      </c>
      <c r="WFL242" s="191">
        <f t="shared" si="468"/>
        <v>0</v>
      </c>
      <c r="WFM242" s="191">
        <f t="shared" si="468"/>
        <v>0</v>
      </c>
      <c r="WFN242" s="191">
        <f t="shared" si="468"/>
        <v>0</v>
      </c>
      <c r="WFO242" s="191">
        <f t="shared" si="468"/>
        <v>0</v>
      </c>
      <c r="WFP242" s="191">
        <f t="shared" si="468"/>
        <v>0</v>
      </c>
      <c r="WFQ242" s="191">
        <f t="shared" si="468"/>
        <v>0</v>
      </c>
      <c r="WFR242" s="191">
        <f t="shared" si="468"/>
        <v>0</v>
      </c>
      <c r="WFS242" s="191">
        <f t="shared" si="468"/>
        <v>0</v>
      </c>
      <c r="WFT242" s="191">
        <f t="shared" si="468"/>
        <v>0</v>
      </c>
      <c r="WFU242" s="191">
        <f t="shared" si="468"/>
        <v>0</v>
      </c>
      <c r="WFV242" s="191">
        <f t="shared" si="468"/>
        <v>0</v>
      </c>
      <c r="WFW242" s="191">
        <f t="shared" si="468"/>
        <v>0</v>
      </c>
      <c r="WFX242" s="191">
        <f t="shared" si="468"/>
        <v>0</v>
      </c>
      <c r="WFY242" s="191">
        <f t="shared" si="468"/>
        <v>0</v>
      </c>
      <c r="WFZ242" s="191">
        <f t="shared" si="468"/>
        <v>0</v>
      </c>
      <c r="WGA242" s="191">
        <f t="shared" si="468"/>
        <v>0</v>
      </c>
      <c r="WGB242" s="191">
        <f t="shared" si="468"/>
        <v>0</v>
      </c>
      <c r="WGC242" s="191">
        <f t="shared" si="468"/>
        <v>0</v>
      </c>
      <c r="WGD242" s="191">
        <f t="shared" si="468"/>
        <v>0</v>
      </c>
      <c r="WGE242" s="191">
        <f t="shared" si="468"/>
        <v>0</v>
      </c>
      <c r="WGF242" s="191">
        <f t="shared" si="468"/>
        <v>0</v>
      </c>
      <c r="WGG242" s="191">
        <f t="shared" si="468"/>
        <v>0</v>
      </c>
      <c r="WGH242" s="191">
        <f t="shared" si="468"/>
        <v>0</v>
      </c>
      <c r="WGI242" s="191">
        <f t="shared" si="468"/>
        <v>0</v>
      </c>
      <c r="WGJ242" s="191">
        <f t="shared" si="468"/>
        <v>0</v>
      </c>
      <c r="WGK242" s="191">
        <f t="shared" si="468"/>
        <v>0</v>
      </c>
      <c r="WGL242" s="191">
        <f t="shared" si="468"/>
        <v>0</v>
      </c>
      <c r="WGM242" s="191">
        <f t="shared" si="468"/>
        <v>0</v>
      </c>
      <c r="WGN242" s="191">
        <f t="shared" si="468"/>
        <v>0</v>
      </c>
      <c r="WGO242" s="191">
        <f t="shared" si="468"/>
        <v>0</v>
      </c>
      <c r="WGP242" s="191">
        <f t="shared" si="468"/>
        <v>0</v>
      </c>
      <c r="WGQ242" s="191">
        <f t="shared" si="468"/>
        <v>0</v>
      </c>
      <c r="WGR242" s="191">
        <f t="shared" si="468"/>
        <v>0</v>
      </c>
      <c r="WGS242" s="191">
        <f t="shared" si="468"/>
        <v>0</v>
      </c>
      <c r="WGT242" s="191">
        <f t="shared" si="468"/>
        <v>0</v>
      </c>
      <c r="WGU242" s="191">
        <f t="shared" si="468"/>
        <v>0</v>
      </c>
      <c r="WGV242" s="191">
        <f t="shared" si="468"/>
        <v>0</v>
      </c>
      <c r="WGW242" s="191">
        <f t="shared" si="468"/>
        <v>0</v>
      </c>
      <c r="WGX242" s="191">
        <f t="shared" si="468"/>
        <v>0</v>
      </c>
      <c r="WGY242" s="191">
        <f t="shared" si="468"/>
        <v>0</v>
      </c>
      <c r="WGZ242" s="191">
        <f t="shared" si="468"/>
        <v>0</v>
      </c>
      <c r="WHA242" s="191">
        <f t="shared" si="468"/>
        <v>0</v>
      </c>
      <c r="WHB242" s="191">
        <f t="shared" si="468"/>
        <v>0</v>
      </c>
      <c r="WHC242" s="191">
        <f t="shared" si="468"/>
        <v>0</v>
      </c>
      <c r="WHD242" s="191">
        <f t="shared" si="468"/>
        <v>0</v>
      </c>
      <c r="WHE242" s="191">
        <f t="shared" si="468"/>
        <v>0</v>
      </c>
      <c r="WHF242" s="191">
        <f t="shared" si="468"/>
        <v>0</v>
      </c>
      <c r="WHG242" s="191">
        <f t="shared" si="468"/>
        <v>0</v>
      </c>
      <c r="WHH242" s="191">
        <f t="shared" ref="WHH242:WJS242" si="469" xml:space="preserve"> IF($F210 = 0, WHH218, IF($F210 = 1, WHH226, WHH234))+WHH250</f>
        <v>0</v>
      </c>
      <c r="WHI242" s="191">
        <f t="shared" si="469"/>
        <v>0</v>
      </c>
      <c r="WHJ242" s="191">
        <f t="shared" si="469"/>
        <v>0</v>
      </c>
      <c r="WHK242" s="191">
        <f t="shared" si="469"/>
        <v>0</v>
      </c>
      <c r="WHL242" s="191">
        <f t="shared" si="469"/>
        <v>0</v>
      </c>
      <c r="WHM242" s="191">
        <f t="shared" si="469"/>
        <v>0</v>
      </c>
      <c r="WHN242" s="191">
        <f t="shared" si="469"/>
        <v>0</v>
      </c>
      <c r="WHO242" s="191">
        <f t="shared" si="469"/>
        <v>0</v>
      </c>
      <c r="WHP242" s="191">
        <f t="shared" si="469"/>
        <v>0</v>
      </c>
      <c r="WHQ242" s="191">
        <f t="shared" si="469"/>
        <v>0</v>
      </c>
      <c r="WHR242" s="191">
        <f t="shared" si="469"/>
        <v>0</v>
      </c>
      <c r="WHS242" s="191">
        <f t="shared" si="469"/>
        <v>0</v>
      </c>
      <c r="WHT242" s="191">
        <f t="shared" si="469"/>
        <v>0</v>
      </c>
      <c r="WHU242" s="191">
        <f t="shared" si="469"/>
        <v>0</v>
      </c>
      <c r="WHV242" s="191">
        <f t="shared" si="469"/>
        <v>0</v>
      </c>
      <c r="WHW242" s="191">
        <f t="shared" si="469"/>
        <v>0</v>
      </c>
      <c r="WHX242" s="191">
        <f t="shared" si="469"/>
        <v>0</v>
      </c>
      <c r="WHY242" s="191">
        <f t="shared" si="469"/>
        <v>0</v>
      </c>
      <c r="WHZ242" s="191">
        <f t="shared" si="469"/>
        <v>0</v>
      </c>
      <c r="WIA242" s="191">
        <f t="shared" si="469"/>
        <v>0</v>
      </c>
      <c r="WIB242" s="191">
        <f t="shared" si="469"/>
        <v>0</v>
      </c>
      <c r="WIC242" s="191">
        <f t="shared" si="469"/>
        <v>0</v>
      </c>
      <c r="WID242" s="191">
        <f t="shared" si="469"/>
        <v>0</v>
      </c>
      <c r="WIE242" s="191">
        <f t="shared" si="469"/>
        <v>0</v>
      </c>
      <c r="WIF242" s="191">
        <f t="shared" si="469"/>
        <v>0</v>
      </c>
      <c r="WIG242" s="191">
        <f t="shared" si="469"/>
        <v>0</v>
      </c>
      <c r="WIH242" s="191">
        <f t="shared" si="469"/>
        <v>0</v>
      </c>
      <c r="WII242" s="191">
        <f t="shared" si="469"/>
        <v>0</v>
      </c>
      <c r="WIJ242" s="191">
        <f t="shared" si="469"/>
        <v>0</v>
      </c>
      <c r="WIK242" s="191">
        <f t="shared" si="469"/>
        <v>0</v>
      </c>
      <c r="WIL242" s="191">
        <f t="shared" si="469"/>
        <v>0</v>
      </c>
      <c r="WIM242" s="191">
        <f t="shared" si="469"/>
        <v>0</v>
      </c>
      <c r="WIN242" s="191">
        <f t="shared" si="469"/>
        <v>0</v>
      </c>
      <c r="WIO242" s="191">
        <f t="shared" si="469"/>
        <v>0</v>
      </c>
      <c r="WIP242" s="191">
        <f t="shared" si="469"/>
        <v>0</v>
      </c>
      <c r="WIQ242" s="191">
        <f t="shared" si="469"/>
        <v>0</v>
      </c>
      <c r="WIR242" s="191">
        <f t="shared" si="469"/>
        <v>0</v>
      </c>
      <c r="WIS242" s="191">
        <f t="shared" si="469"/>
        <v>0</v>
      </c>
      <c r="WIT242" s="191">
        <f t="shared" si="469"/>
        <v>0</v>
      </c>
      <c r="WIU242" s="191">
        <f t="shared" si="469"/>
        <v>0</v>
      </c>
      <c r="WIV242" s="191">
        <f t="shared" si="469"/>
        <v>0</v>
      </c>
      <c r="WIW242" s="191">
        <f t="shared" si="469"/>
        <v>0</v>
      </c>
      <c r="WIX242" s="191">
        <f t="shared" si="469"/>
        <v>0</v>
      </c>
      <c r="WIY242" s="191">
        <f t="shared" si="469"/>
        <v>0</v>
      </c>
      <c r="WIZ242" s="191">
        <f t="shared" si="469"/>
        <v>0</v>
      </c>
      <c r="WJA242" s="191">
        <f t="shared" si="469"/>
        <v>0</v>
      </c>
      <c r="WJB242" s="191">
        <f t="shared" si="469"/>
        <v>0</v>
      </c>
      <c r="WJC242" s="191">
        <f t="shared" si="469"/>
        <v>0</v>
      </c>
      <c r="WJD242" s="191">
        <f t="shared" si="469"/>
        <v>0</v>
      </c>
      <c r="WJE242" s="191">
        <f t="shared" si="469"/>
        <v>0</v>
      </c>
      <c r="WJF242" s="191">
        <f t="shared" si="469"/>
        <v>0</v>
      </c>
      <c r="WJG242" s="191">
        <f t="shared" si="469"/>
        <v>0</v>
      </c>
      <c r="WJH242" s="191">
        <f t="shared" si="469"/>
        <v>0</v>
      </c>
      <c r="WJI242" s="191">
        <f t="shared" si="469"/>
        <v>0</v>
      </c>
      <c r="WJJ242" s="191">
        <f t="shared" si="469"/>
        <v>0</v>
      </c>
      <c r="WJK242" s="191">
        <f t="shared" si="469"/>
        <v>0</v>
      </c>
      <c r="WJL242" s="191">
        <f t="shared" si="469"/>
        <v>0</v>
      </c>
      <c r="WJM242" s="191">
        <f t="shared" si="469"/>
        <v>0</v>
      </c>
      <c r="WJN242" s="191">
        <f t="shared" si="469"/>
        <v>0</v>
      </c>
      <c r="WJO242" s="191">
        <f t="shared" si="469"/>
        <v>0</v>
      </c>
      <c r="WJP242" s="191">
        <f t="shared" si="469"/>
        <v>0</v>
      </c>
      <c r="WJQ242" s="191">
        <f t="shared" si="469"/>
        <v>0</v>
      </c>
      <c r="WJR242" s="191">
        <f t="shared" si="469"/>
        <v>0</v>
      </c>
      <c r="WJS242" s="191">
        <f t="shared" si="469"/>
        <v>0</v>
      </c>
      <c r="WJT242" s="191">
        <f t="shared" ref="WJT242:WME242" si="470" xml:space="preserve"> IF($F210 = 0, WJT218, IF($F210 = 1, WJT226, WJT234))+WJT250</f>
        <v>0</v>
      </c>
      <c r="WJU242" s="191">
        <f t="shared" si="470"/>
        <v>0</v>
      </c>
      <c r="WJV242" s="191">
        <f t="shared" si="470"/>
        <v>0</v>
      </c>
      <c r="WJW242" s="191">
        <f t="shared" si="470"/>
        <v>0</v>
      </c>
      <c r="WJX242" s="191">
        <f t="shared" si="470"/>
        <v>0</v>
      </c>
      <c r="WJY242" s="191">
        <f t="shared" si="470"/>
        <v>0</v>
      </c>
      <c r="WJZ242" s="191">
        <f t="shared" si="470"/>
        <v>0</v>
      </c>
      <c r="WKA242" s="191">
        <f t="shared" si="470"/>
        <v>0</v>
      </c>
      <c r="WKB242" s="191">
        <f t="shared" si="470"/>
        <v>0</v>
      </c>
      <c r="WKC242" s="191">
        <f t="shared" si="470"/>
        <v>0</v>
      </c>
      <c r="WKD242" s="191">
        <f t="shared" si="470"/>
        <v>0</v>
      </c>
      <c r="WKE242" s="191">
        <f t="shared" si="470"/>
        <v>0</v>
      </c>
      <c r="WKF242" s="191">
        <f t="shared" si="470"/>
        <v>0</v>
      </c>
      <c r="WKG242" s="191">
        <f t="shared" si="470"/>
        <v>0</v>
      </c>
      <c r="WKH242" s="191">
        <f t="shared" si="470"/>
        <v>0</v>
      </c>
      <c r="WKI242" s="191">
        <f t="shared" si="470"/>
        <v>0</v>
      </c>
      <c r="WKJ242" s="191">
        <f t="shared" si="470"/>
        <v>0</v>
      </c>
      <c r="WKK242" s="191">
        <f t="shared" si="470"/>
        <v>0</v>
      </c>
      <c r="WKL242" s="191">
        <f t="shared" si="470"/>
        <v>0</v>
      </c>
      <c r="WKM242" s="191">
        <f t="shared" si="470"/>
        <v>0</v>
      </c>
      <c r="WKN242" s="191">
        <f t="shared" si="470"/>
        <v>0</v>
      </c>
      <c r="WKO242" s="191">
        <f t="shared" si="470"/>
        <v>0</v>
      </c>
      <c r="WKP242" s="191">
        <f t="shared" si="470"/>
        <v>0</v>
      </c>
      <c r="WKQ242" s="191">
        <f t="shared" si="470"/>
        <v>0</v>
      </c>
      <c r="WKR242" s="191">
        <f t="shared" si="470"/>
        <v>0</v>
      </c>
      <c r="WKS242" s="191">
        <f t="shared" si="470"/>
        <v>0</v>
      </c>
      <c r="WKT242" s="191">
        <f t="shared" si="470"/>
        <v>0</v>
      </c>
      <c r="WKU242" s="191">
        <f t="shared" si="470"/>
        <v>0</v>
      </c>
      <c r="WKV242" s="191">
        <f t="shared" si="470"/>
        <v>0</v>
      </c>
      <c r="WKW242" s="191">
        <f t="shared" si="470"/>
        <v>0</v>
      </c>
      <c r="WKX242" s="191">
        <f t="shared" si="470"/>
        <v>0</v>
      </c>
      <c r="WKY242" s="191">
        <f t="shared" si="470"/>
        <v>0</v>
      </c>
      <c r="WKZ242" s="191">
        <f t="shared" si="470"/>
        <v>0</v>
      </c>
      <c r="WLA242" s="191">
        <f t="shared" si="470"/>
        <v>0</v>
      </c>
      <c r="WLB242" s="191">
        <f t="shared" si="470"/>
        <v>0</v>
      </c>
      <c r="WLC242" s="191">
        <f t="shared" si="470"/>
        <v>0</v>
      </c>
      <c r="WLD242" s="191">
        <f t="shared" si="470"/>
        <v>0</v>
      </c>
      <c r="WLE242" s="191">
        <f t="shared" si="470"/>
        <v>0</v>
      </c>
      <c r="WLF242" s="191">
        <f t="shared" si="470"/>
        <v>0</v>
      </c>
      <c r="WLG242" s="191">
        <f t="shared" si="470"/>
        <v>0</v>
      </c>
      <c r="WLH242" s="191">
        <f t="shared" si="470"/>
        <v>0</v>
      </c>
      <c r="WLI242" s="191">
        <f t="shared" si="470"/>
        <v>0</v>
      </c>
      <c r="WLJ242" s="191">
        <f t="shared" si="470"/>
        <v>0</v>
      </c>
      <c r="WLK242" s="191">
        <f t="shared" si="470"/>
        <v>0</v>
      </c>
      <c r="WLL242" s="191">
        <f t="shared" si="470"/>
        <v>0</v>
      </c>
      <c r="WLM242" s="191">
        <f t="shared" si="470"/>
        <v>0</v>
      </c>
      <c r="WLN242" s="191">
        <f t="shared" si="470"/>
        <v>0</v>
      </c>
      <c r="WLO242" s="191">
        <f t="shared" si="470"/>
        <v>0</v>
      </c>
      <c r="WLP242" s="191">
        <f t="shared" si="470"/>
        <v>0</v>
      </c>
      <c r="WLQ242" s="191">
        <f t="shared" si="470"/>
        <v>0</v>
      </c>
      <c r="WLR242" s="191">
        <f t="shared" si="470"/>
        <v>0</v>
      </c>
      <c r="WLS242" s="191">
        <f t="shared" si="470"/>
        <v>0</v>
      </c>
      <c r="WLT242" s="191">
        <f t="shared" si="470"/>
        <v>0</v>
      </c>
      <c r="WLU242" s="191">
        <f t="shared" si="470"/>
        <v>0</v>
      </c>
      <c r="WLV242" s="191">
        <f t="shared" si="470"/>
        <v>0</v>
      </c>
      <c r="WLW242" s="191">
        <f t="shared" si="470"/>
        <v>0</v>
      </c>
      <c r="WLX242" s="191">
        <f t="shared" si="470"/>
        <v>0</v>
      </c>
      <c r="WLY242" s="191">
        <f t="shared" si="470"/>
        <v>0</v>
      </c>
      <c r="WLZ242" s="191">
        <f t="shared" si="470"/>
        <v>0</v>
      </c>
      <c r="WMA242" s="191">
        <f t="shared" si="470"/>
        <v>0</v>
      </c>
      <c r="WMB242" s="191">
        <f t="shared" si="470"/>
        <v>0</v>
      </c>
      <c r="WMC242" s="191">
        <f t="shared" si="470"/>
        <v>0</v>
      </c>
      <c r="WMD242" s="191">
        <f t="shared" si="470"/>
        <v>0</v>
      </c>
      <c r="WME242" s="191">
        <f t="shared" si="470"/>
        <v>0</v>
      </c>
      <c r="WMF242" s="191">
        <f t="shared" ref="WMF242:WOQ242" si="471" xml:space="preserve"> IF($F210 = 0, WMF218, IF($F210 = 1, WMF226, WMF234))+WMF250</f>
        <v>0</v>
      </c>
      <c r="WMG242" s="191">
        <f t="shared" si="471"/>
        <v>0</v>
      </c>
      <c r="WMH242" s="191">
        <f t="shared" si="471"/>
        <v>0</v>
      </c>
      <c r="WMI242" s="191">
        <f t="shared" si="471"/>
        <v>0</v>
      </c>
      <c r="WMJ242" s="191">
        <f t="shared" si="471"/>
        <v>0</v>
      </c>
      <c r="WMK242" s="191">
        <f t="shared" si="471"/>
        <v>0</v>
      </c>
      <c r="WML242" s="191">
        <f t="shared" si="471"/>
        <v>0</v>
      </c>
      <c r="WMM242" s="191">
        <f t="shared" si="471"/>
        <v>0</v>
      </c>
      <c r="WMN242" s="191">
        <f t="shared" si="471"/>
        <v>0</v>
      </c>
      <c r="WMO242" s="191">
        <f t="shared" si="471"/>
        <v>0</v>
      </c>
      <c r="WMP242" s="191">
        <f t="shared" si="471"/>
        <v>0</v>
      </c>
      <c r="WMQ242" s="191">
        <f t="shared" si="471"/>
        <v>0</v>
      </c>
      <c r="WMR242" s="191">
        <f t="shared" si="471"/>
        <v>0</v>
      </c>
      <c r="WMS242" s="191">
        <f t="shared" si="471"/>
        <v>0</v>
      </c>
      <c r="WMT242" s="191">
        <f t="shared" si="471"/>
        <v>0</v>
      </c>
      <c r="WMU242" s="191">
        <f t="shared" si="471"/>
        <v>0</v>
      </c>
      <c r="WMV242" s="191">
        <f t="shared" si="471"/>
        <v>0</v>
      </c>
      <c r="WMW242" s="191">
        <f t="shared" si="471"/>
        <v>0</v>
      </c>
      <c r="WMX242" s="191">
        <f t="shared" si="471"/>
        <v>0</v>
      </c>
      <c r="WMY242" s="191">
        <f t="shared" si="471"/>
        <v>0</v>
      </c>
      <c r="WMZ242" s="191">
        <f t="shared" si="471"/>
        <v>0</v>
      </c>
      <c r="WNA242" s="191">
        <f t="shared" si="471"/>
        <v>0</v>
      </c>
      <c r="WNB242" s="191">
        <f t="shared" si="471"/>
        <v>0</v>
      </c>
      <c r="WNC242" s="191">
        <f t="shared" si="471"/>
        <v>0</v>
      </c>
      <c r="WND242" s="191">
        <f t="shared" si="471"/>
        <v>0</v>
      </c>
      <c r="WNE242" s="191">
        <f t="shared" si="471"/>
        <v>0</v>
      </c>
      <c r="WNF242" s="191">
        <f t="shared" si="471"/>
        <v>0</v>
      </c>
      <c r="WNG242" s="191">
        <f t="shared" si="471"/>
        <v>0</v>
      </c>
      <c r="WNH242" s="191">
        <f t="shared" si="471"/>
        <v>0</v>
      </c>
      <c r="WNI242" s="191">
        <f t="shared" si="471"/>
        <v>0</v>
      </c>
      <c r="WNJ242" s="191">
        <f t="shared" si="471"/>
        <v>0</v>
      </c>
      <c r="WNK242" s="191">
        <f t="shared" si="471"/>
        <v>0</v>
      </c>
      <c r="WNL242" s="191">
        <f t="shared" si="471"/>
        <v>0</v>
      </c>
      <c r="WNM242" s="191">
        <f t="shared" si="471"/>
        <v>0</v>
      </c>
      <c r="WNN242" s="191">
        <f t="shared" si="471"/>
        <v>0</v>
      </c>
      <c r="WNO242" s="191">
        <f t="shared" si="471"/>
        <v>0</v>
      </c>
      <c r="WNP242" s="191">
        <f t="shared" si="471"/>
        <v>0</v>
      </c>
      <c r="WNQ242" s="191">
        <f t="shared" si="471"/>
        <v>0</v>
      </c>
      <c r="WNR242" s="191">
        <f t="shared" si="471"/>
        <v>0</v>
      </c>
      <c r="WNS242" s="191">
        <f t="shared" si="471"/>
        <v>0</v>
      </c>
      <c r="WNT242" s="191">
        <f t="shared" si="471"/>
        <v>0</v>
      </c>
      <c r="WNU242" s="191">
        <f t="shared" si="471"/>
        <v>0</v>
      </c>
      <c r="WNV242" s="191">
        <f t="shared" si="471"/>
        <v>0</v>
      </c>
      <c r="WNW242" s="191">
        <f t="shared" si="471"/>
        <v>0</v>
      </c>
      <c r="WNX242" s="191">
        <f t="shared" si="471"/>
        <v>0</v>
      </c>
      <c r="WNY242" s="191">
        <f t="shared" si="471"/>
        <v>0</v>
      </c>
      <c r="WNZ242" s="191">
        <f t="shared" si="471"/>
        <v>0</v>
      </c>
      <c r="WOA242" s="191">
        <f t="shared" si="471"/>
        <v>0</v>
      </c>
      <c r="WOB242" s="191">
        <f t="shared" si="471"/>
        <v>0</v>
      </c>
      <c r="WOC242" s="191">
        <f t="shared" si="471"/>
        <v>0</v>
      </c>
      <c r="WOD242" s="191">
        <f t="shared" si="471"/>
        <v>0</v>
      </c>
      <c r="WOE242" s="191">
        <f t="shared" si="471"/>
        <v>0</v>
      </c>
      <c r="WOF242" s="191">
        <f t="shared" si="471"/>
        <v>0</v>
      </c>
      <c r="WOG242" s="191">
        <f t="shared" si="471"/>
        <v>0</v>
      </c>
      <c r="WOH242" s="191">
        <f t="shared" si="471"/>
        <v>0</v>
      </c>
      <c r="WOI242" s="191">
        <f t="shared" si="471"/>
        <v>0</v>
      </c>
      <c r="WOJ242" s="191">
        <f t="shared" si="471"/>
        <v>0</v>
      </c>
      <c r="WOK242" s="191">
        <f t="shared" si="471"/>
        <v>0</v>
      </c>
      <c r="WOL242" s="191">
        <f t="shared" si="471"/>
        <v>0</v>
      </c>
      <c r="WOM242" s="191">
        <f t="shared" si="471"/>
        <v>0</v>
      </c>
      <c r="WON242" s="191">
        <f t="shared" si="471"/>
        <v>0</v>
      </c>
      <c r="WOO242" s="191">
        <f t="shared" si="471"/>
        <v>0</v>
      </c>
      <c r="WOP242" s="191">
        <f t="shared" si="471"/>
        <v>0</v>
      </c>
      <c r="WOQ242" s="191">
        <f t="shared" si="471"/>
        <v>0</v>
      </c>
      <c r="WOR242" s="191">
        <f t="shared" ref="WOR242:WRC242" si="472" xml:space="preserve"> IF($F210 = 0, WOR218, IF($F210 = 1, WOR226, WOR234))+WOR250</f>
        <v>0</v>
      </c>
      <c r="WOS242" s="191">
        <f t="shared" si="472"/>
        <v>0</v>
      </c>
      <c r="WOT242" s="191">
        <f t="shared" si="472"/>
        <v>0</v>
      </c>
      <c r="WOU242" s="191">
        <f t="shared" si="472"/>
        <v>0</v>
      </c>
      <c r="WOV242" s="191">
        <f t="shared" si="472"/>
        <v>0</v>
      </c>
      <c r="WOW242" s="191">
        <f t="shared" si="472"/>
        <v>0</v>
      </c>
      <c r="WOX242" s="191">
        <f t="shared" si="472"/>
        <v>0</v>
      </c>
      <c r="WOY242" s="191">
        <f t="shared" si="472"/>
        <v>0</v>
      </c>
      <c r="WOZ242" s="191">
        <f t="shared" si="472"/>
        <v>0</v>
      </c>
      <c r="WPA242" s="191">
        <f t="shared" si="472"/>
        <v>0</v>
      </c>
      <c r="WPB242" s="191">
        <f t="shared" si="472"/>
        <v>0</v>
      </c>
      <c r="WPC242" s="191">
        <f t="shared" si="472"/>
        <v>0</v>
      </c>
      <c r="WPD242" s="191">
        <f t="shared" si="472"/>
        <v>0</v>
      </c>
      <c r="WPE242" s="191">
        <f t="shared" si="472"/>
        <v>0</v>
      </c>
      <c r="WPF242" s="191">
        <f t="shared" si="472"/>
        <v>0</v>
      </c>
      <c r="WPG242" s="191">
        <f t="shared" si="472"/>
        <v>0</v>
      </c>
      <c r="WPH242" s="191">
        <f t="shared" si="472"/>
        <v>0</v>
      </c>
      <c r="WPI242" s="191">
        <f t="shared" si="472"/>
        <v>0</v>
      </c>
      <c r="WPJ242" s="191">
        <f t="shared" si="472"/>
        <v>0</v>
      </c>
      <c r="WPK242" s="191">
        <f t="shared" si="472"/>
        <v>0</v>
      </c>
      <c r="WPL242" s="191">
        <f t="shared" si="472"/>
        <v>0</v>
      </c>
      <c r="WPM242" s="191">
        <f t="shared" si="472"/>
        <v>0</v>
      </c>
      <c r="WPN242" s="191">
        <f t="shared" si="472"/>
        <v>0</v>
      </c>
      <c r="WPO242" s="191">
        <f t="shared" si="472"/>
        <v>0</v>
      </c>
      <c r="WPP242" s="191">
        <f t="shared" si="472"/>
        <v>0</v>
      </c>
      <c r="WPQ242" s="191">
        <f t="shared" si="472"/>
        <v>0</v>
      </c>
      <c r="WPR242" s="191">
        <f t="shared" si="472"/>
        <v>0</v>
      </c>
      <c r="WPS242" s="191">
        <f t="shared" si="472"/>
        <v>0</v>
      </c>
      <c r="WPT242" s="191">
        <f t="shared" si="472"/>
        <v>0</v>
      </c>
      <c r="WPU242" s="191">
        <f t="shared" si="472"/>
        <v>0</v>
      </c>
      <c r="WPV242" s="191">
        <f t="shared" si="472"/>
        <v>0</v>
      </c>
      <c r="WPW242" s="191">
        <f t="shared" si="472"/>
        <v>0</v>
      </c>
      <c r="WPX242" s="191">
        <f t="shared" si="472"/>
        <v>0</v>
      </c>
      <c r="WPY242" s="191">
        <f t="shared" si="472"/>
        <v>0</v>
      </c>
      <c r="WPZ242" s="191">
        <f t="shared" si="472"/>
        <v>0</v>
      </c>
      <c r="WQA242" s="191">
        <f t="shared" si="472"/>
        <v>0</v>
      </c>
      <c r="WQB242" s="191">
        <f t="shared" si="472"/>
        <v>0</v>
      </c>
      <c r="WQC242" s="191">
        <f t="shared" si="472"/>
        <v>0</v>
      </c>
      <c r="WQD242" s="191">
        <f t="shared" si="472"/>
        <v>0</v>
      </c>
      <c r="WQE242" s="191">
        <f t="shared" si="472"/>
        <v>0</v>
      </c>
      <c r="WQF242" s="191">
        <f t="shared" si="472"/>
        <v>0</v>
      </c>
      <c r="WQG242" s="191">
        <f t="shared" si="472"/>
        <v>0</v>
      </c>
      <c r="WQH242" s="191">
        <f t="shared" si="472"/>
        <v>0</v>
      </c>
      <c r="WQI242" s="191">
        <f t="shared" si="472"/>
        <v>0</v>
      </c>
      <c r="WQJ242" s="191">
        <f t="shared" si="472"/>
        <v>0</v>
      </c>
      <c r="WQK242" s="191">
        <f t="shared" si="472"/>
        <v>0</v>
      </c>
      <c r="WQL242" s="191">
        <f t="shared" si="472"/>
        <v>0</v>
      </c>
      <c r="WQM242" s="191">
        <f t="shared" si="472"/>
        <v>0</v>
      </c>
      <c r="WQN242" s="191">
        <f t="shared" si="472"/>
        <v>0</v>
      </c>
      <c r="WQO242" s="191">
        <f t="shared" si="472"/>
        <v>0</v>
      </c>
      <c r="WQP242" s="191">
        <f t="shared" si="472"/>
        <v>0</v>
      </c>
      <c r="WQQ242" s="191">
        <f t="shared" si="472"/>
        <v>0</v>
      </c>
      <c r="WQR242" s="191">
        <f t="shared" si="472"/>
        <v>0</v>
      </c>
      <c r="WQS242" s="191">
        <f t="shared" si="472"/>
        <v>0</v>
      </c>
      <c r="WQT242" s="191">
        <f t="shared" si="472"/>
        <v>0</v>
      </c>
      <c r="WQU242" s="191">
        <f t="shared" si="472"/>
        <v>0</v>
      </c>
      <c r="WQV242" s="191">
        <f t="shared" si="472"/>
        <v>0</v>
      </c>
      <c r="WQW242" s="191">
        <f t="shared" si="472"/>
        <v>0</v>
      </c>
      <c r="WQX242" s="191">
        <f t="shared" si="472"/>
        <v>0</v>
      </c>
      <c r="WQY242" s="191">
        <f t="shared" si="472"/>
        <v>0</v>
      </c>
      <c r="WQZ242" s="191">
        <f t="shared" si="472"/>
        <v>0</v>
      </c>
      <c r="WRA242" s="191">
        <f t="shared" si="472"/>
        <v>0</v>
      </c>
      <c r="WRB242" s="191">
        <f t="shared" si="472"/>
        <v>0</v>
      </c>
      <c r="WRC242" s="191">
        <f t="shared" si="472"/>
        <v>0</v>
      </c>
      <c r="WRD242" s="191">
        <f t="shared" ref="WRD242:WTO242" si="473" xml:space="preserve"> IF($F210 = 0, WRD218, IF($F210 = 1, WRD226, WRD234))+WRD250</f>
        <v>0</v>
      </c>
      <c r="WRE242" s="191">
        <f t="shared" si="473"/>
        <v>0</v>
      </c>
      <c r="WRF242" s="191">
        <f t="shared" si="473"/>
        <v>0</v>
      </c>
      <c r="WRG242" s="191">
        <f t="shared" si="473"/>
        <v>0</v>
      </c>
      <c r="WRH242" s="191">
        <f t="shared" si="473"/>
        <v>0</v>
      </c>
      <c r="WRI242" s="191">
        <f t="shared" si="473"/>
        <v>0</v>
      </c>
      <c r="WRJ242" s="191">
        <f t="shared" si="473"/>
        <v>0</v>
      </c>
      <c r="WRK242" s="191">
        <f t="shared" si="473"/>
        <v>0</v>
      </c>
      <c r="WRL242" s="191">
        <f t="shared" si="473"/>
        <v>0</v>
      </c>
      <c r="WRM242" s="191">
        <f t="shared" si="473"/>
        <v>0</v>
      </c>
      <c r="WRN242" s="191">
        <f t="shared" si="473"/>
        <v>0</v>
      </c>
      <c r="WRO242" s="191">
        <f t="shared" si="473"/>
        <v>0</v>
      </c>
      <c r="WRP242" s="191">
        <f t="shared" si="473"/>
        <v>0</v>
      </c>
      <c r="WRQ242" s="191">
        <f t="shared" si="473"/>
        <v>0</v>
      </c>
      <c r="WRR242" s="191">
        <f t="shared" si="473"/>
        <v>0</v>
      </c>
      <c r="WRS242" s="191">
        <f t="shared" si="473"/>
        <v>0</v>
      </c>
      <c r="WRT242" s="191">
        <f t="shared" si="473"/>
        <v>0</v>
      </c>
      <c r="WRU242" s="191">
        <f t="shared" si="473"/>
        <v>0</v>
      </c>
      <c r="WRV242" s="191">
        <f t="shared" si="473"/>
        <v>0</v>
      </c>
      <c r="WRW242" s="191">
        <f t="shared" si="473"/>
        <v>0</v>
      </c>
      <c r="WRX242" s="191">
        <f t="shared" si="473"/>
        <v>0</v>
      </c>
      <c r="WRY242" s="191">
        <f t="shared" si="473"/>
        <v>0</v>
      </c>
      <c r="WRZ242" s="191">
        <f t="shared" si="473"/>
        <v>0</v>
      </c>
      <c r="WSA242" s="191">
        <f t="shared" si="473"/>
        <v>0</v>
      </c>
      <c r="WSB242" s="191">
        <f t="shared" si="473"/>
        <v>0</v>
      </c>
      <c r="WSC242" s="191">
        <f t="shared" si="473"/>
        <v>0</v>
      </c>
      <c r="WSD242" s="191">
        <f t="shared" si="473"/>
        <v>0</v>
      </c>
      <c r="WSE242" s="191">
        <f t="shared" si="473"/>
        <v>0</v>
      </c>
      <c r="WSF242" s="191">
        <f t="shared" si="473"/>
        <v>0</v>
      </c>
      <c r="WSG242" s="191">
        <f t="shared" si="473"/>
        <v>0</v>
      </c>
      <c r="WSH242" s="191">
        <f t="shared" si="473"/>
        <v>0</v>
      </c>
      <c r="WSI242" s="191">
        <f t="shared" si="473"/>
        <v>0</v>
      </c>
      <c r="WSJ242" s="191">
        <f t="shared" si="473"/>
        <v>0</v>
      </c>
      <c r="WSK242" s="191">
        <f t="shared" si="473"/>
        <v>0</v>
      </c>
      <c r="WSL242" s="191">
        <f t="shared" si="473"/>
        <v>0</v>
      </c>
      <c r="WSM242" s="191">
        <f t="shared" si="473"/>
        <v>0</v>
      </c>
      <c r="WSN242" s="191">
        <f t="shared" si="473"/>
        <v>0</v>
      </c>
      <c r="WSO242" s="191">
        <f t="shared" si="473"/>
        <v>0</v>
      </c>
      <c r="WSP242" s="191">
        <f t="shared" si="473"/>
        <v>0</v>
      </c>
      <c r="WSQ242" s="191">
        <f t="shared" si="473"/>
        <v>0</v>
      </c>
      <c r="WSR242" s="191">
        <f t="shared" si="473"/>
        <v>0</v>
      </c>
      <c r="WSS242" s="191">
        <f t="shared" si="473"/>
        <v>0</v>
      </c>
      <c r="WST242" s="191">
        <f t="shared" si="473"/>
        <v>0</v>
      </c>
      <c r="WSU242" s="191">
        <f t="shared" si="473"/>
        <v>0</v>
      </c>
      <c r="WSV242" s="191">
        <f t="shared" si="473"/>
        <v>0</v>
      </c>
      <c r="WSW242" s="191">
        <f t="shared" si="473"/>
        <v>0</v>
      </c>
      <c r="WSX242" s="191">
        <f t="shared" si="473"/>
        <v>0</v>
      </c>
      <c r="WSY242" s="191">
        <f t="shared" si="473"/>
        <v>0</v>
      </c>
      <c r="WSZ242" s="191">
        <f t="shared" si="473"/>
        <v>0</v>
      </c>
      <c r="WTA242" s="191">
        <f t="shared" si="473"/>
        <v>0</v>
      </c>
      <c r="WTB242" s="191">
        <f t="shared" si="473"/>
        <v>0</v>
      </c>
      <c r="WTC242" s="191">
        <f t="shared" si="473"/>
        <v>0</v>
      </c>
      <c r="WTD242" s="191">
        <f t="shared" si="473"/>
        <v>0</v>
      </c>
      <c r="WTE242" s="191">
        <f t="shared" si="473"/>
        <v>0</v>
      </c>
      <c r="WTF242" s="191">
        <f t="shared" si="473"/>
        <v>0</v>
      </c>
      <c r="WTG242" s="191">
        <f t="shared" si="473"/>
        <v>0</v>
      </c>
      <c r="WTH242" s="191">
        <f t="shared" si="473"/>
        <v>0</v>
      </c>
      <c r="WTI242" s="191">
        <f t="shared" si="473"/>
        <v>0</v>
      </c>
      <c r="WTJ242" s="191">
        <f t="shared" si="473"/>
        <v>0</v>
      </c>
      <c r="WTK242" s="191">
        <f t="shared" si="473"/>
        <v>0</v>
      </c>
      <c r="WTL242" s="191">
        <f t="shared" si="473"/>
        <v>0</v>
      </c>
      <c r="WTM242" s="191">
        <f t="shared" si="473"/>
        <v>0</v>
      </c>
      <c r="WTN242" s="191">
        <f t="shared" si="473"/>
        <v>0</v>
      </c>
      <c r="WTO242" s="191">
        <f t="shared" si="473"/>
        <v>0</v>
      </c>
      <c r="WTP242" s="191">
        <f t="shared" ref="WTP242:WWA242" si="474" xml:space="preserve"> IF($F210 = 0, WTP218, IF($F210 = 1, WTP226, WTP234))+WTP250</f>
        <v>0</v>
      </c>
      <c r="WTQ242" s="191">
        <f t="shared" si="474"/>
        <v>0</v>
      </c>
      <c r="WTR242" s="191">
        <f t="shared" si="474"/>
        <v>0</v>
      </c>
      <c r="WTS242" s="191">
        <f t="shared" si="474"/>
        <v>0</v>
      </c>
      <c r="WTT242" s="191">
        <f t="shared" si="474"/>
        <v>0</v>
      </c>
      <c r="WTU242" s="191">
        <f t="shared" si="474"/>
        <v>0</v>
      </c>
      <c r="WTV242" s="191">
        <f t="shared" si="474"/>
        <v>0</v>
      </c>
      <c r="WTW242" s="191">
        <f t="shared" si="474"/>
        <v>0</v>
      </c>
      <c r="WTX242" s="191">
        <f t="shared" si="474"/>
        <v>0</v>
      </c>
      <c r="WTY242" s="191">
        <f t="shared" si="474"/>
        <v>0</v>
      </c>
      <c r="WTZ242" s="191">
        <f t="shared" si="474"/>
        <v>0</v>
      </c>
      <c r="WUA242" s="191">
        <f t="shared" si="474"/>
        <v>0</v>
      </c>
      <c r="WUB242" s="191">
        <f t="shared" si="474"/>
        <v>0</v>
      </c>
      <c r="WUC242" s="191">
        <f t="shared" si="474"/>
        <v>0</v>
      </c>
      <c r="WUD242" s="191">
        <f t="shared" si="474"/>
        <v>0</v>
      </c>
      <c r="WUE242" s="191">
        <f t="shared" si="474"/>
        <v>0</v>
      </c>
      <c r="WUF242" s="191">
        <f t="shared" si="474"/>
        <v>0</v>
      </c>
      <c r="WUG242" s="191">
        <f t="shared" si="474"/>
        <v>0</v>
      </c>
      <c r="WUH242" s="191">
        <f t="shared" si="474"/>
        <v>0</v>
      </c>
      <c r="WUI242" s="191">
        <f t="shared" si="474"/>
        <v>0</v>
      </c>
      <c r="WUJ242" s="191">
        <f t="shared" si="474"/>
        <v>0</v>
      </c>
      <c r="WUK242" s="191">
        <f t="shared" si="474"/>
        <v>0</v>
      </c>
      <c r="WUL242" s="191">
        <f t="shared" si="474"/>
        <v>0</v>
      </c>
      <c r="WUM242" s="191">
        <f t="shared" si="474"/>
        <v>0</v>
      </c>
      <c r="WUN242" s="191">
        <f t="shared" si="474"/>
        <v>0</v>
      </c>
      <c r="WUO242" s="191">
        <f t="shared" si="474"/>
        <v>0</v>
      </c>
      <c r="WUP242" s="191">
        <f t="shared" si="474"/>
        <v>0</v>
      </c>
      <c r="WUQ242" s="191">
        <f t="shared" si="474"/>
        <v>0</v>
      </c>
      <c r="WUR242" s="191">
        <f t="shared" si="474"/>
        <v>0</v>
      </c>
      <c r="WUS242" s="191">
        <f t="shared" si="474"/>
        <v>0</v>
      </c>
      <c r="WUT242" s="191">
        <f t="shared" si="474"/>
        <v>0</v>
      </c>
      <c r="WUU242" s="191">
        <f t="shared" si="474"/>
        <v>0</v>
      </c>
      <c r="WUV242" s="191">
        <f t="shared" si="474"/>
        <v>0</v>
      </c>
      <c r="WUW242" s="191">
        <f t="shared" si="474"/>
        <v>0</v>
      </c>
      <c r="WUX242" s="191">
        <f t="shared" si="474"/>
        <v>0</v>
      </c>
      <c r="WUY242" s="191">
        <f t="shared" si="474"/>
        <v>0</v>
      </c>
      <c r="WUZ242" s="191">
        <f t="shared" si="474"/>
        <v>0</v>
      </c>
      <c r="WVA242" s="191">
        <f t="shared" si="474"/>
        <v>0</v>
      </c>
      <c r="WVB242" s="191">
        <f t="shared" si="474"/>
        <v>0</v>
      </c>
      <c r="WVC242" s="191">
        <f t="shared" si="474"/>
        <v>0</v>
      </c>
      <c r="WVD242" s="191">
        <f t="shared" si="474"/>
        <v>0</v>
      </c>
      <c r="WVE242" s="191">
        <f t="shared" si="474"/>
        <v>0</v>
      </c>
      <c r="WVF242" s="191">
        <f t="shared" si="474"/>
        <v>0</v>
      </c>
      <c r="WVG242" s="191">
        <f t="shared" si="474"/>
        <v>0</v>
      </c>
      <c r="WVH242" s="191">
        <f t="shared" si="474"/>
        <v>0</v>
      </c>
      <c r="WVI242" s="191">
        <f t="shared" si="474"/>
        <v>0</v>
      </c>
      <c r="WVJ242" s="191">
        <f t="shared" si="474"/>
        <v>0</v>
      </c>
      <c r="WVK242" s="191">
        <f t="shared" si="474"/>
        <v>0</v>
      </c>
      <c r="WVL242" s="191">
        <f t="shared" si="474"/>
        <v>0</v>
      </c>
      <c r="WVM242" s="191">
        <f t="shared" si="474"/>
        <v>0</v>
      </c>
      <c r="WVN242" s="191">
        <f t="shared" si="474"/>
        <v>0</v>
      </c>
      <c r="WVO242" s="191">
        <f t="shared" si="474"/>
        <v>0</v>
      </c>
      <c r="WVP242" s="191">
        <f t="shared" si="474"/>
        <v>0</v>
      </c>
      <c r="WVQ242" s="191">
        <f t="shared" si="474"/>
        <v>0</v>
      </c>
      <c r="WVR242" s="191">
        <f t="shared" si="474"/>
        <v>0</v>
      </c>
      <c r="WVS242" s="191">
        <f t="shared" si="474"/>
        <v>0</v>
      </c>
      <c r="WVT242" s="191">
        <f t="shared" si="474"/>
        <v>0</v>
      </c>
      <c r="WVU242" s="191">
        <f t="shared" si="474"/>
        <v>0</v>
      </c>
      <c r="WVV242" s="191">
        <f t="shared" si="474"/>
        <v>0</v>
      </c>
      <c r="WVW242" s="191">
        <f t="shared" si="474"/>
        <v>0</v>
      </c>
      <c r="WVX242" s="191">
        <f t="shared" si="474"/>
        <v>0</v>
      </c>
      <c r="WVY242" s="191">
        <f t="shared" si="474"/>
        <v>0</v>
      </c>
      <c r="WVZ242" s="191">
        <f t="shared" si="474"/>
        <v>0</v>
      </c>
      <c r="WWA242" s="191">
        <f t="shared" si="474"/>
        <v>0</v>
      </c>
      <c r="WWB242" s="191">
        <f t="shared" ref="WWB242:WYM242" si="475" xml:space="preserve"> IF($F210 = 0, WWB218, IF($F210 = 1, WWB226, WWB234))+WWB250</f>
        <v>0</v>
      </c>
      <c r="WWC242" s="191">
        <f t="shared" si="475"/>
        <v>0</v>
      </c>
      <c r="WWD242" s="191">
        <f t="shared" si="475"/>
        <v>0</v>
      </c>
      <c r="WWE242" s="191">
        <f t="shared" si="475"/>
        <v>0</v>
      </c>
      <c r="WWF242" s="191">
        <f t="shared" si="475"/>
        <v>0</v>
      </c>
      <c r="WWG242" s="191">
        <f t="shared" si="475"/>
        <v>0</v>
      </c>
      <c r="WWH242" s="191">
        <f t="shared" si="475"/>
        <v>0</v>
      </c>
      <c r="WWI242" s="191">
        <f t="shared" si="475"/>
        <v>0</v>
      </c>
      <c r="WWJ242" s="191">
        <f t="shared" si="475"/>
        <v>0</v>
      </c>
      <c r="WWK242" s="191">
        <f t="shared" si="475"/>
        <v>0</v>
      </c>
      <c r="WWL242" s="191">
        <f t="shared" si="475"/>
        <v>0</v>
      </c>
      <c r="WWM242" s="191">
        <f t="shared" si="475"/>
        <v>0</v>
      </c>
      <c r="WWN242" s="191">
        <f t="shared" si="475"/>
        <v>0</v>
      </c>
      <c r="WWO242" s="191">
        <f t="shared" si="475"/>
        <v>0</v>
      </c>
      <c r="WWP242" s="191">
        <f t="shared" si="475"/>
        <v>0</v>
      </c>
      <c r="WWQ242" s="191">
        <f t="shared" si="475"/>
        <v>0</v>
      </c>
      <c r="WWR242" s="191">
        <f t="shared" si="475"/>
        <v>0</v>
      </c>
      <c r="WWS242" s="191">
        <f t="shared" si="475"/>
        <v>0</v>
      </c>
      <c r="WWT242" s="191">
        <f t="shared" si="475"/>
        <v>0</v>
      </c>
      <c r="WWU242" s="191">
        <f t="shared" si="475"/>
        <v>0</v>
      </c>
      <c r="WWV242" s="191">
        <f t="shared" si="475"/>
        <v>0</v>
      </c>
      <c r="WWW242" s="191">
        <f t="shared" si="475"/>
        <v>0</v>
      </c>
      <c r="WWX242" s="191">
        <f t="shared" si="475"/>
        <v>0</v>
      </c>
      <c r="WWY242" s="191">
        <f t="shared" si="475"/>
        <v>0</v>
      </c>
      <c r="WWZ242" s="191">
        <f t="shared" si="475"/>
        <v>0</v>
      </c>
      <c r="WXA242" s="191">
        <f t="shared" si="475"/>
        <v>0</v>
      </c>
      <c r="WXB242" s="191">
        <f t="shared" si="475"/>
        <v>0</v>
      </c>
      <c r="WXC242" s="191">
        <f t="shared" si="475"/>
        <v>0</v>
      </c>
      <c r="WXD242" s="191">
        <f t="shared" si="475"/>
        <v>0</v>
      </c>
      <c r="WXE242" s="191">
        <f t="shared" si="475"/>
        <v>0</v>
      </c>
      <c r="WXF242" s="191">
        <f t="shared" si="475"/>
        <v>0</v>
      </c>
      <c r="WXG242" s="191">
        <f t="shared" si="475"/>
        <v>0</v>
      </c>
      <c r="WXH242" s="191">
        <f t="shared" si="475"/>
        <v>0</v>
      </c>
      <c r="WXI242" s="191">
        <f t="shared" si="475"/>
        <v>0</v>
      </c>
      <c r="WXJ242" s="191">
        <f t="shared" si="475"/>
        <v>0</v>
      </c>
      <c r="WXK242" s="191">
        <f t="shared" si="475"/>
        <v>0</v>
      </c>
      <c r="WXL242" s="191">
        <f t="shared" si="475"/>
        <v>0</v>
      </c>
      <c r="WXM242" s="191">
        <f t="shared" si="475"/>
        <v>0</v>
      </c>
      <c r="WXN242" s="191">
        <f t="shared" si="475"/>
        <v>0</v>
      </c>
      <c r="WXO242" s="191">
        <f t="shared" si="475"/>
        <v>0</v>
      </c>
      <c r="WXP242" s="191">
        <f t="shared" si="475"/>
        <v>0</v>
      </c>
      <c r="WXQ242" s="191">
        <f t="shared" si="475"/>
        <v>0</v>
      </c>
      <c r="WXR242" s="191">
        <f t="shared" si="475"/>
        <v>0</v>
      </c>
      <c r="WXS242" s="191">
        <f t="shared" si="475"/>
        <v>0</v>
      </c>
      <c r="WXT242" s="191">
        <f t="shared" si="475"/>
        <v>0</v>
      </c>
      <c r="WXU242" s="191">
        <f t="shared" si="475"/>
        <v>0</v>
      </c>
      <c r="WXV242" s="191">
        <f t="shared" si="475"/>
        <v>0</v>
      </c>
      <c r="WXW242" s="191">
        <f t="shared" si="475"/>
        <v>0</v>
      </c>
      <c r="WXX242" s="191">
        <f t="shared" si="475"/>
        <v>0</v>
      </c>
      <c r="WXY242" s="191">
        <f t="shared" si="475"/>
        <v>0</v>
      </c>
      <c r="WXZ242" s="191">
        <f t="shared" si="475"/>
        <v>0</v>
      </c>
      <c r="WYA242" s="191">
        <f t="shared" si="475"/>
        <v>0</v>
      </c>
      <c r="WYB242" s="191">
        <f t="shared" si="475"/>
        <v>0</v>
      </c>
      <c r="WYC242" s="191">
        <f t="shared" si="475"/>
        <v>0</v>
      </c>
      <c r="WYD242" s="191">
        <f t="shared" si="475"/>
        <v>0</v>
      </c>
      <c r="WYE242" s="191">
        <f t="shared" si="475"/>
        <v>0</v>
      </c>
      <c r="WYF242" s="191">
        <f t="shared" si="475"/>
        <v>0</v>
      </c>
      <c r="WYG242" s="191">
        <f t="shared" si="475"/>
        <v>0</v>
      </c>
      <c r="WYH242" s="191">
        <f t="shared" si="475"/>
        <v>0</v>
      </c>
      <c r="WYI242" s="191">
        <f t="shared" si="475"/>
        <v>0</v>
      </c>
      <c r="WYJ242" s="191">
        <f t="shared" si="475"/>
        <v>0</v>
      </c>
      <c r="WYK242" s="191">
        <f t="shared" si="475"/>
        <v>0</v>
      </c>
      <c r="WYL242" s="191">
        <f t="shared" si="475"/>
        <v>0</v>
      </c>
      <c r="WYM242" s="191">
        <f t="shared" si="475"/>
        <v>0</v>
      </c>
      <c r="WYN242" s="191">
        <f t="shared" ref="WYN242:XAY242" si="476" xml:space="preserve"> IF($F210 = 0, WYN218, IF($F210 = 1, WYN226, WYN234))+WYN250</f>
        <v>0</v>
      </c>
      <c r="WYO242" s="191">
        <f t="shared" si="476"/>
        <v>0</v>
      </c>
      <c r="WYP242" s="191">
        <f t="shared" si="476"/>
        <v>0</v>
      </c>
      <c r="WYQ242" s="191">
        <f t="shared" si="476"/>
        <v>0</v>
      </c>
      <c r="WYR242" s="191">
        <f t="shared" si="476"/>
        <v>0</v>
      </c>
      <c r="WYS242" s="191">
        <f t="shared" si="476"/>
        <v>0</v>
      </c>
      <c r="WYT242" s="191">
        <f t="shared" si="476"/>
        <v>0</v>
      </c>
      <c r="WYU242" s="191">
        <f t="shared" si="476"/>
        <v>0</v>
      </c>
      <c r="WYV242" s="191">
        <f t="shared" si="476"/>
        <v>0</v>
      </c>
      <c r="WYW242" s="191">
        <f t="shared" si="476"/>
        <v>0</v>
      </c>
      <c r="WYX242" s="191">
        <f t="shared" si="476"/>
        <v>0</v>
      </c>
      <c r="WYY242" s="191">
        <f t="shared" si="476"/>
        <v>0</v>
      </c>
      <c r="WYZ242" s="191">
        <f t="shared" si="476"/>
        <v>0</v>
      </c>
      <c r="WZA242" s="191">
        <f t="shared" si="476"/>
        <v>0</v>
      </c>
      <c r="WZB242" s="191">
        <f t="shared" si="476"/>
        <v>0</v>
      </c>
      <c r="WZC242" s="191">
        <f t="shared" si="476"/>
        <v>0</v>
      </c>
      <c r="WZD242" s="191">
        <f t="shared" si="476"/>
        <v>0</v>
      </c>
      <c r="WZE242" s="191">
        <f t="shared" si="476"/>
        <v>0</v>
      </c>
      <c r="WZF242" s="191">
        <f t="shared" si="476"/>
        <v>0</v>
      </c>
      <c r="WZG242" s="191">
        <f t="shared" si="476"/>
        <v>0</v>
      </c>
      <c r="WZH242" s="191">
        <f t="shared" si="476"/>
        <v>0</v>
      </c>
      <c r="WZI242" s="191">
        <f t="shared" si="476"/>
        <v>0</v>
      </c>
      <c r="WZJ242" s="191">
        <f t="shared" si="476"/>
        <v>0</v>
      </c>
      <c r="WZK242" s="191">
        <f t="shared" si="476"/>
        <v>0</v>
      </c>
      <c r="WZL242" s="191">
        <f t="shared" si="476"/>
        <v>0</v>
      </c>
      <c r="WZM242" s="191">
        <f t="shared" si="476"/>
        <v>0</v>
      </c>
      <c r="WZN242" s="191">
        <f t="shared" si="476"/>
        <v>0</v>
      </c>
      <c r="WZO242" s="191">
        <f t="shared" si="476"/>
        <v>0</v>
      </c>
      <c r="WZP242" s="191">
        <f t="shared" si="476"/>
        <v>0</v>
      </c>
      <c r="WZQ242" s="191">
        <f t="shared" si="476"/>
        <v>0</v>
      </c>
      <c r="WZR242" s="191">
        <f t="shared" si="476"/>
        <v>0</v>
      </c>
      <c r="WZS242" s="191">
        <f t="shared" si="476"/>
        <v>0</v>
      </c>
      <c r="WZT242" s="191">
        <f t="shared" si="476"/>
        <v>0</v>
      </c>
      <c r="WZU242" s="191">
        <f t="shared" si="476"/>
        <v>0</v>
      </c>
      <c r="WZV242" s="191">
        <f t="shared" si="476"/>
        <v>0</v>
      </c>
      <c r="WZW242" s="191">
        <f t="shared" si="476"/>
        <v>0</v>
      </c>
      <c r="WZX242" s="191">
        <f t="shared" si="476"/>
        <v>0</v>
      </c>
      <c r="WZY242" s="191">
        <f t="shared" si="476"/>
        <v>0</v>
      </c>
      <c r="WZZ242" s="191">
        <f t="shared" si="476"/>
        <v>0</v>
      </c>
      <c r="XAA242" s="191">
        <f t="shared" si="476"/>
        <v>0</v>
      </c>
      <c r="XAB242" s="191">
        <f t="shared" si="476"/>
        <v>0</v>
      </c>
      <c r="XAC242" s="191">
        <f t="shared" si="476"/>
        <v>0</v>
      </c>
      <c r="XAD242" s="191">
        <f t="shared" si="476"/>
        <v>0</v>
      </c>
      <c r="XAE242" s="191">
        <f t="shared" si="476"/>
        <v>0</v>
      </c>
      <c r="XAF242" s="191">
        <f t="shared" si="476"/>
        <v>0</v>
      </c>
      <c r="XAG242" s="191">
        <f t="shared" si="476"/>
        <v>0</v>
      </c>
      <c r="XAH242" s="191">
        <f t="shared" si="476"/>
        <v>0</v>
      </c>
      <c r="XAI242" s="191">
        <f t="shared" si="476"/>
        <v>0</v>
      </c>
      <c r="XAJ242" s="191">
        <f t="shared" si="476"/>
        <v>0</v>
      </c>
      <c r="XAK242" s="191">
        <f t="shared" si="476"/>
        <v>0</v>
      </c>
      <c r="XAL242" s="191">
        <f t="shared" si="476"/>
        <v>0</v>
      </c>
      <c r="XAM242" s="191">
        <f t="shared" si="476"/>
        <v>0</v>
      </c>
      <c r="XAN242" s="191">
        <f t="shared" si="476"/>
        <v>0</v>
      </c>
      <c r="XAO242" s="191">
        <f t="shared" si="476"/>
        <v>0</v>
      </c>
      <c r="XAP242" s="191">
        <f t="shared" si="476"/>
        <v>0</v>
      </c>
      <c r="XAQ242" s="191">
        <f t="shared" si="476"/>
        <v>0</v>
      </c>
      <c r="XAR242" s="191">
        <f t="shared" si="476"/>
        <v>0</v>
      </c>
      <c r="XAS242" s="191">
        <f t="shared" si="476"/>
        <v>0</v>
      </c>
      <c r="XAT242" s="191">
        <f t="shared" si="476"/>
        <v>0</v>
      </c>
      <c r="XAU242" s="191">
        <f t="shared" si="476"/>
        <v>0</v>
      </c>
      <c r="XAV242" s="191">
        <f t="shared" si="476"/>
        <v>0</v>
      </c>
      <c r="XAW242" s="191">
        <f t="shared" si="476"/>
        <v>0</v>
      </c>
      <c r="XAX242" s="191">
        <f t="shared" si="476"/>
        <v>0</v>
      </c>
      <c r="XAY242" s="191">
        <f t="shared" si="476"/>
        <v>0</v>
      </c>
      <c r="XAZ242" s="191">
        <f t="shared" ref="XAZ242:XDK242" si="477" xml:space="preserve"> IF($F210 = 0, XAZ218, IF($F210 = 1, XAZ226, XAZ234))+XAZ250</f>
        <v>0</v>
      </c>
      <c r="XBA242" s="191">
        <f t="shared" si="477"/>
        <v>0</v>
      </c>
      <c r="XBB242" s="191">
        <f t="shared" si="477"/>
        <v>0</v>
      </c>
      <c r="XBC242" s="191">
        <f t="shared" si="477"/>
        <v>0</v>
      </c>
      <c r="XBD242" s="191">
        <f t="shared" si="477"/>
        <v>0</v>
      </c>
      <c r="XBE242" s="191">
        <f t="shared" si="477"/>
        <v>0</v>
      </c>
      <c r="XBF242" s="191">
        <f t="shared" si="477"/>
        <v>0</v>
      </c>
      <c r="XBG242" s="191">
        <f t="shared" si="477"/>
        <v>0</v>
      </c>
      <c r="XBH242" s="191">
        <f t="shared" si="477"/>
        <v>0</v>
      </c>
      <c r="XBI242" s="191">
        <f t="shared" si="477"/>
        <v>0</v>
      </c>
      <c r="XBJ242" s="191">
        <f t="shared" si="477"/>
        <v>0</v>
      </c>
      <c r="XBK242" s="191">
        <f t="shared" si="477"/>
        <v>0</v>
      </c>
      <c r="XBL242" s="191">
        <f t="shared" si="477"/>
        <v>0</v>
      </c>
      <c r="XBM242" s="191">
        <f t="shared" si="477"/>
        <v>0</v>
      </c>
      <c r="XBN242" s="191">
        <f t="shared" si="477"/>
        <v>0</v>
      </c>
      <c r="XBO242" s="191">
        <f t="shared" si="477"/>
        <v>0</v>
      </c>
      <c r="XBP242" s="191">
        <f t="shared" si="477"/>
        <v>0</v>
      </c>
      <c r="XBQ242" s="191">
        <f t="shared" si="477"/>
        <v>0</v>
      </c>
      <c r="XBR242" s="191">
        <f t="shared" si="477"/>
        <v>0</v>
      </c>
      <c r="XBS242" s="191">
        <f t="shared" si="477"/>
        <v>0</v>
      </c>
      <c r="XBT242" s="191">
        <f t="shared" si="477"/>
        <v>0</v>
      </c>
      <c r="XBU242" s="191">
        <f t="shared" si="477"/>
        <v>0</v>
      </c>
      <c r="XBV242" s="191">
        <f t="shared" si="477"/>
        <v>0</v>
      </c>
      <c r="XBW242" s="191">
        <f t="shared" si="477"/>
        <v>0</v>
      </c>
      <c r="XBX242" s="191">
        <f t="shared" si="477"/>
        <v>0</v>
      </c>
      <c r="XBY242" s="191">
        <f t="shared" si="477"/>
        <v>0</v>
      </c>
      <c r="XBZ242" s="191">
        <f t="shared" si="477"/>
        <v>0</v>
      </c>
      <c r="XCA242" s="191">
        <f t="shared" si="477"/>
        <v>0</v>
      </c>
      <c r="XCB242" s="191">
        <f t="shared" si="477"/>
        <v>0</v>
      </c>
      <c r="XCC242" s="191">
        <f t="shared" si="477"/>
        <v>0</v>
      </c>
      <c r="XCD242" s="191">
        <f t="shared" si="477"/>
        <v>0</v>
      </c>
      <c r="XCE242" s="191">
        <f t="shared" si="477"/>
        <v>0</v>
      </c>
      <c r="XCF242" s="191">
        <f t="shared" si="477"/>
        <v>0</v>
      </c>
      <c r="XCG242" s="191">
        <f t="shared" si="477"/>
        <v>0</v>
      </c>
      <c r="XCH242" s="191">
        <f t="shared" si="477"/>
        <v>0</v>
      </c>
      <c r="XCI242" s="191">
        <f t="shared" si="477"/>
        <v>0</v>
      </c>
      <c r="XCJ242" s="191">
        <f t="shared" si="477"/>
        <v>0</v>
      </c>
      <c r="XCK242" s="191">
        <f t="shared" si="477"/>
        <v>0</v>
      </c>
      <c r="XCL242" s="191">
        <f t="shared" si="477"/>
        <v>0</v>
      </c>
      <c r="XCM242" s="191">
        <f t="shared" si="477"/>
        <v>0</v>
      </c>
      <c r="XCN242" s="191">
        <f t="shared" si="477"/>
        <v>0</v>
      </c>
      <c r="XCO242" s="191">
        <f t="shared" si="477"/>
        <v>0</v>
      </c>
      <c r="XCP242" s="191">
        <f t="shared" si="477"/>
        <v>0</v>
      </c>
      <c r="XCQ242" s="191">
        <f t="shared" si="477"/>
        <v>0</v>
      </c>
      <c r="XCR242" s="191">
        <f t="shared" si="477"/>
        <v>0</v>
      </c>
      <c r="XCS242" s="191">
        <f t="shared" si="477"/>
        <v>0</v>
      </c>
      <c r="XCT242" s="191">
        <f t="shared" si="477"/>
        <v>0</v>
      </c>
      <c r="XCU242" s="191">
        <f t="shared" si="477"/>
        <v>0</v>
      </c>
      <c r="XCV242" s="191">
        <f t="shared" si="477"/>
        <v>0</v>
      </c>
      <c r="XCW242" s="191">
        <f t="shared" si="477"/>
        <v>0</v>
      </c>
      <c r="XCX242" s="191">
        <f t="shared" si="477"/>
        <v>0</v>
      </c>
      <c r="XCY242" s="191">
        <f t="shared" si="477"/>
        <v>0</v>
      </c>
      <c r="XCZ242" s="191">
        <f t="shared" si="477"/>
        <v>0</v>
      </c>
      <c r="XDA242" s="191">
        <f t="shared" si="477"/>
        <v>0</v>
      </c>
      <c r="XDB242" s="191">
        <f t="shared" si="477"/>
        <v>0</v>
      </c>
      <c r="XDC242" s="191">
        <f t="shared" si="477"/>
        <v>0</v>
      </c>
      <c r="XDD242" s="191">
        <f t="shared" si="477"/>
        <v>0</v>
      </c>
      <c r="XDE242" s="191">
        <f t="shared" si="477"/>
        <v>0</v>
      </c>
      <c r="XDF242" s="191">
        <f t="shared" si="477"/>
        <v>0</v>
      </c>
      <c r="XDG242" s="191">
        <f t="shared" si="477"/>
        <v>0</v>
      </c>
      <c r="XDH242" s="191">
        <f t="shared" si="477"/>
        <v>0</v>
      </c>
      <c r="XDI242" s="191">
        <f t="shared" si="477"/>
        <v>0</v>
      </c>
      <c r="XDJ242" s="191">
        <f t="shared" si="477"/>
        <v>0</v>
      </c>
      <c r="XDK242" s="191">
        <f t="shared" si="477"/>
        <v>0</v>
      </c>
      <c r="XDL242" s="191">
        <f t="shared" ref="XDL242:XFD242" si="478" xml:space="preserve"> IF($F210 = 0, XDL218, IF($F210 = 1, XDL226, XDL234))+XDL250</f>
        <v>0</v>
      </c>
      <c r="XDM242" s="191">
        <f t="shared" si="478"/>
        <v>0</v>
      </c>
      <c r="XDN242" s="191">
        <f t="shared" si="478"/>
        <v>0</v>
      </c>
      <c r="XDO242" s="191">
        <f t="shared" si="478"/>
        <v>0</v>
      </c>
      <c r="XDP242" s="191">
        <f t="shared" si="478"/>
        <v>0</v>
      </c>
      <c r="XDQ242" s="191">
        <f t="shared" si="478"/>
        <v>0</v>
      </c>
      <c r="XDR242" s="191">
        <f t="shared" si="478"/>
        <v>0</v>
      </c>
      <c r="XDS242" s="191">
        <f t="shared" si="478"/>
        <v>0</v>
      </c>
      <c r="XDT242" s="191">
        <f t="shared" si="478"/>
        <v>0</v>
      </c>
      <c r="XDU242" s="191">
        <f t="shared" si="478"/>
        <v>0</v>
      </c>
      <c r="XDV242" s="191">
        <f t="shared" si="478"/>
        <v>0</v>
      </c>
      <c r="XDW242" s="191">
        <f t="shared" si="478"/>
        <v>0</v>
      </c>
      <c r="XDX242" s="191">
        <f t="shared" si="478"/>
        <v>0</v>
      </c>
      <c r="XDY242" s="191">
        <f t="shared" si="478"/>
        <v>0</v>
      </c>
      <c r="XDZ242" s="191">
        <f t="shared" si="478"/>
        <v>0</v>
      </c>
      <c r="XEA242" s="191">
        <f t="shared" si="478"/>
        <v>0</v>
      </c>
      <c r="XEB242" s="191">
        <f t="shared" si="478"/>
        <v>0</v>
      </c>
      <c r="XEC242" s="191">
        <f t="shared" si="478"/>
        <v>0</v>
      </c>
      <c r="XED242" s="191">
        <f t="shared" si="478"/>
        <v>0</v>
      </c>
      <c r="XEE242" s="191">
        <f t="shared" si="478"/>
        <v>0</v>
      </c>
      <c r="XEF242" s="191">
        <f t="shared" si="478"/>
        <v>0</v>
      </c>
      <c r="XEG242" s="191">
        <f t="shared" si="478"/>
        <v>0</v>
      </c>
      <c r="XEH242" s="191">
        <f t="shared" si="478"/>
        <v>0</v>
      </c>
      <c r="XEI242" s="191">
        <f t="shared" si="478"/>
        <v>0</v>
      </c>
      <c r="XEJ242" s="191">
        <f t="shared" si="478"/>
        <v>0</v>
      </c>
      <c r="XEK242" s="191">
        <f t="shared" si="478"/>
        <v>0</v>
      </c>
      <c r="XEL242" s="191">
        <f t="shared" si="478"/>
        <v>0</v>
      </c>
      <c r="XEM242" s="191">
        <f t="shared" si="478"/>
        <v>0</v>
      </c>
      <c r="XEN242" s="191">
        <f t="shared" si="478"/>
        <v>0</v>
      </c>
      <c r="XEO242" s="191">
        <f t="shared" si="478"/>
        <v>0</v>
      </c>
      <c r="XEP242" s="191">
        <f t="shared" si="478"/>
        <v>0</v>
      </c>
      <c r="XEQ242" s="191">
        <f t="shared" si="478"/>
        <v>0</v>
      </c>
      <c r="XER242" s="191">
        <f t="shared" si="478"/>
        <v>0</v>
      </c>
      <c r="XES242" s="191">
        <f t="shared" si="478"/>
        <v>0</v>
      </c>
      <c r="XET242" s="191">
        <f t="shared" si="478"/>
        <v>0</v>
      </c>
      <c r="XEU242" s="191">
        <f t="shared" si="478"/>
        <v>0</v>
      </c>
      <c r="XEV242" s="191">
        <f t="shared" si="478"/>
        <v>0</v>
      </c>
      <c r="XEW242" s="191">
        <f t="shared" si="478"/>
        <v>0</v>
      </c>
      <c r="XEX242" s="191">
        <f t="shared" si="478"/>
        <v>0</v>
      </c>
      <c r="XEY242" s="191">
        <f t="shared" si="478"/>
        <v>0</v>
      </c>
      <c r="XEZ242" s="191">
        <f t="shared" si="478"/>
        <v>0</v>
      </c>
      <c r="XFA242" s="191">
        <f t="shared" si="478"/>
        <v>0</v>
      </c>
      <c r="XFB242" s="191">
        <f t="shared" si="478"/>
        <v>0</v>
      </c>
      <c r="XFC242" s="191">
        <f t="shared" si="478"/>
        <v>0</v>
      </c>
      <c r="XFD242" s="191">
        <f t="shared" si="478"/>
        <v>0</v>
      </c>
    </row>
    <row r="243" spans="1:16384" s="214" customFormat="1" outlineLevel="2" x14ac:dyDescent="0.2">
      <c r="A243" s="191" t="s">
        <v>634</v>
      </c>
      <c r="B243" s="266"/>
      <c r="C243" s="267"/>
      <c r="D243" s="191"/>
      <c r="E243" s="363" t="s">
        <v>437</v>
      </c>
      <c r="F243" s="191"/>
      <c r="G243" s="191" t="s">
        <v>200</v>
      </c>
      <c r="H243" s="191">
        <f t="shared" si="220"/>
        <v>0</v>
      </c>
      <c r="I243" s="191"/>
      <c r="J243" s="191">
        <f t="shared" ref="J243:V243" si="479" xml:space="preserve"> IF($F211 = 0, J219, IF($F211 = 1, J227, J235))</f>
        <v>0</v>
      </c>
      <c r="K243" s="191">
        <f t="shared" si="479"/>
        <v>0</v>
      </c>
      <c r="L243" s="191">
        <f t="shared" si="479"/>
        <v>0</v>
      </c>
      <c r="M243" s="191">
        <f t="shared" si="479"/>
        <v>0</v>
      </c>
      <c r="N243" s="191">
        <f t="shared" si="479"/>
        <v>0</v>
      </c>
      <c r="O243" s="191">
        <f t="shared" si="479"/>
        <v>0</v>
      </c>
      <c r="P243" s="191">
        <f t="shared" si="479"/>
        <v>0</v>
      </c>
      <c r="Q243" s="191">
        <f t="shared" si="479"/>
        <v>0</v>
      </c>
      <c r="R243" s="191">
        <f t="shared" si="479"/>
        <v>0</v>
      </c>
      <c r="S243" s="191">
        <f t="shared" si="479"/>
        <v>0</v>
      </c>
      <c r="T243" s="191">
        <f t="shared" si="479"/>
        <v>0</v>
      </c>
      <c r="U243" s="191">
        <f t="shared" si="479"/>
        <v>0</v>
      </c>
      <c r="V243" s="191">
        <f t="shared" si="479"/>
        <v>0</v>
      </c>
    </row>
    <row r="244" spans="1:16384" s="214" customFormat="1" outlineLevel="2" x14ac:dyDescent="0.2">
      <c r="A244" s="409" t="s">
        <v>635</v>
      </c>
      <c r="B244" s="411"/>
      <c r="C244" s="412"/>
      <c r="D244" s="409"/>
      <c r="E244" s="409" t="s">
        <v>438</v>
      </c>
      <c r="F244" s="409"/>
      <c r="G244" s="409" t="s">
        <v>200</v>
      </c>
      <c r="H244" s="409">
        <f t="shared" si="220"/>
        <v>4.7332544382347681</v>
      </c>
      <c r="I244" s="409"/>
      <c r="J244" s="409">
        <f t="shared" ref="J244:P245" si="480" xml:space="preserve"> IF($F212 = 0, J220, IF($F212 = 1, J228, J236))</f>
        <v>0</v>
      </c>
      <c r="K244" s="409">
        <f t="shared" si="480"/>
        <v>0</v>
      </c>
      <c r="L244" s="409">
        <f t="shared" si="480"/>
        <v>0</v>
      </c>
      <c r="M244" s="409">
        <f t="shared" si="480"/>
        <v>0</v>
      </c>
      <c r="N244" s="409">
        <f t="shared" si="480"/>
        <v>0</v>
      </c>
      <c r="O244" s="409">
        <f t="shared" si="480"/>
        <v>0</v>
      </c>
      <c r="P244" s="409">
        <f t="shared" si="480"/>
        <v>0</v>
      </c>
      <c r="Q244" s="409">
        <f t="shared" ref="Q244:V245" si="481" xml:space="preserve"> IF($F212 = 0, Q220, IF($F212 = 1, Q228, Q236))</f>
        <v>0</v>
      </c>
      <c r="R244" s="409">
        <f xml:space="preserve"> IF($F212 = 0, R220, IF($F212 = 1, R228, R236))+R252</f>
        <v>0.97258169013926521</v>
      </c>
      <c r="S244" s="409">
        <f xml:space="preserve"> IF($F212 = 0, S220, IF($F212 = 1, S228, S236))+S252</f>
        <v>2.7880910579562377</v>
      </c>
      <c r="T244" s="409">
        <f t="shared" ref="T244:CE244" si="482" xml:space="preserve"> IF($F212 = 0, T220, IF($F212 = 1, T228, T236))+T252</f>
        <v>0.97258169013926521</v>
      </c>
      <c r="U244" s="409">
        <f t="shared" si="482"/>
        <v>0</v>
      </c>
      <c r="V244" s="409">
        <f t="shared" si="482"/>
        <v>0</v>
      </c>
      <c r="W244" s="191">
        <f t="shared" si="482"/>
        <v>0</v>
      </c>
      <c r="X244" s="191">
        <f t="shared" si="482"/>
        <v>0</v>
      </c>
      <c r="Y244" s="191">
        <f t="shared" si="482"/>
        <v>0</v>
      </c>
      <c r="Z244" s="191">
        <f t="shared" si="482"/>
        <v>0</v>
      </c>
      <c r="AA244" s="191">
        <f t="shared" si="482"/>
        <v>0</v>
      </c>
      <c r="AB244" s="191">
        <f t="shared" si="482"/>
        <v>0</v>
      </c>
      <c r="AC244" s="191">
        <f t="shared" si="482"/>
        <v>0</v>
      </c>
      <c r="AD244" s="191">
        <f t="shared" si="482"/>
        <v>0</v>
      </c>
      <c r="AE244" s="191">
        <f t="shared" si="482"/>
        <v>0</v>
      </c>
      <c r="AF244" s="191">
        <f t="shared" si="482"/>
        <v>0</v>
      </c>
      <c r="AG244" s="191">
        <f t="shared" si="482"/>
        <v>0</v>
      </c>
      <c r="AH244" s="191">
        <f t="shared" si="482"/>
        <v>0</v>
      </c>
      <c r="AI244" s="191">
        <f t="shared" si="482"/>
        <v>0</v>
      </c>
      <c r="AJ244" s="191">
        <f t="shared" si="482"/>
        <v>0</v>
      </c>
      <c r="AK244" s="191">
        <f t="shared" si="482"/>
        <v>0</v>
      </c>
      <c r="AL244" s="191">
        <f t="shared" si="482"/>
        <v>0</v>
      </c>
      <c r="AM244" s="191">
        <f t="shared" si="482"/>
        <v>0</v>
      </c>
      <c r="AN244" s="191">
        <f t="shared" si="482"/>
        <v>0</v>
      </c>
      <c r="AO244" s="191">
        <f t="shared" si="482"/>
        <v>0</v>
      </c>
      <c r="AP244" s="191">
        <f t="shared" si="482"/>
        <v>0</v>
      </c>
      <c r="AQ244" s="191">
        <f t="shared" si="482"/>
        <v>0</v>
      </c>
      <c r="AR244" s="191">
        <f t="shared" si="482"/>
        <v>0</v>
      </c>
      <c r="AS244" s="191">
        <f t="shared" si="482"/>
        <v>0</v>
      </c>
      <c r="AT244" s="191">
        <f t="shared" si="482"/>
        <v>0</v>
      </c>
      <c r="AU244" s="191">
        <f t="shared" si="482"/>
        <v>0</v>
      </c>
      <c r="AV244" s="191">
        <f t="shared" si="482"/>
        <v>0</v>
      </c>
      <c r="AW244" s="191">
        <f t="shared" si="482"/>
        <v>0</v>
      </c>
      <c r="AX244" s="191">
        <f t="shared" si="482"/>
        <v>0</v>
      </c>
      <c r="AY244" s="191">
        <f t="shared" si="482"/>
        <v>0</v>
      </c>
      <c r="AZ244" s="191">
        <f t="shared" si="482"/>
        <v>0</v>
      </c>
      <c r="BA244" s="191">
        <f t="shared" si="482"/>
        <v>0</v>
      </c>
      <c r="BB244" s="191">
        <f t="shared" si="482"/>
        <v>0</v>
      </c>
      <c r="BC244" s="191">
        <f t="shared" si="482"/>
        <v>0</v>
      </c>
      <c r="BD244" s="191">
        <f t="shared" si="482"/>
        <v>0</v>
      </c>
      <c r="BE244" s="191">
        <f t="shared" si="482"/>
        <v>0</v>
      </c>
      <c r="BF244" s="191">
        <f t="shared" si="482"/>
        <v>0</v>
      </c>
      <c r="BG244" s="191">
        <f t="shared" si="482"/>
        <v>0</v>
      </c>
      <c r="BH244" s="191">
        <f t="shared" si="482"/>
        <v>0</v>
      </c>
      <c r="BI244" s="191">
        <f t="shared" si="482"/>
        <v>0</v>
      </c>
      <c r="BJ244" s="191">
        <f t="shared" si="482"/>
        <v>0</v>
      </c>
      <c r="BK244" s="191">
        <f t="shared" si="482"/>
        <v>0</v>
      </c>
      <c r="BL244" s="191">
        <f t="shared" si="482"/>
        <v>0</v>
      </c>
      <c r="BM244" s="191">
        <f t="shared" si="482"/>
        <v>0</v>
      </c>
      <c r="BN244" s="191">
        <f t="shared" si="482"/>
        <v>0</v>
      </c>
      <c r="BO244" s="191">
        <f t="shared" si="482"/>
        <v>0</v>
      </c>
      <c r="BP244" s="191">
        <f t="shared" si="482"/>
        <v>0</v>
      </c>
      <c r="BQ244" s="191">
        <f t="shared" si="482"/>
        <v>0</v>
      </c>
      <c r="BR244" s="191">
        <f t="shared" si="482"/>
        <v>0</v>
      </c>
      <c r="BS244" s="191">
        <f t="shared" si="482"/>
        <v>0</v>
      </c>
      <c r="BT244" s="191">
        <f t="shared" si="482"/>
        <v>0</v>
      </c>
      <c r="BU244" s="191">
        <f t="shared" si="482"/>
        <v>0</v>
      </c>
      <c r="BV244" s="191">
        <f t="shared" si="482"/>
        <v>0</v>
      </c>
      <c r="BW244" s="191">
        <f t="shared" si="482"/>
        <v>0</v>
      </c>
      <c r="BX244" s="191">
        <f t="shared" si="482"/>
        <v>0</v>
      </c>
      <c r="BY244" s="191">
        <f t="shared" si="482"/>
        <v>0</v>
      </c>
      <c r="BZ244" s="191">
        <f t="shared" si="482"/>
        <v>0</v>
      </c>
      <c r="CA244" s="191">
        <f t="shared" si="482"/>
        <v>0</v>
      </c>
      <c r="CB244" s="191">
        <f t="shared" si="482"/>
        <v>0</v>
      </c>
      <c r="CC244" s="191">
        <f t="shared" si="482"/>
        <v>0</v>
      </c>
      <c r="CD244" s="191">
        <f t="shared" si="482"/>
        <v>0</v>
      </c>
      <c r="CE244" s="191">
        <f t="shared" si="482"/>
        <v>0</v>
      </c>
      <c r="CF244" s="191">
        <f t="shared" ref="CF244:EQ244" si="483" xml:space="preserve"> IF($F212 = 0, CF220, IF($F212 = 1, CF228, CF236))+CF252</f>
        <v>0</v>
      </c>
      <c r="CG244" s="191">
        <f t="shared" si="483"/>
        <v>0</v>
      </c>
      <c r="CH244" s="191">
        <f t="shared" si="483"/>
        <v>0</v>
      </c>
      <c r="CI244" s="191">
        <f t="shared" si="483"/>
        <v>0</v>
      </c>
      <c r="CJ244" s="191">
        <f t="shared" si="483"/>
        <v>0</v>
      </c>
      <c r="CK244" s="191">
        <f t="shared" si="483"/>
        <v>0</v>
      </c>
      <c r="CL244" s="191">
        <f t="shared" si="483"/>
        <v>0</v>
      </c>
      <c r="CM244" s="191">
        <f t="shared" si="483"/>
        <v>0</v>
      </c>
      <c r="CN244" s="191">
        <f t="shared" si="483"/>
        <v>0</v>
      </c>
      <c r="CO244" s="191">
        <f t="shared" si="483"/>
        <v>0</v>
      </c>
      <c r="CP244" s="191">
        <f t="shared" si="483"/>
        <v>0</v>
      </c>
      <c r="CQ244" s="191">
        <f t="shared" si="483"/>
        <v>0</v>
      </c>
      <c r="CR244" s="191">
        <f t="shared" si="483"/>
        <v>0</v>
      </c>
      <c r="CS244" s="191">
        <f t="shared" si="483"/>
        <v>0</v>
      </c>
      <c r="CT244" s="191">
        <f t="shared" si="483"/>
        <v>0</v>
      </c>
      <c r="CU244" s="191">
        <f t="shared" si="483"/>
        <v>0</v>
      </c>
      <c r="CV244" s="191">
        <f t="shared" si="483"/>
        <v>0</v>
      </c>
      <c r="CW244" s="191">
        <f t="shared" si="483"/>
        <v>0</v>
      </c>
      <c r="CX244" s="191">
        <f t="shared" si="483"/>
        <v>0</v>
      </c>
      <c r="CY244" s="191">
        <f t="shared" si="483"/>
        <v>0</v>
      </c>
      <c r="CZ244" s="191">
        <f t="shared" si="483"/>
        <v>0</v>
      </c>
      <c r="DA244" s="191">
        <f t="shared" si="483"/>
        <v>0</v>
      </c>
      <c r="DB244" s="191">
        <f t="shared" si="483"/>
        <v>0</v>
      </c>
      <c r="DC244" s="191">
        <f t="shared" si="483"/>
        <v>0</v>
      </c>
      <c r="DD244" s="191">
        <f t="shared" si="483"/>
        <v>0</v>
      </c>
      <c r="DE244" s="191">
        <f t="shared" si="483"/>
        <v>0</v>
      </c>
      <c r="DF244" s="191">
        <f t="shared" si="483"/>
        <v>0</v>
      </c>
      <c r="DG244" s="191">
        <f t="shared" si="483"/>
        <v>0</v>
      </c>
      <c r="DH244" s="191">
        <f t="shared" si="483"/>
        <v>0</v>
      </c>
      <c r="DI244" s="191">
        <f t="shared" si="483"/>
        <v>0</v>
      </c>
      <c r="DJ244" s="191">
        <f t="shared" si="483"/>
        <v>0</v>
      </c>
      <c r="DK244" s="191">
        <f t="shared" si="483"/>
        <v>0</v>
      </c>
      <c r="DL244" s="191">
        <f t="shared" si="483"/>
        <v>0</v>
      </c>
      <c r="DM244" s="191">
        <f t="shared" si="483"/>
        <v>0</v>
      </c>
      <c r="DN244" s="191">
        <f t="shared" si="483"/>
        <v>0</v>
      </c>
      <c r="DO244" s="191">
        <f t="shared" si="483"/>
        <v>0</v>
      </c>
      <c r="DP244" s="191">
        <f t="shared" si="483"/>
        <v>0</v>
      </c>
      <c r="DQ244" s="191">
        <f t="shared" si="483"/>
        <v>0</v>
      </c>
      <c r="DR244" s="191">
        <f t="shared" si="483"/>
        <v>0</v>
      </c>
      <c r="DS244" s="191">
        <f t="shared" si="483"/>
        <v>0</v>
      </c>
      <c r="DT244" s="191">
        <f t="shared" si="483"/>
        <v>0</v>
      </c>
      <c r="DU244" s="191">
        <f t="shared" si="483"/>
        <v>0</v>
      </c>
      <c r="DV244" s="191">
        <f t="shared" si="483"/>
        <v>0</v>
      </c>
      <c r="DW244" s="191">
        <f t="shared" si="483"/>
        <v>0</v>
      </c>
      <c r="DX244" s="191">
        <f t="shared" si="483"/>
        <v>0</v>
      </c>
      <c r="DY244" s="191">
        <f t="shared" si="483"/>
        <v>0</v>
      </c>
      <c r="DZ244" s="191">
        <f t="shared" si="483"/>
        <v>0</v>
      </c>
      <c r="EA244" s="191">
        <f t="shared" si="483"/>
        <v>0</v>
      </c>
      <c r="EB244" s="191">
        <f t="shared" si="483"/>
        <v>0</v>
      </c>
      <c r="EC244" s="191">
        <f t="shared" si="483"/>
        <v>0</v>
      </c>
      <c r="ED244" s="191">
        <f t="shared" si="483"/>
        <v>0</v>
      </c>
      <c r="EE244" s="191">
        <f t="shared" si="483"/>
        <v>0</v>
      </c>
      <c r="EF244" s="191">
        <f t="shared" si="483"/>
        <v>0</v>
      </c>
      <c r="EG244" s="191">
        <f t="shared" si="483"/>
        <v>0</v>
      </c>
      <c r="EH244" s="191">
        <f t="shared" si="483"/>
        <v>0</v>
      </c>
      <c r="EI244" s="191">
        <f t="shared" si="483"/>
        <v>0</v>
      </c>
      <c r="EJ244" s="191">
        <f t="shared" si="483"/>
        <v>0</v>
      </c>
      <c r="EK244" s="191">
        <f t="shared" si="483"/>
        <v>0</v>
      </c>
      <c r="EL244" s="191">
        <f t="shared" si="483"/>
        <v>0</v>
      </c>
      <c r="EM244" s="191">
        <f t="shared" si="483"/>
        <v>0</v>
      </c>
      <c r="EN244" s="191">
        <f t="shared" si="483"/>
        <v>0</v>
      </c>
      <c r="EO244" s="191">
        <f t="shared" si="483"/>
        <v>0</v>
      </c>
      <c r="EP244" s="191">
        <f t="shared" si="483"/>
        <v>0</v>
      </c>
      <c r="EQ244" s="191">
        <f t="shared" si="483"/>
        <v>0</v>
      </c>
      <c r="ER244" s="191">
        <f t="shared" ref="ER244:HC244" si="484" xml:space="preserve"> IF($F212 = 0, ER220, IF($F212 = 1, ER228, ER236))+ER252</f>
        <v>0</v>
      </c>
      <c r="ES244" s="191">
        <f t="shared" si="484"/>
        <v>0</v>
      </c>
      <c r="ET244" s="191">
        <f t="shared" si="484"/>
        <v>0</v>
      </c>
      <c r="EU244" s="191">
        <f t="shared" si="484"/>
        <v>0</v>
      </c>
      <c r="EV244" s="191">
        <f t="shared" si="484"/>
        <v>0</v>
      </c>
      <c r="EW244" s="191">
        <f t="shared" si="484"/>
        <v>0</v>
      </c>
      <c r="EX244" s="191">
        <f t="shared" si="484"/>
        <v>0</v>
      </c>
      <c r="EY244" s="191">
        <f t="shared" si="484"/>
        <v>0</v>
      </c>
      <c r="EZ244" s="191">
        <f t="shared" si="484"/>
        <v>0</v>
      </c>
      <c r="FA244" s="191">
        <f t="shared" si="484"/>
        <v>0</v>
      </c>
      <c r="FB244" s="191">
        <f t="shared" si="484"/>
        <v>0</v>
      </c>
      <c r="FC244" s="191">
        <f t="shared" si="484"/>
        <v>0</v>
      </c>
      <c r="FD244" s="191">
        <f t="shared" si="484"/>
        <v>0</v>
      </c>
      <c r="FE244" s="191">
        <f t="shared" si="484"/>
        <v>0</v>
      </c>
      <c r="FF244" s="191">
        <f t="shared" si="484"/>
        <v>0</v>
      </c>
      <c r="FG244" s="191">
        <f t="shared" si="484"/>
        <v>0</v>
      </c>
      <c r="FH244" s="191">
        <f t="shared" si="484"/>
        <v>0</v>
      </c>
      <c r="FI244" s="191">
        <f t="shared" si="484"/>
        <v>0</v>
      </c>
      <c r="FJ244" s="191">
        <f t="shared" si="484"/>
        <v>0</v>
      </c>
      <c r="FK244" s="191">
        <f t="shared" si="484"/>
        <v>0</v>
      </c>
      <c r="FL244" s="191">
        <f t="shared" si="484"/>
        <v>0</v>
      </c>
      <c r="FM244" s="191">
        <f t="shared" si="484"/>
        <v>0</v>
      </c>
      <c r="FN244" s="191">
        <f t="shared" si="484"/>
        <v>0</v>
      </c>
      <c r="FO244" s="191">
        <f t="shared" si="484"/>
        <v>0</v>
      </c>
      <c r="FP244" s="191">
        <f t="shared" si="484"/>
        <v>0</v>
      </c>
      <c r="FQ244" s="191">
        <f t="shared" si="484"/>
        <v>0</v>
      </c>
      <c r="FR244" s="191">
        <f t="shared" si="484"/>
        <v>0</v>
      </c>
      <c r="FS244" s="191">
        <f t="shared" si="484"/>
        <v>0</v>
      </c>
      <c r="FT244" s="191">
        <f t="shared" si="484"/>
        <v>0</v>
      </c>
      <c r="FU244" s="191">
        <f t="shared" si="484"/>
        <v>0</v>
      </c>
      <c r="FV244" s="191">
        <f t="shared" si="484"/>
        <v>0</v>
      </c>
      <c r="FW244" s="191">
        <f t="shared" si="484"/>
        <v>0</v>
      </c>
      <c r="FX244" s="191">
        <f t="shared" si="484"/>
        <v>0</v>
      </c>
      <c r="FY244" s="191">
        <f t="shared" si="484"/>
        <v>0</v>
      </c>
      <c r="FZ244" s="191">
        <f t="shared" si="484"/>
        <v>0</v>
      </c>
      <c r="GA244" s="191">
        <f t="shared" si="484"/>
        <v>0</v>
      </c>
      <c r="GB244" s="191">
        <f t="shared" si="484"/>
        <v>0</v>
      </c>
      <c r="GC244" s="191">
        <f t="shared" si="484"/>
        <v>0</v>
      </c>
      <c r="GD244" s="191">
        <f t="shared" si="484"/>
        <v>0</v>
      </c>
      <c r="GE244" s="191">
        <f t="shared" si="484"/>
        <v>0</v>
      </c>
      <c r="GF244" s="191">
        <f t="shared" si="484"/>
        <v>0</v>
      </c>
      <c r="GG244" s="191">
        <f t="shared" si="484"/>
        <v>0</v>
      </c>
      <c r="GH244" s="191">
        <f t="shared" si="484"/>
        <v>0</v>
      </c>
      <c r="GI244" s="191">
        <f t="shared" si="484"/>
        <v>0</v>
      </c>
      <c r="GJ244" s="191">
        <f t="shared" si="484"/>
        <v>0</v>
      </c>
      <c r="GK244" s="191">
        <f t="shared" si="484"/>
        <v>0</v>
      </c>
      <c r="GL244" s="191">
        <f t="shared" si="484"/>
        <v>0</v>
      </c>
      <c r="GM244" s="191">
        <f t="shared" si="484"/>
        <v>0</v>
      </c>
      <c r="GN244" s="191">
        <f t="shared" si="484"/>
        <v>0</v>
      </c>
      <c r="GO244" s="191">
        <f t="shared" si="484"/>
        <v>0</v>
      </c>
      <c r="GP244" s="191">
        <f t="shared" si="484"/>
        <v>0</v>
      </c>
      <c r="GQ244" s="191">
        <f t="shared" si="484"/>
        <v>0</v>
      </c>
      <c r="GR244" s="191">
        <f t="shared" si="484"/>
        <v>0</v>
      </c>
      <c r="GS244" s="191">
        <f t="shared" si="484"/>
        <v>0</v>
      </c>
      <c r="GT244" s="191">
        <f t="shared" si="484"/>
        <v>0</v>
      </c>
      <c r="GU244" s="191">
        <f t="shared" si="484"/>
        <v>0</v>
      </c>
      <c r="GV244" s="191">
        <f t="shared" si="484"/>
        <v>0</v>
      </c>
      <c r="GW244" s="191">
        <f t="shared" si="484"/>
        <v>0</v>
      </c>
      <c r="GX244" s="191">
        <f t="shared" si="484"/>
        <v>0</v>
      </c>
      <c r="GY244" s="191">
        <f t="shared" si="484"/>
        <v>0</v>
      </c>
      <c r="GZ244" s="191">
        <f t="shared" si="484"/>
        <v>0</v>
      </c>
      <c r="HA244" s="191">
        <f t="shared" si="484"/>
        <v>0</v>
      </c>
      <c r="HB244" s="191">
        <f t="shared" si="484"/>
        <v>0</v>
      </c>
      <c r="HC244" s="191">
        <f t="shared" si="484"/>
        <v>0</v>
      </c>
      <c r="HD244" s="191">
        <f t="shared" ref="HD244:JO244" si="485" xml:space="preserve"> IF($F212 = 0, HD220, IF($F212 = 1, HD228, HD236))+HD252</f>
        <v>0</v>
      </c>
      <c r="HE244" s="191">
        <f t="shared" si="485"/>
        <v>0</v>
      </c>
      <c r="HF244" s="191">
        <f t="shared" si="485"/>
        <v>0</v>
      </c>
      <c r="HG244" s="191">
        <f t="shared" si="485"/>
        <v>0</v>
      </c>
      <c r="HH244" s="191">
        <f t="shared" si="485"/>
        <v>0</v>
      </c>
      <c r="HI244" s="191">
        <f t="shared" si="485"/>
        <v>0</v>
      </c>
      <c r="HJ244" s="191">
        <f t="shared" si="485"/>
        <v>0</v>
      </c>
      <c r="HK244" s="191">
        <f t="shared" si="485"/>
        <v>0</v>
      </c>
      <c r="HL244" s="191">
        <f t="shared" si="485"/>
        <v>0</v>
      </c>
      <c r="HM244" s="191">
        <f t="shared" si="485"/>
        <v>0</v>
      </c>
      <c r="HN244" s="191">
        <f t="shared" si="485"/>
        <v>0</v>
      </c>
      <c r="HO244" s="191">
        <f t="shared" si="485"/>
        <v>0</v>
      </c>
      <c r="HP244" s="191">
        <f t="shared" si="485"/>
        <v>0</v>
      </c>
      <c r="HQ244" s="191">
        <f t="shared" si="485"/>
        <v>0</v>
      </c>
      <c r="HR244" s="191">
        <f t="shared" si="485"/>
        <v>0</v>
      </c>
      <c r="HS244" s="191">
        <f t="shared" si="485"/>
        <v>0</v>
      </c>
      <c r="HT244" s="191">
        <f t="shared" si="485"/>
        <v>0</v>
      </c>
      <c r="HU244" s="191">
        <f t="shared" si="485"/>
        <v>0</v>
      </c>
      <c r="HV244" s="191">
        <f t="shared" si="485"/>
        <v>0</v>
      </c>
      <c r="HW244" s="191">
        <f t="shared" si="485"/>
        <v>0</v>
      </c>
      <c r="HX244" s="191">
        <f t="shared" si="485"/>
        <v>0</v>
      </c>
      <c r="HY244" s="191">
        <f t="shared" si="485"/>
        <v>0</v>
      </c>
      <c r="HZ244" s="191">
        <f t="shared" si="485"/>
        <v>0</v>
      </c>
      <c r="IA244" s="191">
        <f t="shared" si="485"/>
        <v>0</v>
      </c>
      <c r="IB244" s="191">
        <f t="shared" si="485"/>
        <v>0</v>
      </c>
      <c r="IC244" s="191">
        <f t="shared" si="485"/>
        <v>0</v>
      </c>
      <c r="ID244" s="191">
        <f t="shared" si="485"/>
        <v>0</v>
      </c>
      <c r="IE244" s="191">
        <f t="shared" si="485"/>
        <v>0</v>
      </c>
      <c r="IF244" s="191">
        <f t="shared" si="485"/>
        <v>0</v>
      </c>
      <c r="IG244" s="191">
        <f t="shared" si="485"/>
        <v>0</v>
      </c>
      <c r="IH244" s="191">
        <f t="shared" si="485"/>
        <v>0</v>
      </c>
      <c r="II244" s="191">
        <f t="shared" si="485"/>
        <v>0</v>
      </c>
      <c r="IJ244" s="191">
        <f t="shared" si="485"/>
        <v>0</v>
      </c>
      <c r="IK244" s="191">
        <f t="shared" si="485"/>
        <v>0</v>
      </c>
      <c r="IL244" s="191">
        <f t="shared" si="485"/>
        <v>0</v>
      </c>
      <c r="IM244" s="191">
        <f t="shared" si="485"/>
        <v>0</v>
      </c>
      <c r="IN244" s="191">
        <f t="shared" si="485"/>
        <v>0</v>
      </c>
      <c r="IO244" s="191">
        <f t="shared" si="485"/>
        <v>0</v>
      </c>
      <c r="IP244" s="191">
        <f t="shared" si="485"/>
        <v>0</v>
      </c>
      <c r="IQ244" s="191">
        <f t="shared" si="485"/>
        <v>0</v>
      </c>
      <c r="IR244" s="191">
        <f t="shared" si="485"/>
        <v>0</v>
      </c>
      <c r="IS244" s="191">
        <f t="shared" si="485"/>
        <v>0</v>
      </c>
      <c r="IT244" s="191">
        <f t="shared" si="485"/>
        <v>0</v>
      </c>
      <c r="IU244" s="191">
        <f t="shared" si="485"/>
        <v>0</v>
      </c>
      <c r="IV244" s="191">
        <f t="shared" si="485"/>
        <v>0</v>
      </c>
      <c r="IW244" s="191">
        <f t="shared" si="485"/>
        <v>0</v>
      </c>
      <c r="IX244" s="191">
        <f t="shared" si="485"/>
        <v>0</v>
      </c>
      <c r="IY244" s="191">
        <f t="shared" si="485"/>
        <v>0</v>
      </c>
      <c r="IZ244" s="191">
        <f t="shared" si="485"/>
        <v>0</v>
      </c>
      <c r="JA244" s="191">
        <f t="shared" si="485"/>
        <v>0</v>
      </c>
      <c r="JB244" s="191">
        <f t="shared" si="485"/>
        <v>0</v>
      </c>
      <c r="JC244" s="191">
        <f t="shared" si="485"/>
        <v>0</v>
      </c>
      <c r="JD244" s="191">
        <f t="shared" si="485"/>
        <v>0</v>
      </c>
      <c r="JE244" s="191">
        <f t="shared" si="485"/>
        <v>0</v>
      </c>
      <c r="JF244" s="191">
        <f t="shared" si="485"/>
        <v>0</v>
      </c>
      <c r="JG244" s="191">
        <f t="shared" si="485"/>
        <v>0</v>
      </c>
      <c r="JH244" s="191">
        <f t="shared" si="485"/>
        <v>0</v>
      </c>
      <c r="JI244" s="191">
        <f t="shared" si="485"/>
        <v>0</v>
      </c>
      <c r="JJ244" s="191">
        <f t="shared" si="485"/>
        <v>0</v>
      </c>
      <c r="JK244" s="191">
        <f t="shared" si="485"/>
        <v>0</v>
      </c>
      <c r="JL244" s="191">
        <f t="shared" si="485"/>
        <v>0</v>
      </c>
      <c r="JM244" s="191">
        <f t="shared" si="485"/>
        <v>0</v>
      </c>
      <c r="JN244" s="191">
        <f t="shared" si="485"/>
        <v>0</v>
      </c>
      <c r="JO244" s="191">
        <f t="shared" si="485"/>
        <v>0</v>
      </c>
      <c r="JP244" s="191">
        <f t="shared" ref="JP244:MA244" si="486" xml:space="preserve"> IF($F212 = 0, JP220, IF($F212 = 1, JP228, JP236))+JP252</f>
        <v>0</v>
      </c>
      <c r="JQ244" s="191">
        <f t="shared" si="486"/>
        <v>0</v>
      </c>
      <c r="JR244" s="191">
        <f t="shared" si="486"/>
        <v>0</v>
      </c>
      <c r="JS244" s="191">
        <f t="shared" si="486"/>
        <v>0</v>
      </c>
      <c r="JT244" s="191">
        <f t="shared" si="486"/>
        <v>0</v>
      </c>
      <c r="JU244" s="191">
        <f t="shared" si="486"/>
        <v>0</v>
      </c>
      <c r="JV244" s="191">
        <f t="shared" si="486"/>
        <v>0</v>
      </c>
      <c r="JW244" s="191">
        <f t="shared" si="486"/>
        <v>0</v>
      </c>
      <c r="JX244" s="191">
        <f t="shared" si="486"/>
        <v>0</v>
      </c>
      <c r="JY244" s="191">
        <f t="shared" si="486"/>
        <v>0</v>
      </c>
      <c r="JZ244" s="191">
        <f t="shared" si="486"/>
        <v>0</v>
      </c>
      <c r="KA244" s="191">
        <f t="shared" si="486"/>
        <v>0</v>
      </c>
      <c r="KB244" s="191">
        <f t="shared" si="486"/>
        <v>0</v>
      </c>
      <c r="KC244" s="191">
        <f t="shared" si="486"/>
        <v>0</v>
      </c>
      <c r="KD244" s="191">
        <f t="shared" si="486"/>
        <v>0</v>
      </c>
      <c r="KE244" s="191">
        <f t="shared" si="486"/>
        <v>0</v>
      </c>
      <c r="KF244" s="191">
        <f t="shared" si="486"/>
        <v>0</v>
      </c>
      <c r="KG244" s="191">
        <f t="shared" si="486"/>
        <v>0</v>
      </c>
      <c r="KH244" s="191">
        <f t="shared" si="486"/>
        <v>0</v>
      </c>
      <c r="KI244" s="191">
        <f t="shared" si="486"/>
        <v>0</v>
      </c>
      <c r="KJ244" s="191">
        <f t="shared" si="486"/>
        <v>0</v>
      </c>
      <c r="KK244" s="191">
        <f t="shared" si="486"/>
        <v>0</v>
      </c>
      <c r="KL244" s="191">
        <f t="shared" si="486"/>
        <v>0</v>
      </c>
      <c r="KM244" s="191">
        <f t="shared" si="486"/>
        <v>0</v>
      </c>
      <c r="KN244" s="191">
        <f t="shared" si="486"/>
        <v>0</v>
      </c>
      <c r="KO244" s="191">
        <f t="shared" si="486"/>
        <v>0</v>
      </c>
      <c r="KP244" s="191">
        <f t="shared" si="486"/>
        <v>0</v>
      </c>
      <c r="KQ244" s="191">
        <f t="shared" si="486"/>
        <v>0</v>
      </c>
      <c r="KR244" s="191">
        <f t="shared" si="486"/>
        <v>0</v>
      </c>
      <c r="KS244" s="191">
        <f t="shared" si="486"/>
        <v>0</v>
      </c>
      <c r="KT244" s="191">
        <f t="shared" si="486"/>
        <v>0</v>
      </c>
      <c r="KU244" s="191">
        <f t="shared" si="486"/>
        <v>0</v>
      </c>
      <c r="KV244" s="191">
        <f t="shared" si="486"/>
        <v>0</v>
      </c>
      <c r="KW244" s="191">
        <f t="shared" si="486"/>
        <v>0</v>
      </c>
      <c r="KX244" s="191">
        <f t="shared" si="486"/>
        <v>0</v>
      </c>
      <c r="KY244" s="191">
        <f t="shared" si="486"/>
        <v>0</v>
      </c>
      <c r="KZ244" s="191">
        <f t="shared" si="486"/>
        <v>0</v>
      </c>
      <c r="LA244" s="191">
        <f t="shared" si="486"/>
        <v>0</v>
      </c>
      <c r="LB244" s="191">
        <f t="shared" si="486"/>
        <v>0</v>
      </c>
      <c r="LC244" s="191">
        <f t="shared" si="486"/>
        <v>0</v>
      </c>
      <c r="LD244" s="191">
        <f t="shared" si="486"/>
        <v>0</v>
      </c>
      <c r="LE244" s="191">
        <f t="shared" si="486"/>
        <v>0</v>
      </c>
      <c r="LF244" s="191">
        <f t="shared" si="486"/>
        <v>0</v>
      </c>
      <c r="LG244" s="191">
        <f t="shared" si="486"/>
        <v>0</v>
      </c>
      <c r="LH244" s="191">
        <f t="shared" si="486"/>
        <v>0</v>
      </c>
      <c r="LI244" s="191">
        <f t="shared" si="486"/>
        <v>0</v>
      </c>
      <c r="LJ244" s="191">
        <f t="shared" si="486"/>
        <v>0</v>
      </c>
      <c r="LK244" s="191">
        <f t="shared" si="486"/>
        <v>0</v>
      </c>
      <c r="LL244" s="191">
        <f t="shared" si="486"/>
        <v>0</v>
      </c>
      <c r="LM244" s="191">
        <f t="shared" si="486"/>
        <v>0</v>
      </c>
      <c r="LN244" s="191">
        <f t="shared" si="486"/>
        <v>0</v>
      </c>
      <c r="LO244" s="191">
        <f t="shared" si="486"/>
        <v>0</v>
      </c>
      <c r="LP244" s="191">
        <f t="shared" si="486"/>
        <v>0</v>
      </c>
      <c r="LQ244" s="191">
        <f t="shared" si="486"/>
        <v>0</v>
      </c>
      <c r="LR244" s="191">
        <f t="shared" si="486"/>
        <v>0</v>
      </c>
      <c r="LS244" s="191">
        <f t="shared" si="486"/>
        <v>0</v>
      </c>
      <c r="LT244" s="191">
        <f t="shared" si="486"/>
        <v>0</v>
      </c>
      <c r="LU244" s="191">
        <f t="shared" si="486"/>
        <v>0</v>
      </c>
      <c r="LV244" s="191">
        <f t="shared" si="486"/>
        <v>0</v>
      </c>
      <c r="LW244" s="191">
        <f t="shared" si="486"/>
        <v>0</v>
      </c>
      <c r="LX244" s="191">
        <f t="shared" si="486"/>
        <v>0</v>
      </c>
      <c r="LY244" s="191">
        <f t="shared" si="486"/>
        <v>0</v>
      </c>
      <c r="LZ244" s="191">
        <f t="shared" si="486"/>
        <v>0</v>
      </c>
      <c r="MA244" s="191">
        <f t="shared" si="486"/>
        <v>0</v>
      </c>
      <c r="MB244" s="191">
        <f t="shared" ref="MB244:OM244" si="487" xml:space="preserve"> IF($F212 = 0, MB220, IF($F212 = 1, MB228, MB236))+MB252</f>
        <v>0</v>
      </c>
      <c r="MC244" s="191">
        <f t="shared" si="487"/>
        <v>0</v>
      </c>
      <c r="MD244" s="191">
        <f t="shared" si="487"/>
        <v>0</v>
      </c>
      <c r="ME244" s="191">
        <f t="shared" si="487"/>
        <v>0</v>
      </c>
      <c r="MF244" s="191">
        <f t="shared" si="487"/>
        <v>0</v>
      </c>
      <c r="MG244" s="191">
        <f t="shared" si="487"/>
        <v>0</v>
      </c>
      <c r="MH244" s="191">
        <f t="shared" si="487"/>
        <v>0</v>
      </c>
      <c r="MI244" s="191">
        <f t="shared" si="487"/>
        <v>0</v>
      </c>
      <c r="MJ244" s="191">
        <f t="shared" si="487"/>
        <v>0</v>
      </c>
      <c r="MK244" s="191">
        <f t="shared" si="487"/>
        <v>0</v>
      </c>
      <c r="ML244" s="191">
        <f t="shared" si="487"/>
        <v>0</v>
      </c>
      <c r="MM244" s="191">
        <f t="shared" si="487"/>
        <v>0</v>
      </c>
      <c r="MN244" s="191">
        <f t="shared" si="487"/>
        <v>0</v>
      </c>
      <c r="MO244" s="191">
        <f t="shared" si="487"/>
        <v>0</v>
      </c>
      <c r="MP244" s="191">
        <f t="shared" si="487"/>
        <v>0</v>
      </c>
      <c r="MQ244" s="191">
        <f t="shared" si="487"/>
        <v>0</v>
      </c>
      <c r="MR244" s="191">
        <f t="shared" si="487"/>
        <v>0</v>
      </c>
      <c r="MS244" s="191">
        <f t="shared" si="487"/>
        <v>0</v>
      </c>
      <c r="MT244" s="191">
        <f t="shared" si="487"/>
        <v>0</v>
      </c>
      <c r="MU244" s="191">
        <f t="shared" si="487"/>
        <v>0</v>
      </c>
      <c r="MV244" s="191">
        <f t="shared" si="487"/>
        <v>0</v>
      </c>
      <c r="MW244" s="191">
        <f t="shared" si="487"/>
        <v>0</v>
      </c>
      <c r="MX244" s="191">
        <f t="shared" si="487"/>
        <v>0</v>
      </c>
      <c r="MY244" s="191">
        <f t="shared" si="487"/>
        <v>0</v>
      </c>
      <c r="MZ244" s="191">
        <f t="shared" si="487"/>
        <v>0</v>
      </c>
      <c r="NA244" s="191">
        <f t="shared" si="487"/>
        <v>0</v>
      </c>
      <c r="NB244" s="191">
        <f t="shared" si="487"/>
        <v>0</v>
      </c>
      <c r="NC244" s="191">
        <f t="shared" si="487"/>
        <v>0</v>
      </c>
      <c r="ND244" s="191">
        <f t="shared" si="487"/>
        <v>0</v>
      </c>
      <c r="NE244" s="191">
        <f t="shared" si="487"/>
        <v>0</v>
      </c>
      <c r="NF244" s="191">
        <f t="shared" si="487"/>
        <v>0</v>
      </c>
      <c r="NG244" s="191">
        <f t="shared" si="487"/>
        <v>0</v>
      </c>
      <c r="NH244" s="191">
        <f t="shared" si="487"/>
        <v>0</v>
      </c>
      <c r="NI244" s="191">
        <f t="shared" si="487"/>
        <v>0</v>
      </c>
      <c r="NJ244" s="191">
        <f t="shared" si="487"/>
        <v>0</v>
      </c>
      <c r="NK244" s="191">
        <f t="shared" si="487"/>
        <v>0</v>
      </c>
      <c r="NL244" s="191">
        <f t="shared" si="487"/>
        <v>0</v>
      </c>
      <c r="NM244" s="191">
        <f t="shared" si="487"/>
        <v>0</v>
      </c>
      <c r="NN244" s="191">
        <f t="shared" si="487"/>
        <v>0</v>
      </c>
      <c r="NO244" s="191">
        <f t="shared" si="487"/>
        <v>0</v>
      </c>
      <c r="NP244" s="191">
        <f t="shared" si="487"/>
        <v>0</v>
      </c>
      <c r="NQ244" s="191">
        <f t="shared" si="487"/>
        <v>0</v>
      </c>
      <c r="NR244" s="191">
        <f t="shared" si="487"/>
        <v>0</v>
      </c>
      <c r="NS244" s="191">
        <f t="shared" si="487"/>
        <v>0</v>
      </c>
      <c r="NT244" s="191">
        <f t="shared" si="487"/>
        <v>0</v>
      </c>
      <c r="NU244" s="191">
        <f t="shared" si="487"/>
        <v>0</v>
      </c>
      <c r="NV244" s="191">
        <f t="shared" si="487"/>
        <v>0</v>
      </c>
      <c r="NW244" s="191">
        <f t="shared" si="487"/>
        <v>0</v>
      </c>
      <c r="NX244" s="191">
        <f t="shared" si="487"/>
        <v>0</v>
      </c>
      <c r="NY244" s="191">
        <f t="shared" si="487"/>
        <v>0</v>
      </c>
      <c r="NZ244" s="191">
        <f t="shared" si="487"/>
        <v>0</v>
      </c>
      <c r="OA244" s="191">
        <f t="shared" si="487"/>
        <v>0</v>
      </c>
      <c r="OB244" s="191">
        <f t="shared" si="487"/>
        <v>0</v>
      </c>
      <c r="OC244" s="191">
        <f t="shared" si="487"/>
        <v>0</v>
      </c>
      <c r="OD244" s="191">
        <f t="shared" si="487"/>
        <v>0</v>
      </c>
      <c r="OE244" s="191">
        <f t="shared" si="487"/>
        <v>0</v>
      </c>
      <c r="OF244" s="191">
        <f t="shared" si="487"/>
        <v>0</v>
      </c>
      <c r="OG244" s="191">
        <f t="shared" si="487"/>
        <v>0</v>
      </c>
      <c r="OH244" s="191">
        <f t="shared" si="487"/>
        <v>0</v>
      </c>
      <c r="OI244" s="191">
        <f t="shared" si="487"/>
        <v>0</v>
      </c>
      <c r="OJ244" s="191">
        <f t="shared" si="487"/>
        <v>0</v>
      </c>
      <c r="OK244" s="191">
        <f t="shared" si="487"/>
        <v>0</v>
      </c>
      <c r="OL244" s="191">
        <f t="shared" si="487"/>
        <v>0</v>
      </c>
      <c r="OM244" s="191">
        <f t="shared" si="487"/>
        <v>0</v>
      </c>
      <c r="ON244" s="191">
        <f t="shared" ref="ON244:QY244" si="488" xml:space="preserve"> IF($F212 = 0, ON220, IF($F212 = 1, ON228, ON236))+ON252</f>
        <v>0</v>
      </c>
      <c r="OO244" s="191">
        <f t="shared" si="488"/>
        <v>0</v>
      </c>
      <c r="OP244" s="191">
        <f t="shared" si="488"/>
        <v>0</v>
      </c>
      <c r="OQ244" s="191">
        <f t="shared" si="488"/>
        <v>0</v>
      </c>
      <c r="OR244" s="191">
        <f t="shared" si="488"/>
        <v>0</v>
      </c>
      <c r="OS244" s="191">
        <f t="shared" si="488"/>
        <v>0</v>
      </c>
      <c r="OT244" s="191">
        <f t="shared" si="488"/>
        <v>0</v>
      </c>
      <c r="OU244" s="191">
        <f t="shared" si="488"/>
        <v>0</v>
      </c>
      <c r="OV244" s="191">
        <f t="shared" si="488"/>
        <v>0</v>
      </c>
      <c r="OW244" s="191">
        <f t="shared" si="488"/>
        <v>0</v>
      </c>
      <c r="OX244" s="191">
        <f t="shared" si="488"/>
        <v>0</v>
      </c>
      <c r="OY244" s="191">
        <f t="shared" si="488"/>
        <v>0</v>
      </c>
      <c r="OZ244" s="191">
        <f t="shared" si="488"/>
        <v>0</v>
      </c>
      <c r="PA244" s="191">
        <f t="shared" si="488"/>
        <v>0</v>
      </c>
      <c r="PB244" s="191">
        <f t="shared" si="488"/>
        <v>0</v>
      </c>
      <c r="PC244" s="191">
        <f t="shared" si="488"/>
        <v>0</v>
      </c>
      <c r="PD244" s="191">
        <f t="shared" si="488"/>
        <v>0</v>
      </c>
      <c r="PE244" s="191">
        <f t="shared" si="488"/>
        <v>0</v>
      </c>
      <c r="PF244" s="191">
        <f t="shared" si="488"/>
        <v>0</v>
      </c>
      <c r="PG244" s="191">
        <f t="shared" si="488"/>
        <v>0</v>
      </c>
      <c r="PH244" s="191">
        <f t="shared" si="488"/>
        <v>0</v>
      </c>
      <c r="PI244" s="191">
        <f t="shared" si="488"/>
        <v>0</v>
      </c>
      <c r="PJ244" s="191">
        <f t="shared" si="488"/>
        <v>0</v>
      </c>
      <c r="PK244" s="191">
        <f t="shared" si="488"/>
        <v>0</v>
      </c>
      <c r="PL244" s="191">
        <f t="shared" si="488"/>
        <v>0</v>
      </c>
      <c r="PM244" s="191">
        <f t="shared" si="488"/>
        <v>0</v>
      </c>
      <c r="PN244" s="191">
        <f t="shared" si="488"/>
        <v>0</v>
      </c>
      <c r="PO244" s="191">
        <f t="shared" si="488"/>
        <v>0</v>
      </c>
      <c r="PP244" s="191">
        <f t="shared" si="488"/>
        <v>0</v>
      </c>
      <c r="PQ244" s="191">
        <f t="shared" si="488"/>
        <v>0</v>
      </c>
      <c r="PR244" s="191">
        <f t="shared" si="488"/>
        <v>0</v>
      </c>
      <c r="PS244" s="191">
        <f t="shared" si="488"/>
        <v>0</v>
      </c>
      <c r="PT244" s="191">
        <f t="shared" si="488"/>
        <v>0</v>
      </c>
      <c r="PU244" s="191">
        <f t="shared" si="488"/>
        <v>0</v>
      </c>
      <c r="PV244" s="191">
        <f t="shared" si="488"/>
        <v>0</v>
      </c>
      <c r="PW244" s="191">
        <f t="shared" si="488"/>
        <v>0</v>
      </c>
      <c r="PX244" s="191">
        <f t="shared" si="488"/>
        <v>0</v>
      </c>
      <c r="PY244" s="191">
        <f t="shared" si="488"/>
        <v>0</v>
      </c>
      <c r="PZ244" s="191">
        <f t="shared" si="488"/>
        <v>0</v>
      </c>
      <c r="QA244" s="191">
        <f t="shared" si="488"/>
        <v>0</v>
      </c>
      <c r="QB244" s="191">
        <f t="shared" si="488"/>
        <v>0</v>
      </c>
      <c r="QC244" s="191">
        <f t="shared" si="488"/>
        <v>0</v>
      </c>
      <c r="QD244" s="191">
        <f t="shared" si="488"/>
        <v>0</v>
      </c>
      <c r="QE244" s="191">
        <f t="shared" si="488"/>
        <v>0</v>
      </c>
      <c r="QF244" s="191">
        <f t="shared" si="488"/>
        <v>0</v>
      </c>
      <c r="QG244" s="191">
        <f t="shared" si="488"/>
        <v>0</v>
      </c>
      <c r="QH244" s="191">
        <f t="shared" si="488"/>
        <v>0</v>
      </c>
      <c r="QI244" s="191">
        <f t="shared" si="488"/>
        <v>0</v>
      </c>
      <c r="QJ244" s="191">
        <f t="shared" si="488"/>
        <v>0</v>
      </c>
      <c r="QK244" s="191">
        <f t="shared" si="488"/>
        <v>0</v>
      </c>
      <c r="QL244" s="191">
        <f t="shared" si="488"/>
        <v>0</v>
      </c>
      <c r="QM244" s="191">
        <f t="shared" si="488"/>
        <v>0</v>
      </c>
      <c r="QN244" s="191">
        <f t="shared" si="488"/>
        <v>0</v>
      </c>
      <c r="QO244" s="191">
        <f t="shared" si="488"/>
        <v>0</v>
      </c>
      <c r="QP244" s="191">
        <f t="shared" si="488"/>
        <v>0</v>
      </c>
      <c r="QQ244" s="191">
        <f t="shared" si="488"/>
        <v>0</v>
      </c>
      <c r="QR244" s="191">
        <f t="shared" si="488"/>
        <v>0</v>
      </c>
      <c r="QS244" s="191">
        <f t="shared" si="488"/>
        <v>0</v>
      </c>
      <c r="QT244" s="191">
        <f t="shared" si="488"/>
        <v>0</v>
      </c>
      <c r="QU244" s="191">
        <f t="shared" si="488"/>
        <v>0</v>
      </c>
      <c r="QV244" s="191">
        <f t="shared" si="488"/>
        <v>0</v>
      </c>
      <c r="QW244" s="191">
        <f t="shared" si="488"/>
        <v>0</v>
      </c>
      <c r="QX244" s="191">
        <f t="shared" si="488"/>
        <v>0</v>
      </c>
      <c r="QY244" s="191">
        <f t="shared" si="488"/>
        <v>0</v>
      </c>
      <c r="QZ244" s="191">
        <f t="shared" ref="QZ244:TK244" si="489" xml:space="preserve"> IF($F212 = 0, QZ220, IF($F212 = 1, QZ228, QZ236))+QZ252</f>
        <v>0</v>
      </c>
      <c r="RA244" s="191">
        <f t="shared" si="489"/>
        <v>0</v>
      </c>
      <c r="RB244" s="191">
        <f t="shared" si="489"/>
        <v>0</v>
      </c>
      <c r="RC244" s="191">
        <f t="shared" si="489"/>
        <v>0</v>
      </c>
      <c r="RD244" s="191">
        <f t="shared" si="489"/>
        <v>0</v>
      </c>
      <c r="RE244" s="191">
        <f t="shared" si="489"/>
        <v>0</v>
      </c>
      <c r="RF244" s="191">
        <f t="shared" si="489"/>
        <v>0</v>
      </c>
      <c r="RG244" s="191">
        <f t="shared" si="489"/>
        <v>0</v>
      </c>
      <c r="RH244" s="191">
        <f t="shared" si="489"/>
        <v>0</v>
      </c>
      <c r="RI244" s="191">
        <f t="shared" si="489"/>
        <v>0</v>
      </c>
      <c r="RJ244" s="191">
        <f t="shared" si="489"/>
        <v>0</v>
      </c>
      <c r="RK244" s="191">
        <f t="shared" si="489"/>
        <v>0</v>
      </c>
      <c r="RL244" s="191">
        <f t="shared" si="489"/>
        <v>0</v>
      </c>
      <c r="RM244" s="191">
        <f t="shared" si="489"/>
        <v>0</v>
      </c>
      <c r="RN244" s="191">
        <f t="shared" si="489"/>
        <v>0</v>
      </c>
      <c r="RO244" s="191">
        <f t="shared" si="489"/>
        <v>0</v>
      </c>
      <c r="RP244" s="191">
        <f t="shared" si="489"/>
        <v>0</v>
      </c>
      <c r="RQ244" s="191">
        <f t="shared" si="489"/>
        <v>0</v>
      </c>
      <c r="RR244" s="191">
        <f t="shared" si="489"/>
        <v>0</v>
      </c>
      <c r="RS244" s="191">
        <f t="shared" si="489"/>
        <v>0</v>
      </c>
      <c r="RT244" s="191">
        <f t="shared" si="489"/>
        <v>0</v>
      </c>
      <c r="RU244" s="191">
        <f t="shared" si="489"/>
        <v>0</v>
      </c>
      <c r="RV244" s="191">
        <f t="shared" si="489"/>
        <v>0</v>
      </c>
      <c r="RW244" s="191">
        <f t="shared" si="489"/>
        <v>0</v>
      </c>
      <c r="RX244" s="191">
        <f t="shared" si="489"/>
        <v>0</v>
      </c>
      <c r="RY244" s="191">
        <f t="shared" si="489"/>
        <v>0</v>
      </c>
      <c r="RZ244" s="191">
        <f t="shared" si="489"/>
        <v>0</v>
      </c>
      <c r="SA244" s="191">
        <f t="shared" si="489"/>
        <v>0</v>
      </c>
      <c r="SB244" s="191">
        <f t="shared" si="489"/>
        <v>0</v>
      </c>
      <c r="SC244" s="191">
        <f t="shared" si="489"/>
        <v>0</v>
      </c>
      <c r="SD244" s="191">
        <f t="shared" si="489"/>
        <v>0</v>
      </c>
      <c r="SE244" s="191">
        <f t="shared" si="489"/>
        <v>0</v>
      </c>
      <c r="SF244" s="191">
        <f t="shared" si="489"/>
        <v>0</v>
      </c>
      <c r="SG244" s="191">
        <f t="shared" si="489"/>
        <v>0</v>
      </c>
      <c r="SH244" s="191">
        <f t="shared" si="489"/>
        <v>0</v>
      </c>
      <c r="SI244" s="191">
        <f t="shared" si="489"/>
        <v>0</v>
      </c>
      <c r="SJ244" s="191">
        <f t="shared" si="489"/>
        <v>0</v>
      </c>
      <c r="SK244" s="191">
        <f t="shared" si="489"/>
        <v>0</v>
      </c>
      <c r="SL244" s="191">
        <f t="shared" si="489"/>
        <v>0</v>
      </c>
      <c r="SM244" s="191">
        <f t="shared" si="489"/>
        <v>0</v>
      </c>
      <c r="SN244" s="191">
        <f t="shared" si="489"/>
        <v>0</v>
      </c>
      <c r="SO244" s="191">
        <f t="shared" si="489"/>
        <v>0</v>
      </c>
      <c r="SP244" s="191">
        <f t="shared" si="489"/>
        <v>0</v>
      </c>
      <c r="SQ244" s="191">
        <f t="shared" si="489"/>
        <v>0</v>
      </c>
      <c r="SR244" s="191">
        <f t="shared" si="489"/>
        <v>0</v>
      </c>
      <c r="SS244" s="191">
        <f t="shared" si="489"/>
        <v>0</v>
      </c>
      <c r="ST244" s="191">
        <f t="shared" si="489"/>
        <v>0</v>
      </c>
      <c r="SU244" s="191">
        <f t="shared" si="489"/>
        <v>0</v>
      </c>
      <c r="SV244" s="191">
        <f t="shared" si="489"/>
        <v>0</v>
      </c>
      <c r="SW244" s="191">
        <f t="shared" si="489"/>
        <v>0</v>
      </c>
      <c r="SX244" s="191">
        <f t="shared" si="489"/>
        <v>0</v>
      </c>
      <c r="SY244" s="191">
        <f t="shared" si="489"/>
        <v>0</v>
      </c>
      <c r="SZ244" s="191">
        <f t="shared" si="489"/>
        <v>0</v>
      </c>
      <c r="TA244" s="191">
        <f t="shared" si="489"/>
        <v>0</v>
      </c>
      <c r="TB244" s="191">
        <f t="shared" si="489"/>
        <v>0</v>
      </c>
      <c r="TC244" s="191">
        <f t="shared" si="489"/>
        <v>0</v>
      </c>
      <c r="TD244" s="191">
        <f t="shared" si="489"/>
        <v>0</v>
      </c>
      <c r="TE244" s="191">
        <f t="shared" si="489"/>
        <v>0</v>
      </c>
      <c r="TF244" s="191">
        <f t="shared" si="489"/>
        <v>0</v>
      </c>
      <c r="TG244" s="191">
        <f t="shared" si="489"/>
        <v>0</v>
      </c>
      <c r="TH244" s="191">
        <f t="shared" si="489"/>
        <v>0</v>
      </c>
      <c r="TI244" s="191">
        <f t="shared" si="489"/>
        <v>0</v>
      </c>
      <c r="TJ244" s="191">
        <f t="shared" si="489"/>
        <v>0</v>
      </c>
      <c r="TK244" s="191">
        <f t="shared" si="489"/>
        <v>0</v>
      </c>
      <c r="TL244" s="191">
        <f t="shared" ref="TL244:VW244" si="490" xml:space="preserve"> IF($F212 = 0, TL220, IF($F212 = 1, TL228, TL236))+TL252</f>
        <v>0</v>
      </c>
      <c r="TM244" s="191">
        <f t="shared" si="490"/>
        <v>0</v>
      </c>
      <c r="TN244" s="191">
        <f t="shared" si="490"/>
        <v>0</v>
      </c>
      <c r="TO244" s="191">
        <f t="shared" si="490"/>
        <v>0</v>
      </c>
      <c r="TP244" s="191">
        <f t="shared" si="490"/>
        <v>0</v>
      </c>
      <c r="TQ244" s="191">
        <f t="shared" si="490"/>
        <v>0</v>
      </c>
      <c r="TR244" s="191">
        <f t="shared" si="490"/>
        <v>0</v>
      </c>
      <c r="TS244" s="191">
        <f t="shared" si="490"/>
        <v>0</v>
      </c>
      <c r="TT244" s="191">
        <f t="shared" si="490"/>
        <v>0</v>
      </c>
      <c r="TU244" s="191">
        <f t="shared" si="490"/>
        <v>0</v>
      </c>
      <c r="TV244" s="191">
        <f t="shared" si="490"/>
        <v>0</v>
      </c>
      <c r="TW244" s="191">
        <f t="shared" si="490"/>
        <v>0</v>
      </c>
      <c r="TX244" s="191">
        <f t="shared" si="490"/>
        <v>0</v>
      </c>
      <c r="TY244" s="191">
        <f t="shared" si="490"/>
        <v>0</v>
      </c>
      <c r="TZ244" s="191">
        <f t="shared" si="490"/>
        <v>0</v>
      </c>
      <c r="UA244" s="191">
        <f t="shared" si="490"/>
        <v>0</v>
      </c>
      <c r="UB244" s="191">
        <f t="shared" si="490"/>
        <v>0</v>
      </c>
      <c r="UC244" s="191">
        <f t="shared" si="490"/>
        <v>0</v>
      </c>
      <c r="UD244" s="191">
        <f t="shared" si="490"/>
        <v>0</v>
      </c>
      <c r="UE244" s="191">
        <f t="shared" si="490"/>
        <v>0</v>
      </c>
      <c r="UF244" s="191">
        <f t="shared" si="490"/>
        <v>0</v>
      </c>
      <c r="UG244" s="191">
        <f t="shared" si="490"/>
        <v>0</v>
      </c>
      <c r="UH244" s="191">
        <f t="shared" si="490"/>
        <v>0</v>
      </c>
      <c r="UI244" s="191">
        <f t="shared" si="490"/>
        <v>0</v>
      </c>
      <c r="UJ244" s="191">
        <f t="shared" si="490"/>
        <v>0</v>
      </c>
      <c r="UK244" s="191">
        <f t="shared" si="490"/>
        <v>0</v>
      </c>
      <c r="UL244" s="191">
        <f t="shared" si="490"/>
        <v>0</v>
      </c>
      <c r="UM244" s="191">
        <f t="shared" si="490"/>
        <v>0</v>
      </c>
      <c r="UN244" s="191">
        <f t="shared" si="490"/>
        <v>0</v>
      </c>
      <c r="UO244" s="191">
        <f t="shared" si="490"/>
        <v>0</v>
      </c>
      <c r="UP244" s="191">
        <f t="shared" si="490"/>
        <v>0</v>
      </c>
      <c r="UQ244" s="191">
        <f t="shared" si="490"/>
        <v>0</v>
      </c>
      <c r="UR244" s="191">
        <f t="shared" si="490"/>
        <v>0</v>
      </c>
      <c r="US244" s="191">
        <f t="shared" si="490"/>
        <v>0</v>
      </c>
      <c r="UT244" s="191">
        <f t="shared" si="490"/>
        <v>0</v>
      </c>
      <c r="UU244" s="191">
        <f t="shared" si="490"/>
        <v>0</v>
      </c>
      <c r="UV244" s="191">
        <f t="shared" si="490"/>
        <v>0</v>
      </c>
      <c r="UW244" s="191">
        <f t="shared" si="490"/>
        <v>0</v>
      </c>
      <c r="UX244" s="191">
        <f t="shared" si="490"/>
        <v>0</v>
      </c>
      <c r="UY244" s="191">
        <f t="shared" si="490"/>
        <v>0</v>
      </c>
      <c r="UZ244" s="191">
        <f t="shared" si="490"/>
        <v>0</v>
      </c>
      <c r="VA244" s="191">
        <f t="shared" si="490"/>
        <v>0</v>
      </c>
      <c r="VB244" s="191">
        <f t="shared" si="490"/>
        <v>0</v>
      </c>
      <c r="VC244" s="191">
        <f t="shared" si="490"/>
        <v>0</v>
      </c>
      <c r="VD244" s="191">
        <f t="shared" si="490"/>
        <v>0</v>
      </c>
      <c r="VE244" s="191">
        <f t="shared" si="490"/>
        <v>0</v>
      </c>
      <c r="VF244" s="191">
        <f t="shared" si="490"/>
        <v>0</v>
      </c>
      <c r="VG244" s="191">
        <f t="shared" si="490"/>
        <v>0</v>
      </c>
      <c r="VH244" s="191">
        <f t="shared" si="490"/>
        <v>0</v>
      </c>
      <c r="VI244" s="191">
        <f t="shared" si="490"/>
        <v>0</v>
      </c>
      <c r="VJ244" s="191">
        <f t="shared" si="490"/>
        <v>0</v>
      </c>
      <c r="VK244" s="191">
        <f t="shared" si="490"/>
        <v>0</v>
      </c>
      <c r="VL244" s="191">
        <f t="shared" si="490"/>
        <v>0</v>
      </c>
      <c r="VM244" s="191">
        <f t="shared" si="490"/>
        <v>0</v>
      </c>
      <c r="VN244" s="191">
        <f t="shared" si="490"/>
        <v>0</v>
      </c>
      <c r="VO244" s="191">
        <f t="shared" si="490"/>
        <v>0</v>
      </c>
      <c r="VP244" s="191">
        <f t="shared" si="490"/>
        <v>0</v>
      </c>
      <c r="VQ244" s="191">
        <f t="shared" si="490"/>
        <v>0</v>
      </c>
      <c r="VR244" s="191">
        <f t="shared" si="490"/>
        <v>0</v>
      </c>
      <c r="VS244" s="191">
        <f t="shared" si="490"/>
        <v>0</v>
      </c>
      <c r="VT244" s="191">
        <f t="shared" si="490"/>
        <v>0</v>
      </c>
      <c r="VU244" s="191">
        <f t="shared" si="490"/>
        <v>0</v>
      </c>
      <c r="VV244" s="191">
        <f t="shared" si="490"/>
        <v>0</v>
      </c>
      <c r="VW244" s="191">
        <f t="shared" si="490"/>
        <v>0</v>
      </c>
      <c r="VX244" s="191">
        <f t="shared" ref="VX244:YI244" si="491" xml:space="preserve"> IF($F212 = 0, VX220, IF($F212 = 1, VX228, VX236))+VX252</f>
        <v>0</v>
      </c>
      <c r="VY244" s="191">
        <f t="shared" si="491"/>
        <v>0</v>
      </c>
      <c r="VZ244" s="191">
        <f t="shared" si="491"/>
        <v>0</v>
      </c>
      <c r="WA244" s="191">
        <f t="shared" si="491"/>
        <v>0</v>
      </c>
      <c r="WB244" s="191">
        <f t="shared" si="491"/>
        <v>0</v>
      </c>
      <c r="WC244" s="191">
        <f t="shared" si="491"/>
        <v>0</v>
      </c>
      <c r="WD244" s="191">
        <f t="shared" si="491"/>
        <v>0</v>
      </c>
      <c r="WE244" s="191">
        <f t="shared" si="491"/>
        <v>0</v>
      </c>
      <c r="WF244" s="191">
        <f t="shared" si="491"/>
        <v>0</v>
      </c>
      <c r="WG244" s="191">
        <f t="shared" si="491"/>
        <v>0</v>
      </c>
      <c r="WH244" s="191">
        <f t="shared" si="491"/>
        <v>0</v>
      </c>
      <c r="WI244" s="191">
        <f t="shared" si="491"/>
        <v>0</v>
      </c>
      <c r="WJ244" s="191">
        <f t="shared" si="491"/>
        <v>0</v>
      </c>
      <c r="WK244" s="191">
        <f t="shared" si="491"/>
        <v>0</v>
      </c>
      <c r="WL244" s="191">
        <f t="shared" si="491"/>
        <v>0</v>
      </c>
      <c r="WM244" s="191">
        <f t="shared" si="491"/>
        <v>0</v>
      </c>
      <c r="WN244" s="191">
        <f t="shared" si="491"/>
        <v>0</v>
      </c>
      <c r="WO244" s="191">
        <f t="shared" si="491"/>
        <v>0</v>
      </c>
      <c r="WP244" s="191">
        <f t="shared" si="491"/>
        <v>0</v>
      </c>
      <c r="WQ244" s="191">
        <f t="shared" si="491"/>
        <v>0</v>
      </c>
      <c r="WR244" s="191">
        <f t="shared" si="491"/>
        <v>0</v>
      </c>
      <c r="WS244" s="191">
        <f t="shared" si="491"/>
        <v>0</v>
      </c>
      <c r="WT244" s="191">
        <f t="shared" si="491"/>
        <v>0</v>
      </c>
      <c r="WU244" s="191">
        <f t="shared" si="491"/>
        <v>0</v>
      </c>
      <c r="WV244" s="191">
        <f t="shared" si="491"/>
        <v>0</v>
      </c>
      <c r="WW244" s="191">
        <f t="shared" si="491"/>
        <v>0</v>
      </c>
      <c r="WX244" s="191">
        <f t="shared" si="491"/>
        <v>0</v>
      </c>
      <c r="WY244" s="191">
        <f t="shared" si="491"/>
        <v>0</v>
      </c>
      <c r="WZ244" s="191">
        <f t="shared" si="491"/>
        <v>0</v>
      </c>
      <c r="XA244" s="191">
        <f t="shared" si="491"/>
        <v>0</v>
      </c>
      <c r="XB244" s="191">
        <f t="shared" si="491"/>
        <v>0</v>
      </c>
      <c r="XC244" s="191">
        <f t="shared" si="491"/>
        <v>0</v>
      </c>
      <c r="XD244" s="191">
        <f t="shared" si="491"/>
        <v>0</v>
      </c>
      <c r="XE244" s="191">
        <f t="shared" si="491"/>
        <v>0</v>
      </c>
      <c r="XF244" s="191">
        <f t="shared" si="491"/>
        <v>0</v>
      </c>
      <c r="XG244" s="191">
        <f t="shared" si="491"/>
        <v>0</v>
      </c>
      <c r="XH244" s="191">
        <f t="shared" si="491"/>
        <v>0</v>
      </c>
      <c r="XI244" s="191">
        <f t="shared" si="491"/>
        <v>0</v>
      </c>
      <c r="XJ244" s="191">
        <f t="shared" si="491"/>
        <v>0</v>
      </c>
      <c r="XK244" s="191">
        <f t="shared" si="491"/>
        <v>0</v>
      </c>
      <c r="XL244" s="191">
        <f t="shared" si="491"/>
        <v>0</v>
      </c>
      <c r="XM244" s="191">
        <f t="shared" si="491"/>
        <v>0</v>
      </c>
      <c r="XN244" s="191">
        <f t="shared" si="491"/>
        <v>0</v>
      </c>
      <c r="XO244" s="191">
        <f t="shared" si="491"/>
        <v>0</v>
      </c>
      <c r="XP244" s="191">
        <f t="shared" si="491"/>
        <v>0</v>
      </c>
      <c r="XQ244" s="191">
        <f t="shared" si="491"/>
        <v>0</v>
      </c>
      <c r="XR244" s="191">
        <f t="shared" si="491"/>
        <v>0</v>
      </c>
      <c r="XS244" s="191">
        <f t="shared" si="491"/>
        <v>0</v>
      </c>
      <c r="XT244" s="191">
        <f t="shared" si="491"/>
        <v>0</v>
      </c>
      <c r="XU244" s="191">
        <f t="shared" si="491"/>
        <v>0</v>
      </c>
      <c r="XV244" s="191">
        <f t="shared" si="491"/>
        <v>0</v>
      </c>
      <c r="XW244" s="191">
        <f t="shared" si="491"/>
        <v>0</v>
      </c>
      <c r="XX244" s="191">
        <f t="shared" si="491"/>
        <v>0</v>
      </c>
      <c r="XY244" s="191">
        <f t="shared" si="491"/>
        <v>0</v>
      </c>
      <c r="XZ244" s="191">
        <f t="shared" si="491"/>
        <v>0</v>
      </c>
      <c r="YA244" s="191">
        <f t="shared" si="491"/>
        <v>0</v>
      </c>
      <c r="YB244" s="191">
        <f t="shared" si="491"/>
        <v>0</v>
      </c>
      <c r="YC244" s="191">
        <f t="shared" si="491"/>
        <v>0</v>
      </c>
      <c r="YD244" s="191">
        <f t="shared" si="491"/>
        <v>0</v>
      </c>
      <c r="YE244" s="191">
        <f t="shared" si="491"/>
        <v>0</v>
      </c>
      <c r="YF244" s="191">
        <f t="shared" si="491"/>
        <v>0</v>
      </c>
      <c r="YG244" s="191">
        <f t="shared" si="491"/>
        <v>0</v>
      </c>
      <c r="YH244" s="191">
        <f t="shared" si="491"/>
        <v>0</v>
      </c>
      <c r="YI244" s="191">
        <f t="shared" si="491"/>
        <v>0</v>
      </c>
      <c r="YJ244" s="191">
        <f t="shared" ref="YJ244:AAU244" si="492" xml:space="preserve"> IF($F212 = 0, YJ220, IF($F212 = 1, YJ228, YJ236))+YJ252</f>
        <v>0</v>
      </c>
      <c r="YK244" s="191">
        <f t="shared" si="492"/>
        <v>0</v>
      </c>
      <c r="YL244" s="191">
        <f t="shared" si="492"/>
        <v>0</v>
      </c>
      <c r="YM244" s="191">
        <f t="shared" si="492"/>
        <v>0</v>
      </c>
      <c r="YN244" s="191">
        <f t="shared" si="492"/>
        <v>0</v>
      </c>
      <c r="YO244" s="191">
        <f t="shared" si="492"/>
        <v>0</v>
      </c>
      <c r="YP244" s="191">
        <f t="shared" si="492"/>
        <v>0</v>
      </c>
      <c r="YQ244" s="191">
        <f t="shared" si="492"/>
        <v>0</v>
      </c>
      <c r="YR244" s="191">
        <f t="shared" si="492"/>
        <v>0</v>
      </c>
      <c r="YS244" s="191">
        <f t="shared" si="492"/>
        <v>0</v>
      </c>
      <c r="YT244" s="191">
        <f t="shared" si="492"/>
        <v>0</v>
      </c>
      <c r="YU244" s="191">
        <f t="shared" si="492"/>
        <v>0</v>
      </c>
      <c r="YV244" s="191">
        <f t="shared" si="492"/>
        <v>0</v>
      </c>
      <c r="YW244" s="191">
        <f t="shared" si="492"/>
        <v>0</v>
      </c>
      <c r="YX244" s="191">
        <f t="shared" si="492"/>
        <v>0</v>
      </c>
      <c r="YY244" s="191">
        <f t="shared" si="492"/>
        <v>0</v>
      </c>
      <c r="YZ244" s="191">
        <f t="shared" si="492"/>
        <v>0</v>
      </c>
      <c r="ZA244" s="191">
        <f t="shared" si="492"/>
        <v>0</v>
      </c>
      <c r="ZB244" s="191">
        <f t="shared" si="492"/>
        <v>0</v>
      </c>
      <c r="ZC244" s="191">
        <f t="shared" si="492"/>
        <v>0</v>
      </c>
      <c r="ZD244" s="191">
        <f t="shared" si="492"/>
        <v>0</v>
      </c>
      <c r="ZE244" s="191">
        <f t="shared" si="492"/>
        <v>0</v>
      </c>
      <c r="ZF244" s="191">
        <f t="shared" si="492"/>
        <v>0</v>
      </c>
      <c r="ZG244" s="191">
        <f t="shared" si="492"/>
        <v>0</v>
      </c>
      <c r="ZH244" s="191">
        <f t="shared" si="492"/>
        <v>0</v>
      </c>
      <c r="ZI244" s="191">
        <f t="shared" si="492"/>
        <v>0</v>
      </c>
      <c r="ZJ244" s="191">
        <f t="shared" si="492"/>
        <v>0</v>
      </c>
      <c r="ZK244" s="191">
        <f t="shared" si="492"/>
        <v>0</v>
      </c>
      <c r="ZL244" s="191">
        <f t="shared" si="492"/>
        <v>0</v>
      </c>
      <c r="ZM244" s="191">
        <f t="shared" si="492"/>
        <v>0</v>
      </c>
      <c r="ZN244" s="191">
        <f t="shared" si="492"/>
        <v>0</v>
      </c>
      <c r="ZO244" s="191">
        <f t="shared" si="492"/>
        <v>0</v>
      </c>
      <c r="ZP244" s="191">
        <f t="shared" si="492"/>
        <v>0</v>
      </c>
      <c r="ZQ244" s="191">
        <f t="shared" si="492"/>
        <v>0</v>
      </c>
      <c r="ZR244" s="191">
        <f t="shared" si="492"/>
        <v>0</v>
      </c>
      <c r="ZS244" s="191">
        <f t="shared" si="492"/>
        <v>0</v>
      </c>
      <c r="ZT244" s="191">
        <f t="shared" si="492"/>
        <v>0</v>
      </c>
      <c r="ZU244" s="191">
        <f t="shared" si="492"/>
        <v>0</v>
      </c>
      <c r="ZV244" s="191">
        <f t="shared" si="492"/>
        <v>0</v>
      </c>
      <c r="ZW244" s="191">
        <f t="shared" si="492"/>
        <v>0</v>
      </c>
      <c r="ZX244" s="191">
        <f t="shared" si="492"/>
        <v>0</v>
      </c>
      <c r="ZY244" s="191">
        <f t="shared" si="492"/>
        <v>0</v>
      </c>
      <c r="ZZ244" s="191">
        <f t="shared" si="492"/>
        <v>0</v>
      </c>
      <c r="AAA244" s="191">
        <f t="shared" si="492"/>
        <v>0</v>
      </c>
      <c r="AAB244" s="191">
        <f t="shared" si="492"/>
        <v>0</v>
      </c>
      <c r="AAC244" s="191">
        <f t="shared" si="492"/>
        <v>0</v>
      </c>
      <c r="AAD244" s="191">
        <f t="shared" si="492"/>
        <v>0</v>
      </c>
      <c r="AAE244" s="191">
        <f t="shared" si="492"/>
        <v>0</v>
      </c>
      <c r="AAF244" s="191">
        <f t="shared" si="492"/>
        <v>0</v>
      </c>
      <c r="AAG244" s="191">
        <f t="shared" si="492"/>
        <v>0</v>
      </c>
      <c r="AAH244" s="191">
        <f t="shared" si="492"/>
        <v>0</v>
      </c>
      <c r="AAI244" s="191">
        <f t="shared" si="492"/>
        <v>0</v>
      </c>
      <c r="AAJ244" s="191">
        <f t="shared" si="492"/>
        <v>0</v>
      </c>
      <c r="AAK244" s="191">
        <f t="shared" si="492"/>
        <v>0</v>
      </c>
      <c r="AAL244" s="191">
        <f t="shared" si="492"/>
        <v>0</v>
      </c>
      <c r="AAM244" s="191">
        <f t="shared" si="492"/>
        <v>0</v>
      </c>
      <c r="AAN244" s="191">
        <f t="shared" si="492"/>
        <v>0</v>
      </c>
      <c r="AAO244" s="191">
        <f t="shared" si="492"/>
        <v>0</v>
      </c>
      <c r="AAP244" s="191">
        <f t="shared" si="492"/>
        <v>0</v>
      </c>
      <c r="AAQ244" s="191">
        <f t="shared" si="492"/>
        <v>0</v>
      </c>
      <c r="AAR244" s="191">
        <f t="shared" si="492"/>
        <v>0</v>
      </c>
      <c r="AAS244" s="191">
        <f t="shared" si="492"/>
        <v>0</v>
      </c>
      <c r="AAT244" s="191">
        <f t="shared" si="492"/>
        <v>0</v>
      </c>
      <c r="AAU244" s="191">
        <f t="shared" si="492"/>
        <v>0</v>
      </c>
      <c r="AAV244" s="191">
        <f t="shared" ref="AAV244:ADG244" si="493" xml:space="preserve"> IF($F212 = 0, AAV220, IF($F212 = 1, AAV228, AAV236))+AAV252</f>
        <v>0</v>
      </c>
      <c r="AAW244" s="191">
        <f t="shared" si="493"/>
        <v>0</v>
      </c>
      <c r="AAX244" s="191">
        <f t="shared" si="493"/>
        <v>0</v>
      </c>
      <c r="AAY244" s="191">
        <f t="shared" si="493"/>
        <v>0</v>
      </c>
      <c r="AAZ244" s="191">
        <f t="shared" si="493"/>
        <v>0</v>
      </c>
      <c r="ABA244" s="191">
        <f t="shared" si="493"/>
        <v>0</v>
      </c>
      <c r="ABB244" s="191">
        <f t="shared" si="493"/>
        <v>0</v>
      </c>
      <c r="ABC244" s="191">
        <f t="shared" si="493"/>
        <v>0</v>
      </c>
      <c r="ABD244" s="191">
        <f t="shared" si="493"/>
        <v>0</v>
      </c>
      <c r="ABE244" s="191">
        <f t="shared" si="493"/>
        <v>0</v>
      </c>
      <c r="ABF244" s="191">
        <f t="shared" si="493"/>
        <v>0</v>
      </c>
      <c r="ABG244" s="191">
        <f t="shared" si="493"/>
        <v>0</v>
      </c>
      <c r="ABH244" s="191">
        <f t="shared" si="493"/>
        <v>0</v>
      </c>
      <c r="ABI244" s="191">
        <f t="shared" si="493"/>
        <v>0</v>
      </c>
      <c r="ABJ244" s="191">
        <f t="shared" si="493"/>
        <v>0</v>
      </c>
      <c r="ABK244" s="191">
        <f t="shared" si="493"/>
        <v>0</v>
      </c>
      <c r="ABL244" s="191">
        <f t="shared" si="493"/>
        <v>0</v>
      </c>
      <c r="ABM244" s="191">
        <f t="shared" si="493"/>
        <v>0</v>
      </c>
      <c r="ABN244" s="191">
        <f t="shared" si="493"/>
        <v>0</v>
      </c>
      <c r="ABO244" s="191">
        <f t="shared" si="493"/>
        <v>0</v>
      </c>
      <c r="ABP244" s="191">
        <f t="shared" si="493"/>
        <v>0</v>
      </c>
      <c r="ABQ244" s="191">
        <f t="shared" si="493"/>
        <v>0</v>
      </c>
      <c r="ABR244" s="191">
        <f t="shared" si="493"/>
        <v>0</v>
      </c>
      <c r="ABS244" s="191">
        <f t="shared" si="493"/>
        <v>0</v>
      </c>
      <c r="ABT244" s="191">
        <f t="shared" si="493"/>
        <v>0</v>
      </c>
      <c r="ABU244" s="191">
        <f t="shared" si="493"/>
        <v>0</v>
      </c>
      <c r="ABV244" s="191">
        <f t="shared" si="493"/>
        <v>0</v>
      </c>
      <c r="ABW244" s="191">
        <f t="shared" si="493"/>
        <v>0</v>
      </c>
      <c r="ABX244" s="191">
        <f t="shared" si="493"/>
        <v>0</v>
      </c>
      <c r="ABY244" s="191">
        <f t="shared" si="493"/>
        <v>0</v>
      </c>
      <c r="ABZ244" s="191">
        <f t="shared" si="493"/>
        <v>0</v>
      </c>
      <c r="ACA244" s="191">
        <f t="shared" si="493"/>
        <v>0</v>
      </c>
      <c r="ACB244" s="191">
        <f t="shared" si="493"/>
        <v>0</v>
      </c>
      <c r="ACC244" s="191">
        <f t="shared" si="493"/>
        <v>0</v>
      </c>
      <c r="ACD244" s="191">
        <f t="shared" si="493"/>
        <v>0</v>
      </c>
      <c r="ACE244" s="191">
        <f t="shared" si="493"/>
        <v>0</v>
      </c>
      <c r="ACF244" s="191">
        <f t="shared" si="493"/>
        <v>0</v>
      </c>
      <c r="ACG244" s="191">
        <f t="shared" si="493"/>
        <v>0</v>
      </c>
      <c r="ACH244" s="191">
        <f t="shared" si="493"/>
        <v>0</v>
      </c>
      <c r="ACI244" s="191">
        <f t="shared" si="493"/>
        <v>0</v>
      </c>
      <c r="ACJ244" s="191">
        <f t="shared" si="493"/>
        <v>0</v>
      </c>
      <c r="ACK244" s="191">
        <f t="shared" si="493"/>
        <v>0</v>
      </c>
      <c r="ACL244" s="191">
        <f t="shared" si="493"/>
        <v>0</v>
      </c>
      <c r="ACM244" s="191">
        <f t="shared" si="493"/>
        <v>0</v>
      </c>
      <c r="ACN244" s="191">
        <f t="shared" si="493"/>
        <v>0</v>
      </c>
      <c r="ACO244" s="191">
        <f t="shared" si="493"/>
        <v>0</v>
      </c>
      <c r="ACP244" s="191">
        <f t="shared" si="493"/>
        <v>0</v>
      </c>
      <c r="ACQ244" s="191">
        <f t="shared" si="493"/>
        <v>0</v>
      </c>
      <c r="ACR244" s="191">
        <f t="shared" si="493"/>
        <v>0</v>
      </c>
      <c r="ACS244" s="191">
        <f t="shared" si="493"/>
        <v>0</v>
      </c>
      <c r="ACT244" s="191">
        <f t="shared" si="493"/>
        <v>0</v>
      </c>
      <c r="ACU244" s="191">
        <f t="shared" si="493"/>
        <v>0</v>
      </c>
      <c r="ACV244" s="191">
        <f t="shared" si="493"/>
        <v>0</v>
      </c>
      <c r="ACW244" s="191">
        <f t="shared" si="493"/>
        <v>0</v>
      </c>
      <c r="ACX244" s="191">
        <f t="shared" si="493"/>
        <v>0</v>
      </c>
      <c r="ACY244" s="191">
        <f t="shared" si="493"/>
        <v>0</v>
      </c>
      <c r="ACZ244" s="191">
        <f t="shared" si="493"/>
        <v>0</v>
      </c>
      <c r="ADA244" s="191">
        <f t="shared" si="493"/>
        <v>0</v>
      </c>
      <c r="ADB244" s="191">
        <f t="shared" si="493"/>
        <v>0</v>
      </c>
      <c r="ADC244" s="191">
        <f t="shared" si="493"/>
        <v>0</v>
      </c>
      <c r="ADD244" s="191">
        <f t="shared" si="493"/>
        <v>0</v>
      </c>
      <c r="ADE244" s="191">
        <f t="shared" si="493"/>
        <v>0</v>
      </c>
      <c r="ADF244" s="191">
        <f t="shared" si="493"/>
        <v>0</v>
      </c>
      <c r="ADG244" s="191">
        <f t="shared" si="493"/>
        <v>0</v>
      </c>
      <c r="ADH244" s="191">
        <f t="shared" ref="ADH244:AFS244" si="494" xml:space="preserve"> IF($F212 = 0, ADH220, IF($F212 = 1, ADH228, ADH236))+ADH252</f>
        <v>0</v>
      </c>
      <c r="ADI244" s="191">
        <f t="shared" si="494"/>
        <v>0</v>
      </c>
      <c r="ADJ244" s="191">
        <f t="shared" si="494"/>
        <v>0</v>
      </c>
      <c r="ADK244" s="191">
        <f t="shared" si="494"/>
        <v>0</v>
      </c>
      <c r="ADL244" s="191">
        <f t="shared" si="494"/>
        <v>0</v>
      </c>
      <c r="ADM244" s="191">
        <f t="shared" si="494"/>
        <v>0</v>
      </c>
      <c r="ADN244" s="191">
        <f t="shared" si="494"/>
        <v>0</v>
      </c>
      <c r="ADO244" s="191">
        <f t="shared" si="494"/>
        <v>0</v>
      </c>
      <c r="ADP244" s="191">
        <f t="shared" si="494"/>
        <v>0</v>
      </c>
      <c r="ADQ244" s="191">
        <f t="shared" si="494"/>
        <v>0</v>
      </c>
      <c r="ADR244" s="191">
        <f t="shared" si="494"/>
        <v>0</v>
      </c>
      <c r="ADS244" s="191">
        <f t="shared" si="494"/>
        <v>0</v>
      </c>
      <c r="ADT244" s="191">
        <f t="shared" si="494"/>
        <v>0</v>
      </c>
      <c r="ADU244" s="191">
        <f t="shared" si="494"/>
        <v>0</v>
      </c>
      <c r="ADV244" s="191">
        <f t="shared" si="494"/>
        <v>0</v>
      </c>
      <c r="ADW244" s="191">
        <f t="shared" si="494"/>
        <v>0</v>
      </c>
      <c r="ADX244" s="191">
        <f t="shared" si="494"/>
        <v>0</v>
      </c>
      <c r="ADY244" s="191">
        <f t="shared" si="494"/>
        <v>0</v>
      </c>
      <c r="ADZ244" s="191">
        <f t="shared" si="494"/>
        <v>0</v>
      </c>
      <c r="AEA244" s="191">
        <f t="shared" si="494"/>
        <v>0</v>
      </c>
      <c r="AEB244" s="191">
        <f t="shared" si="494"/>
        <v>0</v>
      </c>
      <c r="AEC244" s="191">
        <f t="shared" si="494"/>
        <v>0</v>
      </c>
      <c r="AED244" s="191">
        <f t="shared" si="494"/>
        <v>0</v>
      </c>
      <c r="AEE244" s="191">
        <f t="shared" si="494"/>
        <v>0</v>
      </c>
      <c r="AEF244" s="191">
        <f t="shared" si="494"/>
        <v>0</v>
      </c>
      <c r="AEG244" s="191">
        <f t="shared" si="494"/>
        <v>0</v>
      </c>
      <c r="AEH244" s="191">
        <f t="shared" si="494"/>
        <v>0</v>
      </c>
      <c r="AEI244" s="191">
        <f t="shared" si="494"/>
        <v>0</v>
      </c>
      <c r="AEJ244" s="191">
        <f t="shared" si="494"/>
        <v>0</v>
      </c>
      <c r="AEK244" s="191">
        <f t="shared" si="494"/>
        <v>0</v>
      </c>
      <c r="AEL244" s="191">
        <f t="shared" si="494"/>
        <v>0</v>
      </c>
      <c r="AEM244" s="191">
        <f t="shared" si="494"/>
        <v>0</v>
      </c>
      <c r="AEN244" s="191">
        <f t="shared" si="494"/>
        <v>0</v>
      </c>
      <c r="AEO244" s="191">
        <f t="shared" si="494"/>
        <v>0</v>
      </c>
      <c r="AEP244" s="191">
        <f t="shared" si="494"/>
        <v>0</v>
      </c>
      <c r="AEQ244" s="191">
        <f t="shared" si="494"/>
        <v>0</v>
      </c>
      <c r="AER244" s="191">
        <f t="shared" si="494"/>
        <v>0</v>
      </c>
      <c r="AES244" s="191">
        <f t="shared" si="494"/>
        <v>0</v>
      </c>
      <c r="AET244" s="191">
        <f t="shared" si="494"/>
        <v>0</v>
      </c>
      <c r="AEU244" s="191">
        <f t="shared" si="494"/>
        <v>0</v>
      </c>
      <c r="AEV244" s="191">
        <f t="shared" si="494"/>
        <v>0</v>
      </c>
      <c r="AEW244" s="191">
        <f t="shared" si="494"/>
        <v>0</v>
      </c>
      <c r="AEX244" s="191">
        <f t="shared" si="494"/>
        <v>0</v>
      </c>
      <c r="AEY244" s="191">
        <f t="shared" si="494"/>
        <v>0</v>
      </c>
      <c r="AEZ244" s="191">
        <f t="shared" si="494"/>
        <v>0</v>
      </c>
      <c r="AFA244" s="191">
        <f t="shared" si="494"/>
        <v>0</v>
      </c>
      <c r="AFB244" s="191">
        <f t="shared" si="494"/>
        <v>0</v>
      </c>
      <c r="AFC244" s="191">
        <f t="shared" si="494"/>
        <v>0</v>
      </c>
      <c r="AFD244" s="191">
        <f t="shared" si="494"/>
        <v>0</v>
      </c>
      <c r="AFE244" s="191">
        <f t="shared" si="494"/>
        <v>0</v>
      </c>
      <c r="AFF244" s="191">
        <f t="shared" si="494"/>
        <v>0</v>
      </c>
      <c r="AFG244" s="191">
        <f t="shared" si="494"/>
        <v>0</v>
      </c>
      <c r="AFH244" s="191">
        <f t="shared" si="494"/>
        <v>0</v>
      </c>
      <c r="AFI244" s="191">
        <f t="shared" si="494"/>
        <v>0</v>
      </c>
      <c r="AFJ244" s="191">
        <f t="shared" si="494"/>
        <v>0</v>
      </c>
      <c r="AFK244" s="191">
        <f t="shared" si="494"/>
        <v>0</v>
      </c>
      <c r="AFL244" s="191">
        <f t="shared" si="494"/>
        <v>0</v>
      </c>
      <c r="AFM244" s="191">
        <f t="shared" si="494"/>
        <v>0</v>
      </c>
      <c r="AFN244" s="191">
        <f t="shared" si="494"/>
        <v>0</v>
      </c>
      <c r="AFO244" s="191">
        <f t="shared" si="494"/>
        <v>0</v>
      </c>
      <c r="AFP244" s="191">
        <f t="shared" si="494"/>
        <v>0</v>
      </c>
      <c r="AFQ244" s="191">
        <f t="shared" si="494"/>
        <v>0</v>
      </c>
      <c r="AFR244" s="191">
        <f t="shared" si="494"/>
        <v>0</v>
      </c>
      <c r="AFS244" s="191">
        <f t="shared" si="494"/>
        <v>0</v>
      </c>
      <c r="AFT244" s="191">
        <f t="shared" ref="AFT244:AIE244" si="495" xml:space="preserve"> IF($F212 = 0, AFT220, IF($F212 = 1, AFT228, AFT236))+AFT252</f>
        <v>0</v>
      </c>
      <c r="AFU244" s="191">
        <f t="shared" si="495"/>
        <v>0</v>
      </c>
      <c r="AFV244" s="191">
        <f t="shared" si="495"/>
        <v>0</v>
      </c>
      <c r="AFW244" s="191">
        <f t="shared" si="495"/>
        <v>0</v>
      </c>
      <c r="AFX244" s="191">
        <f t="shared" si="495"/>
        <v>0</v>
      </c>
      <c r="AFY244" s="191">
        <f t="shared" si="495"/>
        <v>0</v>
      </c>
      <c r="AFZ244" s="191">
        <f t="shared" si="495"/>
        <v>0</v>
      </c>
      <c r="AGA244" s="191">
        <f t="shared" si="495"/>
        <v>0</v>
      </c>
      <c r="AGB244" s="191">
        <f t="shared" si="495"/>
        <v>0</v>
      </c>
      <c r="AGC244" s="191">
        <f t="shared" si="495"/>
        <v>0</v>
      </c>
      <c r="AGD244" s="191">
        <f t="shared" si="495"/>
        <v>0</v>
      </c>
      <c r="AGE244" s="191">
        <f t="shared" si="495"/>
        <v>0</v>
      </c>
      <c r="AGF244" s="191">
        <f t="shared" si="495"/>
        <v>0</v>
      </c>
      <c r="AGG244" s="191">
        <f t="shared" si="495"/>
        <v>0</v>
      </c>
      <c r="AGH244" s="191">
        <f t="shared" si="495"/>
        <v>0</v>
      </c>
      <c r="AGI244" s="191">
        <f t="shared" si="495"/>
        <v>0</v>
      </c>
      <c r="AGJ244" s="191">
        <f t="shared" si="495"/>
        <v>0</v>
      </c>
      <c r="AGK244" s="191">
        <f t="shared" si="495"/>
        <v>0</v>
      </c>
      <c r="AGL244" s="191">
        <f t="shared" si="495"/>
        <v>0</v>
      </c>
      <c r="AGM244" s="191">
        <f t="shared" si="495"/>
        <v>0</v>
      </c>
      <c r="AGN244" s="191">
        <f t="shared" si="495"/>
        <v>0</v>
      </c>
      <c r="AGO244" s="191">
        <f t="shared" si="495"/>
        <v>0</v>
      </c>
      <c r="AGP244" s="191">
        <f t="shared" si="495"/>
        <v>0</v>
      </c>
      <c r="AGQ244" s="191">
        <f t="shared" si="495"/>
        <v>0</v>
      </c>
      <c r="AGR244" s="191">
        <f t="shared" si="495"/>
        <v>0</v>
      </c>
      <c r="AGS244" s="191">
        <f t="shared" si="495"/>
        <v>0</v>
      </c>
      <c r="AGT244" s="191">
        <f t="shared" si="495"/>
        <v>0</v>
      </c>
      <c r="AGU244" s="191">
        <f t="shared" si="495"/>
        <v>0</v>
      </c>
      <c r="AGV244" s="191">
        <f t="shared" si="495"/>
        <v>0</v>
      </c>
      <c r="AGW244" s="191">
        <f t="shared" si="495"/>
        <v>0</v>
      </c>
      <c r="AGX244" s="191">
        <f t="shared" si="495"/>
        <v>0</v>
      </c>
      <c r="AGY244" s="191">
        <f t="shared" si="495"/>
        <v>0</v>
      </c>
      <c r="AGZ244" s="191">
        <f t="shared" si="495"/>
        <v>0</v>
      </c>
      <c r="AHA244" s="191">
        <f t="shared" si="495"/>
        <v>0</v>
      </c>
      <c r="AHB244" s="191">
        <f t="shared" si="495"/>
        <v>0</v>
      </c>
      <c r="AHC244" s="191">
        <f t="shared" si="495"/>
        <v>0</v>
      </c>
      <c r="AHD244" s="191">
        <f t="shared" si="495"/>
        <v>0</v>
      </c>
      <c r="AHE244" s="191">
        <f t="shared" si="495"/>
        <v>0</v>
      </c>
      <c r="AHF244" s="191">
        <f t="shared" si="495"/>
        <v>0</v>
      </c>
      <c r="AHG244" s="191">
        <f t="shared" si="495"/>
        <v>0</v>
      </c>
      <c r="AHH244" s="191">
        <f t="shared" si="495"/>
        <v>0</v>
      </c>
      <c r="AHI244" s="191">
        <f t="shared" si="495"/>
        <v>0</v>
      </c>
      <c r="AHJ244" s="191">
        <f t="shared" si="495"/>
        <v>0</v>
      </c>
      <c r="AHK244" s="191">
        <f t="shared" si="495"/>
        <v>0</v>
      </c>
      <c r="AHL244" s="191">
        <f t="shared" si="495"/>
        <v>0</v>
      </c>
      <c r="AHM244" s="191">
        <f t="shared" si="495"/>
        <v>0</v>
      </c>
      <c r="AHN244" s="191">
        <f t="shared" si="495"/>
        <v>0</v>
      </c>
      <c r="AHO244" s="191">
        <f t="shared" si="495"/>
        <v>0</v>
      </c>
      <c r="AHP244" s="191">
        <f t="shared" si="495"/>
        <v>0</v>
      </c>
      <c r="AHQ244" s="191">
        <f t="shared" si="495"/>
        <v>0</v>
      </c>
      <c r="AHR244" s="191">
        <f t="shared" si="495"/>
        <v>0</v>
      </c>
      <c r="AHS244" s="191">
        <f t="shared" si="495"/>
        <v>0</v>
      </c>
      <c r="AHT244" s="191">
        <f t="shared" si="495"/>
        <v>0</v>
      </c>
      <c r="AHU244" s="191">
        <f t="shared" si="495"/>
        <v>0</v>
      </c>
      <c r="AHV244" s="191">
        <f t="shared" si="495"/>
        <v>0</v>
      </c>
      <c r="AHW244" s="191">
        <f t="shared" si="495"/>
        <v>0</v>
      </c>
      <c r="AHX244" s="191">
        <f t="shared" si="495"/>
        <v>0</v>
      </c>
      <c r="AHY244" s="191">
        <f t="shared" si="495"/>
        <v>0</v>
      </c>
      <c r="AHZ244" s="191">
        <f t="shared" si="495"/>
        <v>0</v>
      </c>
      <c r="AIA244" s="191">
        <f t="shared" si="495"/>
        <v>0</v>
      </c>
      <c r="AIB244" s="191">
        <f t="shared" si="495"/>
        <v>0</v>
      </c>
      <c r="AIC244" s="191">
        <f t="shared" si="495"/>
        <v>0</v>
      </c>
      <c r="AID244" s="191">
        <f t="shared" si="495"/>
        <v>0</v>
      </c>
      <c r="AIE244" s="191">
        <f t="shared" si="495"/>
        <v>0</v>
      </c>
      <c r="AIF244" s="191">
        <f t="shared" ref="AIF244:AKQ244" si="496" xml:space="preserve"> IF($F212 = 0, AIF220, IF($F212 = 1, AIF228, AIF236))+AIF252</f>
        <v>0</v>
      </c>
      <c r="AIG244" s="191">
        <f t="shared" si="496"/>
        <v>0</v>
      </c>
      <c r="AIH244" s="191">
        <f t="shared" si="496"/>
        <v>0</v>
      </c>
      <c r="AII244" s="191">
        <f t="shared" si="496"/>
        <v>0</v>
      </c>
      <c r="AIJ244" s="191">
        <f t="shared" si="496"/>
        <v>0</v>
      </c>
      <c r="AIK244" s="191">
        <f t="shared" si="496"/>
        <v>0</v>
      </c>
      <c r="AIL244" s="191">
        <f t="shared" si="496"/>
        <v>0</v>
      </c>
      <c r="AIM244" s="191">
        <f t="shared" si="496"/>
        <v>0</v>
      </c>
      <c r="AIN244" s="191">
        <f t="shared" si="496"/>
        <v>0</v>
      </c>
      <c r="AIO244" s="191">
        <f t="shared" si="496"/>
        <v>0</v>
      </c>
      <c r="AIP244" s="191">
        <f t="shared" si="496"/>
        <v>0</v>
      </c>
      <c r="AIQ244" s="191">
        <f t="shared" si="496"/>
        <v>0</v>
      </c>
      <c r="AIR244" s="191">
        <f t="shared" si="496"/>
        <v>0</v>
      </c>
      <c r="AIS244" s="191">
        <f t="shared" si="496"/>
        <v>0</v>
      </c>
      <c r="AIT244" s="191">
        <f t="shared" si="496"/>
        <v>0</v>
      </c>
      <c r="AIU244" s="191">
        <f t="shared" si="496"/>
        <v>0</v>
      </c>
      <c r="AIV244" s="191">
        <f t="shared" si="496"/>
        <v>0</v>
      </c>
      <c r="AIW244" s="191">
        <f t="shared" si="496"/>
        <v>0</v>
      </c>
      <c r="AIX244" s="191">
        <f t="shared" si="496"/>
        <v>0</v>
      </c>
      <c r="AIY244" s="191">
        <f t="shared" si="496"/>
        <v>0</v>
      </c>
      <c r="AIZ244" s="191">
        <f t="shared" si="496"/>
        <v>0</v>
      </c>
      <c r="AJA244" s="191">
        <f t="shared" si="496"/>
        <v>0</v>
      </c>
      <c r="AJB244" s="191">
        <f t="shared" si="496"/>
        <v>0</v>
      </c>
      <c r="AJC244" s="191">
        <f t="shared" si="496"/>
        <v>0</v>
      </c>
      <c r="AJD244" s="191">
        <f t="shared" si="496"/>
        <v>0</v>
      </c>
      <c r="AJE244" s="191">
        <f t="shared" si="496"/>
        <v>0</v>
      </c>
      <c r="AJF244" s="191">
        <f t="shared" si="496"/>
        <v>0</v>
      </c>
      <c r="AJG244" s="191">
        <f t="shared" si="496"/>
        <v>0</v>
      </c>
      <c r="AJH244" s="191">
        <f t="shared" si="496"/>
        <v>0</v>
      </c>
      <c r="AJI244" s="191">
        <f t="shared" si="496"/>
        <v>0</v>
      </c>
      <c r="AJJ244" s="191">
        <f t="shared" si="496"/>
        <v>0</v>
      </c>
      <c r="AJK244" s="191">
        <f t="shared" si="496"/>
        <v>0</v>
      </c>
      <c r="AJL244" s="191">
        <f t="shared" si="496"/>
        <v>0</v>
      </c>
      <c r="AJM244" s="191">
        <f t="shared" si="496"/>
        <v>0</v>
      </c>
      <c r="AJN244" s="191">
        <f t="shared" si="496"/>
        <v>0</v>
      </c>
      <c r="AJO244" s="191">
        <f t="shared" si="496"/>
        <v>0</v>
      </c>
      <c r="AJP244" s="191">
        <f t="shared" si="496"/>
        <v>0</v>
      </c>
      <c r="AJQ244" s="191">
        <f t="shared" si="496"/>
        <v>0</v>
      </c>
      <c r="AJR244" s="191">
        <f t="shared" si="496"/>
        <v>0</v>
      </c>
      <c r="AJS244" s="191">
        <f t="shared" si="496"/>
        <v>0</v>
      </c>
      <c r="AJT244" s="191">
        <f t="shared" si="496"/>
        <v>0</v>
      </c>
      <c r="AJU244" s="191">
        <f t="shared" si="496"/>
        <v>0</v>
      </c>
      <c r="AJV244" s="191">
        <f t="shared" si="496"/>
        <v>0</v>
      </c>
      <c r="AJW244" s="191">
        <f t="shared" si="496"/>
        <v>0</v>
      </c>
      <c r="AJX244" s="191">
        <f t="shared" si="496"/>
        <v>0</v>
      </c>
      <c r="AJY244" s="191">
        <f t="shared" si="496"/>
        <v>0</v>
      </c>
      <c r="AJZ244" s="191">
        <f t="shared" si="496"/>
        <v>0</v>
      </c>
      <c r="AKA244" s="191">
        <f t="shared" si="496"/>
        <v>0</v>
      </c>
      <c r="AKB244" s="191">
        <f t="shared" si="496"/>
        <v>0</v>
      </c>
      <c r="AKC244" s="191">
        <f t="shared" si="496"/>
        <v>0</v>
      </c>
      <c r="AKD244" s="191">
        <f t="shared" si="496"/>
        <v>0</v>
      </c>
      <c r="AKE244" s="191">
        <f t="shared" si="496"/>
        <v>0</v>
      </c>
      <c r="AKF244" s="191">
        <f t="shared" si="496"/>
        <v>0</v>
      </c>
      <c r="AKG244" s="191">
        <f t="shared" si="496"/>
        <v>0</v>
      </c>
      <c r="AKH244" s="191">
        <f t="shared" si="496"/>
        <v>0</v>
      </c>
      <c r="AKI244" s="191">
        <f t="shared" si="496"/>
        <v>0</v>
      </c>
      <c r="AKJ244" s="191">
        <f t="shared" si="496"/>
        <v>0</v>
      </c>
      <c r="AKK244" s="191">
        <f t="shared" si="496"/>
        <v>0</v>
      </c>
      <c r="AKL244" s="191">
        <f t="shared" si="496"/>
        <v>0</v>
      </c>
      <c r="AKM244" s="191">
        <f t="shared" si="496"/>
        <v>0</v>
      </c>
      <c r="AKN244" s="191">
        <f t="shared" si="496"/>
        <v>0</v>
      </c>
      <c r="AKO244" s="191">
        <f t="shared" si="496"/>
        <v>0</v>
      </c>
      <c r="AKP244" s="191">
        <f t="shared" si="496"/>
        <v>0</v>
      </c>
      <c r="AKQ244" s="191">
        <f t="shared" si="496"/>
        <v>0</v>
      </c>
      <c r="AKR244" s="191">
        <f t="shared" ref="AKR244:ANC244" si="497" xml:space="preserve"> IF($F212 = 0, AKR220, IF($F212 = 1, AKR228, AKR236))+AKR252</f>
        <v>0</v>
      </c>
      <c r="AKS244" s="191">
        <f t="shared" si="497"/>
        <v>0</v>
      </c>
      <c r="AKT244" s="191">
        <f t="shared" si="497"/>
        <v>0</v>
      </c>
      <c r="AKU244" s="191">
        <f t="shared" si="497"/>
        <v>0</v>
      </c>
      <c r="AKV244" s="191">
        <f t="shared" si="497"/>
        <v>0</v>
      </c>
      <c r="AKW244" s="191">
        <f t="shared" si="497"/>
        <v>0</v>
      </c>
      <c r="AKX244" s="191">
        <f t="shared" si="497"/>
        <v>0</v>
      </c>
      <c r="AKY244" s="191">
        <f t="shared" si="497"/>
        <v>0</v>
      </c>
      <c r="AKZ244" s="191">
        <f t="shared" si="497"/>
        <v>0</v>
      </c>
      <c r="ALA244" s="191">
        <f t="shared" si="497"/>
        <v>0</v>
      </c>
      <c r="ALB244" s="191">
        <f t="shared" si="497"/>
        <v>0</v>
      </c>
      <c r="ALC244" s="191">
        <f t="shared" si="497"/>
        <v>0</v>
      </c>
      <c r="ALD244" s="191">
        <f t="shared" si="497"/>
        <v>0</v>
      </c>
      <c r="ALE244" s="191">
        <f t="shared" si="497"/>
        <v>0</v>
      </c>
      <c r="ALF244" s="191">
        <f t="shared" si="497"/>
        <v>0</v>
      </c>
      <c r="ALG244" s="191">
        <f t="shared" si="497"/>
        <v>0</v>
      </c>
      <c r="ALH244" s="191">
        <f t="shared" si="497"/>
        <v>0</v>
      </c>
      <c r="ALI244" s="191">
        <f t="shared" si="497"/>
        <v>0</v>
      </c>
      <c r="ALJ244" s="191">
        <f t="shared" si="497"/>
        <v>0</v>
      </c>
      <c r="ALK244" s="191">
        <f t="shared" si="497"/>
        <v>0</v>
      </c>
      <c r="ALL244" s="191">
        <f t="shared" si="497"/>
        <v>0</v>
      </c>
      <c r="ALM244" s="191">
        <f t="shared" si="497"/>
        <v>0</v>
      </c>
      <c r="ALN244" s="191">
        <f t="shared" si="497"/>
        <v>0</v>
      </c>
      <c r="ALO244" s="191">
        <f t="shared" si="497"/>
        <v>0</v>
      </c>
      <c r="ALP244" s="191">
        <f t="shared" si="497"/>
        <v>0</v>
      </c>
      <c r="ALQ244" s="191">
        <f t="shared" si="497"/>
        <v>0</v>
      </c>
      <c r="ALR244" s="191">
        <f t="shared" si="497"/>
        <v>0</v>
      </c>
      <c r="ALS244" s="191">
        <f t="shared" si="497"/>
        <v>0</v>
      </c>
      <c r="ALT244" s="191">
        <f t="shared" si="497"/>
        <v>0</v>
      </c>
      <c r="ALU244" s="191">
        <f t="shared" si="497"/>
        <v>0</v>
      </c>
      <c r="ALV244" s="191">
        <f t="shared" si="497"/>
        <v>0</v>
      </c>
      <c r="ALW244" s="191">
        <f t="shared" si="497"/>
        <v>0</v>
      </c>
      <c r="ALX244" s="191">
        <f t="shared" si="497"/>
        <v>0</v>
      </c>
      <c r="ALY244" s="191">
        <f t="shared" si="497"/>
        <v>0</v>
      </c>
      <c r="ALZ244" s="191">
        <f t="shared" si="497"/>
        <v>0</v>
      </c>
      <c r="AMA244" s="191">
        <f t="shared" si="497"/>
        <v>0</v>
      </c>
      <c r="AMB244" s="191">
        <f t="shared" si="497"/>
        <v>0</v>
      </c>
      <c r="AMC244" s="191">
        <f t="shared" si="497"/>
        <v>0</v>
      </c>
      <c r="AMD244" s="191">
        <f t="shared" si="497"/>
        <v>0</v>
      </c>
      <c r="AME244" s="191">
        <f t="shared" si="497"/>
        <v>0</v>
      </c>
      <c r="AMF244" s="191">
        <f t="shared" si="497"/>
        <v>0</v>
      </c>
      <c r="AMG244" s="191">
        <f t="shared" si="497"/>
        <v>0</v>
      </c>
      <c r="AMH244" s="191">
        <f t="shared" si="497"/>
        <v>0</v>
      </c>
      <c r="AMI244" s="191">
        <f t="shared" si="497"/>
        <v>0</v>
      </c>
      <c r="AMJ244" s="191">
        <f t="shared" si="497"/>
        <v>0</v>
      </c>
      <c r="AMK244" s="191">
        <f t="shared" si="497"/>
        <v>0</v>
      </c>
      <c r="AML244" s="191">
        <f t="shared" si="497"/>
        <v>0</v>
      </c>
      <c r="AMM244" s="191">
        <f t="shared" si="497"/>
        <v>0</v>
      </c>
      <c r="AMN244" s="191">
        <f t="shared" si="497"/>
        <v>0</v>
      </c>
      <c r="AMO244" s="191">
        <f t="shared" si="497"/>
        <v>0</v>
      </c>
      <c r="AMP244" s="191">
        <f t="shared" si="497"/>
        <v>0</v>
      </c>
      <c r="AMQ244" s="191">
        <f t="shared" si="497"/>
        <v>0</v>
      </c>
      <c r="AMR244" s="191">
        <f t="shared" si="497"/>
        <v>0</v>
      </c>
      <c r="AMS244" s="191">
        <f t="shared" si="497"/>
        <v>0</v>
      </c>
      <c r="AMT244" s="191">
        <f t="shared" si="497"/>
        <v>0</v>
      </c>
      <c r="AMU244" s="191">
        <f t="shared" si="497"/>
        <v>0</v>
      </c>
      <c r="AMV244" s="191">
        <f t="shared" si="497"/>
        <v>0</v>
      </c>
      <c r="AMW244" s="191">
        <f t="shared" si="497"/>
        <v>0</v>
      </c>
      <c r="AMX244" s="191">
        <f t="shared" si="497"/>
        <v>0</v>
      </c>
      <c r="AMY244" s="191">
        <f t="shared" si="497"/>
        <v>0</v>
      </c>
      <c r="AMZ244" s="191">
        <f t="shared" si="497"/>
        <v>0</v>
      </c>
      <c r="ANA244" s="191">
        <f t="shared" si="497"/>
        <v>0</v>
      </c>
      <c r="ANB244" s="191">
        <f t="shared" si="497"/>
        <v>0</v>
      </c>
      <c r="ANC244" s="191">
        <f t="shared" si="497"/>
        <v>0</v>
      </c>
      <c r="AND244" s="191">
        <f t="shared" ref="AND244:APO244" si="498" xml:space="preserve"> IF($F212 = 0, AND220, IF($F212 = 1, AND228, AND236))+AND252</f>
        <v>0</v>
      </c>
      <c r="ANE244" s="191">
        <f t="shared" si="498"/>
        <v>0</v>
      </c>
      <c r="ANF244" s="191">
        <f t="shared" si="498"/>
        <v>0</v>
      </c>
      <c r="ANG244" s="191">
        <f t="shared" si="498"/>
        <v>0</v>
      </c>
      <c r="ANH244" s="191">
        <f t="shared" si="498"/>
        <v>0</v>
      </c>
      <c r="ANI244" s="191">
        <f t="shared" si="498"/>
        <v>0</v>
      </c>
      <c r="ANJ244" s="191">
        <f t="shared" si="498"/>
        <v>0</v>
      </c>
      <c r="ANK244" s="191">
        <f t="shared" si="498"/>
        <v>0</v>
      </c>
      <c r="ANL244" s="191">
        <f t="shared" si="498"/>
        <v>0</v>
      </c>
      <c r="ANM244" s="191">
        <f t="shared" si="498"/>
        <v>0</v>
      </c>
      <c r="ANN244" s="191">
        <f t="shared" si="498"/>
        <v>0</v>
      </c>
      <c r="ANO244" s="191">
        <f t="shared" si="498"/>
        <v>0</v>
      </c>
      <c r="ANP244" s="191">
        <f t="shared" si="498"/>
        <v>0</v>
      </c>
      <c r="ANQ244" s="191">
        <f t="shared" si="498"/>
        <v>0</v>
      </c>
      <c r="ANR244" s="191">
        <f t="shared" si="498"/>
        <v>0</v>
      </c>
      <c r="ANS244" s="191">
        <f t="shared" si="498"/>
        <v>0</v>
      </c>
      <c r="ANT244" s="191">
        <f t="shared" si="498"/>
        <v>0</v>
      </c>
      <c r="ANU244" s="191">
        <f t="shared" si="498"/>
        <v>0</v>
      </c>
      <c r="ANV244" s="191">
        <f t="shared" si="498"/>
        <v>0</v>
      </c>
      <c r="ANW244" s="191">
        <f t="shared" si="498"/>
        <v>0</v>
      </c>
      <c r="ANX244" s="191">
        <f t="shared" si="498"/>
        <v>0</v>
      </c>
      <c r="ANY244" s="191">
        <f t="shared" si="498"/>
        <v>0</v>
      </c>
      <c r="ANZ244" s="191">
        <f t="shared" si="498"/>
        <v>0</v>
      </c>
      <c r="AOA244" s="191">
        <f t="shared" si="498"/>
        <v>0</v>
      </c>
      <c r="AOB244" s="191">
        <f t="shared" si="498"/>
        <v>0</v>
      </c>
      <c r="AOC244" s="191">
        <f t="shared" si="498"/>
        <v>0</v>
      </c>
      <c r="AOD244" s="191">
        <f t="shared" si="498"/>
        <v>0</v>
      </c>
      <c r="AOE244" s="191">
        <f t="shared" si="498"/>
        <v>0</v>
      </c>
      <c r="AOF244" s="191">
        <f t="shared" si="498"/>
        <v>0</v>
      </c>
      <c r="AOG244" s="191">
        <f t="shared" si="498"/>
        <v>0</v>
      </c>
      <c r="AOH244" s="191">
        <f t="shared" si="498"/>
        <v>0</v>
      </c>
      <c r="AOI244" s="191">
        <f t="shared" si="498"/>
        <v>0</v>
      </c>
      <c r="AOJ244" s="191">
        <f t="shared" si="498"/>
        <v>0</v>
      </c>
      <c r="AOK244" s="191">
        <f t="shared" si="498"/>
        <v>0</v>
      </c>
      <c r="AOL244" s="191">
        <f t="shared" si="498"/>
        <v>0</v>
      </c>
      <c r="AOM244" s="191">
        <f t="shared" si="498"/>
        <v>0</v>
      </c>
      <c r="AON244" s="191">
        <f t="shared" si="498"/>
        <v>0</v>
      </c>
      <c r="AOO244" s="191">
        <f t="shared" si="498"/>
        <v>0</v>
      </c>
      <c r="AOP244" s="191">
        <f t="shared" si="498"/>
        <v>0</v>
      </c>
      <c r="AOQ244" s="191">
        <f t="shared" si="498"/>
        <v>0</v>
      </c>
      <c r="AOR244" s="191">
        <f t="shared" si="498"/>
        <v>0</v>
      </c>
      <c r="AOS244" s="191">
        <f t="shared" si="498"/>
        <v>0</v>
      </c>
      <c r="AOT244" s="191">
        <f t="shared" si="498"/>
        <v>0</v>
      </c>
      <c r="AOU244" s="191">
        <f t="shared" si="498"/>
        <v>0</v>
      </c>
      <c r="AOV244" s="191">
        <f t="shared" si="498"/>
        <v>0</v>
      </c>
      <c r="AOW244" s="191">
        <f t="shared" si="498"/>
        <v>0</v>
      </c>
      <c r="AOX244" s="191">
        <f t="shared" si="498"/>
        <v>0</v>
      </c>
      <c r="AOY244" s="191">
        <f t="shared" si="498"/>
        <v>0</v>
      </c>
      <c r="AOZ244" s="191">
        <f t="shared" si="498"/>
        <v>0</v>
      </c>
      <c r="APA244" s="191">
        <f t="shared" si="498"/>
        <v>0</v>
      </c>
      <c r="APB244" s="191">
        <f t="shared" si="498"/>
        <v>0</v>
      </c>
      <c r="APC244" s="191">
        <f t="shared" si="498"/>
        <v>0</v>
      </c>
      <c r="APD244" s="191">
        <f t="shared" si="498"/>
        <v>0</v>
      </c>
      <c r="APE244" s="191">
        <f t="shared" si="498"/>
        <v>0</v>
      </c>
      <c r="APF244" s="191">
        <f t="shared" si="498"/>
        <v>0</v>
      </c>
      <c r="APG244" s="191">
        <f t="shared" si="498"/>
        <v>0</v>
      </c>
      <c r="APH244" s="191">
        <f t="shared" si="498"/>
        <v>0</v>
      </c>
      <c r="API244" s="191">
        <f t="shared" si="498"/>
        <v>0</v>
      </c>
      <c r="APJ244" s="191">
        <f t="shared" si="498"/>
        <v>0</v>
      </c>
      <c r="APK244" s="191">
        <f t="shared" si="498"/>
        <v>0</v>
      </c>
      <c r="APL244" s="191">
        <f t="shared" si="498"/>
        <v>0</v>
      </c>
      <c r="APM244" s="191">
        <f t="shared" si="498"/>
        <v>0</v>
      </c>
      <c r="APN244" s="191">
        <f t="shared" si="498"/>
        <v>0</v>
      </c>
      <c r="APO244" s="191">
        <f t="shared" si="498"/>
        <v>0</v>
      </c>
      <c r="APP244" s="191">
        <f t="shared" ref="APP244:ASA244" si="499" xml:space="preserve"> IF($F212 = 0, APP220, IF($F212 = 1, APP228, APP236))+APP252</f>
        <v>0</v>
      </c>
      <c r="APQ244" s="191">
        <f t="shared" si="499"/>
        <v>0</v>
      </c>
      <c r="APR244" s="191">
        <f t="shared" si="499"/>
        <v>0</v>
      </c>
      <c r="APS244" s="191">
        <f t="shared" si="499"/>
        <v>0</v>
      </c>
      <c r="APT244" s="191">
        <f t="shared" si="499"/>
        <v>0</v>
      </c>
      <c r="APU244" s="191">
        <f t="shared" si="499"/>
        <v>0</v>
      </c>
      <c r="APV244" s="191">
        <f t="shared" si="499"/>
        <v>0</v>
      </c>
      <c r="APW244" s="191">
        <f t="shared" si="499"/>
        <v>0</v>
      </c>
      <c r="APX244" s="191">
        <f t="shared" si="499"/>
        <v>0</v>
      </c>
      <c r="APY244" s="191">
        <f t="shared" si="499"/>
        <v>0</v>
      </c>
      <c r="APZ244" s="191">
        <f t="shared" si="499"/>
        <v>0</v>
      </c>
      <c r="AQA244" s="191">
        <f t="shared" si="499"/>
        <v>0</v>
      </c>
      <c r="AQB244" s="191">
        <f t="shared" si="499"/>
        <v>0</v>
      </c>
      <c r="AQC244" s="191">
        <f t="shared" si="499"/>
        <v>0</v>
      </c>
      <c r="AQD244" s="191">
        <f t="shared" si="499"/>
        <v>0</v>
      </c>
      <c r="AQE244" s="191">
        <f t="shared" si="499"/>
        <v>0</v>
      </c>
      <c r="AQF244" s="191">
        <f t="shared" si="499"/>
        <v>0</v>
      </c>
      <c r="AQG244" s="191">
        <f t="shared" si="499"/>
        <v>0</v>
      </c>
      <c r="AQH244" s="191">
        <f t="shared" si="499"/>
        <v>0</v>
      </c>
      <c r="AQI244" s="191">
        <f t="shared" si="499"/>
        <v>0</v>
      </c>
      <c r="AQJ244" s="191">
        <f t="shared" si="499"/>
        <v>0</v>
      </c>
      <c r="AQK244" s="191">
        <f t="shared" si="499"/>
        <v>0</v>
      </c>
      <c r="AQL244" s="191">
        <f t="shared" si="499"/>
        <v>0</v>
      </c>
      <c r="AQM244" s="191">
        <f t="shared" si="499"/>
        <v>0</v>
      </c>
      <c r="AQN244" s="191">
        <f t="shared" si="499"/>
        <v>0</v>
      </c>
      <c r="AQO244" s="191">
        <f t="shared" si="499"/>
        <v>0</v>
      </c>
      <c r="AQP244" s="191">
        <f t="shared" si="499"/>
        <v>0</v>
      </c>
      <c r="AQQ244" s="191">
        <f t="shared" si="499"/>
        <v>0</v>
      </c>
      <c r="AQR244" s="191">
        <f t="shared" si="499"/>
        <v>0</v>
      </c>
      <c r="AQS244" s="191">
        <f t="shared" si="499"/>
        <v>0</v>
      </c>
      <c r="AQT244" s="191">
        <f t="shared" si="499"/>
        <v>0</v>
      </c>
      <c r="AQU244" s="191">
        <f t="shared" si="499"/>
        <v>0</v>
      </c>
      <c r="AQV244" s="191">
        <f t="shared" si="499"/>
        <v>0</v>
      </c>
      <c r="AQW244" s="191">
        <f t="shared" si="499"/>
        <v>0</v>
      </c>
      <c r="AQX244" s="191">
        <f t="shared" si="499"/>
        <v>0</v>
      </c>
      <c r="AQY244" s="191">
        <f t="shared" si="499"/>
        <v>0</v>
      </c>
      <c r="AQZ244" s="191">
        <f t="shared" si="499"/>
        <v>0</v>
      </c>
      <c r="ARA244" s="191">
        <f t="shared" si="499"/>
        <v>0</v>
      </c>
      <c r="ARB244" s="191">
        <f t="shared" si="499"/>
        <v>0</v>
      </c>
      <c r="ARC244" s="191">
        <f t="shared" si="499"/>
        <v>0</v>
      </c>
      <c r="ARD244" s="191">
        <f t="shared" si="499"/>
        <v>0</v>
      </c>
      <c r="ARE244" s="191">
        <f t="shared" si="499"/>
        <v>0</v>
      </c>
      <c r="ARF244" s="191">
        <f t="shared" si="499"/>
        <v>0</v>
      </c>
      <c r="ARG244" s="191">
        <f t="shared" si="499"/>
        <v>0</v>
      </c>
      <c r="ARH244" s="191">
        <f t="shared" si="499"/>
        <v>0</v>
      </c>
      <c r="ARI244" s="191">
        <f t="shared" si="499"/>
        <v>0</v>
      </c>
      <c r="ARJ244" s="191">
        <f t="shared" si="499"/>
        <v>0</v>
      </c>
      <c r="ARK244" s="191">
        <f t="shared" si="499"/>
        <v>0</v>
      </c>
      <c r="ARL244" s="191">
        <f t="shared" si="499"/>
        <v>0</v>
      </c>
      <c r="ARM244" s="191">
        <f t="shared" si="499"/>
        <v>0</v>
      </c>
      <c r="ARN244" s="191">
        <f t="shared" si="499"/>
        <v>0</v>
      </c>
      <c r="ARO244" s="191">
        <f t="shared" si="499"/>
        <v>0</v>
      </c>
      <c r="ARP244" s="191">
        <f t="shared" si="499"/>
        <v>0</v>
      </c>
      <c r="ARQ244" s="191">
        <f t="shared" si="499"/>
        <v>0</v>
      </c>
      <c r="ARR244" s="191">
        <f t="shared" si="499"/>
        <v>0</v>
      </c>
      <c r="ARS244" s="191">
        <f t="shared" si="499"/>
        <v>0</v>
      </c>
      <c r="ART244" s="191">
        <f t="shared" si="499"/>
        <v>0</v>
      </c>
      <c r="ARU244" s="191">
        <f t="shared" si="499"/>
        <v>0</v>
      </c>
      <c r="ARV244" s="191">
        <f t="shared" si="499"/>
        <v>0</v>
      </c>
      <c r="ARW244" s="191">
        <f t="shared" si="499"/>
        <v>0</v>
      </c>
      <c r="ARX244" s="191">
        <f t="shared" si="499"/>
        <v>0</v>
      </c>
      <c r="ARY244" s="191">
        <f t="shared" si="499"/>
        <v>0</v>
      </c>
      <c r="ARZ244" s="191">
        <f t="shared" si="499"/>
        <v>0</v>
      </c>
      <c r="ASA244" s="191">
        <f t="shared" si="499"/>
        <v>0</v>
      </c>
      <c r="ASB244" s="191">
        <f t="shared" ref="ASB244:AUM244" si="500" xml:space="preserve"> IF($F212 = 0, ASB220, IF($F212 = 1, ASB228, ASB236))+ASB252</f>
        <v>0</v>
      </c>
      <c r="ASC244" s="191">
        <f t="shared" si="500"/>
        <v>0</v>
      </c>
      <c r="ASD244" s="191">
        <f t="shared" si="500"/>
        <v>0</v>
      </c>
      <c r="ASE244" s="191">
        <f t="shared" si="500"/>
        <v>0</v>
      </c>
      <c r="ASF244" s="191">
        <f t="shared" si="500"/>
        <v>0</v>
      </c>
      <c r="ASG244" s="191">
        <f t="shared" si="500"/>
        <v>0</v>
      </c>
      <c r="ASH244" s="191">
        <f t="shared" si="500"/>
        <v>0</v>
      </c>
      <c r="ASI244" s="191">
        <f t="shared" si="500"/>
        <v>0</v>
      </c>
      <c r="ASJ244" s="191">
        <f t="shared" si="500"/>
        <v>0</v>
      </c>
      <c r="ASK244" s="191">
        <f t="shared" si="500"/>
        <v>0</v>
      </c>
      <c r="ASL244" s="191">
        <f t="shared" si="500"/>
        <v>0</v>
      </c>
      <c r="ASM244" s="191">
        <f t="shared" si="500"/>
        <v>0</v>
      </c>
      <c r="ASN244" s="191">
        <f t="shared" si="500"/>
        <v>0</v>
      </c>
      <c r="ASO244" s="191">
        <f t="shared" si="500"/>
        <v>0</v>
      </c>
      <c r="ASP244" s="191">
        <f t="shared" si="500"/>
        <v>0</v>
      </c>
      <c r="ASQ244" s="191">
        <f t="shared" si="500"/>
        <v>0</v>
      </c>
      <c r="ASR244" s="191">
        <f t="shared" si="500"/>
        <v>0</v>
      </c>
      <c r="ASS244" s="191">
        <f t="shared" si="500"/>
        <v>0</v>
      </c>
      <c r="AST244" s="191">
        <f t="shared" si="500"/>
        <v>0</v>
      </c>
      <c r="ASU244" s="191">
        <f t="shared" si="500"/>
        <v>0</v>
      </c>
      <c r="ASV244" s="191">
        <f t="shared" si="500"/>
        <v>0</v>
      </c>
      <c r="ASW244" s="191">
        <f t="shared" si="500"/>
        <v>0</v>
      </c>
      <c r="ASX244" s="191">
        <f t="shared" si="500"/>
        <v>0</v>
      </c>
      <c r="ASY244" s="191">
        <f t="shared" si="500"/>
        <v>0</v>
      </c>
      <c r="ASZ244" s="191">
        <f t="shared" si="500"/>
        <v>0</v>
      </c>
      <c r="ATA244" s="191">
        <f t="shared" si="500"/>
        <v>0</v>
      </c>
      <c r="ATB244" s="191">
        <f t="shared" si="500"/>
        <v>0</v>
      </c>
      <c r="ATC244" s="191">
        <f t="shared" si="500"/>
        <v>0</v>
      </c>
      <c r="ATD244" s="191">
        <f t="shared" si="500"/>
        <v>0</v>
      </c>
      <c r="ATE244" s="191">
        <f t="shared" si="500"/>
        <v>0</v>
      </c>
      <c r="ATF244" s="191">
        <f t="shared" si="500"/>
        <v>0</v>
      </c>
      <c r="ATG244" s="191">
        <f t="shared" si="500"/>
        <v>0</v>
      </c>
      <c r="ATH244" s="191">
        <f t="shared" si="500"/>
        <v>0</v>
      </c>
      <c r="ATI244" s="191">
        <f t="shared" si="500"/>
        <v>0</v>
      </c>
      <c r="ATJ244" s="191">
        <f t="shared" si="500"/>
        <v>0</v>
      </c>
      <c r="ATK244" s="191">
        <f t="shared" si="500"/>
        <v>0</v>
      </c>
      <c r="ATL244" s="191">
        <f t="shared" si="500"/>
        <v>0</v>
      </c>
      <c r="ATM244" s="191">
        <f t="shared" si="500"/>
        <v>0</v>
      </c>
      <c r="ATN244" s="191">
        <f t="shared" si="500"/>
        <v>0</v>
      </c>
      <c r="ATO244" s="191">
        <f t="shared" si="500"/>
        <v>0</v>
      </c>
      <c r="ATP244" s="191">
        <f t="shared" si="500"/>
        <v>0</v>
      </c>
      <c r="ATQ244" s="191">
        <f t="shared" si="500"/>
        <v>0</v>
      </c>
      <c r="ATR244" s="191">
        <f t="shared" si="500"/>
        <v>0</v>
      </c>
      <c r="ATS244" s="191">
        <f t="shared" si="500"/>
        <v>0</v>
      </c>
      <c r="ATT244" s="191">
        <f t="shared" si="500"/>
        <v>0</v>
      </c>
      <c r="ATU244" s="191">
        <f t="shared" si="500"/>
        <v>0</v>
      </c>
      <c r="ATV244" s="191">
        <f t="shared" si="500"/>
        <v>0</v>
      </c>
      <c r="ATW244" s="191">
        <f t="shared" si="500"/>
        <v>0</v>
      </c>
      <c r="ATX244" s="191">
        <f t="shared" si="500"/>
        <v>0</v>
      </c>
      <c r="ATY244" s="191">
        <f t="shared" si="500"/>
        <v>0</v>
      </c>
      <c r="ATZ244" s="191">
        <f t="shared" si="500"/>
        <v>0</v>
      </c>
      <c r="AUA244" s="191">
        <f t="shared" si="500"/>
        <v>0</v>
      </c>
      <c r="AUB244" s="191">
        <f t="shared" si="500"/>
        <v>0</v>
      </c>
      <c r="AUC244" s="191">
        <f t="shared" si="500"/>
        <v>0</v>
      </c>
      <c r="AUD244" s="191">
        <f t="shared" si="500"/>
        <v>0</v>
      </c>
      <c r="AUE244" s="191">
        <f t="shared" si="500"/>
        <v>0</v>
      </c>
      <c r="AUF244" s="191">
        <f t="shared" si="500"/>
        <v>0</v>
      </c>
      <c r="AUG244" s="191">
        <f t="shared" si="500"/>
        <v>0</v>
      </c>
      <c r="AUH244" s="191">
        <f t="shared" si="500"/>
        <v>0</v>
      </c>
      <c r="AUI244" s="191">
        <f t="shared" si="500"/>
        <v>0</v>
      </c>
      <c r="AUJ244" s="191">
        <f t="shared" si="500"/>
        <v>0</v>
      </c>
      <c r="AUK244" s="191">
        <f t="shared" si="500"/>
        <v>0</v>
      </c>
      <c r="AUL244" s="191">
        <f t="shared" si="500"/>
        <v>0</v>
      </c>
      <c r="AUM244" s="191">
        <f t="shared" si="500"/>
        <v>0</v>
      </c>
      <c r="AUN244" s="191">
        <f t="shared" ref="AUN244:AWY244" si="501" xml:space="preserve"> IF($F212 = 0, AUN220, IF($F212 = 1, AUN228, AUN236))+AUN252</f>
        <v>0</v>
      </c>
      <c r="AUO244" s="191">
        <f t="shared" si="501"/>
        <v>0</v>
      </c>
      <c r="AUP244" s="191">
        <f t="shared" si="501"/>
        <v>0</v>
      </c>
      <c r="AUQ244" s="191">
        <f t="shared" si="501"/>
        <v>0</v>
      </c>
      <c r="AUR244" s="191">
        <f t="shared" si="501"/>
        <v>0</v>
      </c>
      <c r="AUS244" s="191">
        <f t="shared" si="501"/>
        <v>0</v>
      </c>
      <c r="AUT244" s="191">
        <f t="shared" si="501"/>
        <v>0</v>
      </c>
      <c r="AUU244" s="191">
        <f t="shared" si="501"/>
        <v>0</v>
      </c>
      <c r="AUV244" s="191">
        <f t="shared" si="501"/>
        <v>0</v>
      </c>
      <c r="AUW244" s="191">
        <f t="shared" si="501"/>
        <v>0</v>
      </c>
      <c r="AUX244" s="191">
        <f t="shared" si="501"/>
        <v>0</v>
      </c>
      <c r="AUY244" s="191">
        <f t="shared" si="501"/>
        <v>0</v>
      </c>
      <c r="AUZ244" s="191">
        <f t="shared" si="501"/>
        <v>0</v>
      </c>
      <c r="AVA244" s="191">
        <f t="shared" si="501"/>
        <v>0</v>
      </c>
      <c r="AVB244" s="191">
        <f t="shared" si="501"/>
        <v>0</v>
      </c>
      <c r="AVC244" s="191">
        <f t="shared" si="501"/>
        <v>0</v>
      </c>
      <c r="AVD244" s="191">
        <f t="shared" si="501"/>
        <v>0</v>
      </c>
      <c r="AVE244" s="191">
        <f t="shared" si="501"/>
        <v>0</v>
      </c>
      <c r="AVF244" s="191">
        <f t="shared" si="501"/>
        <v>0</v>
      </c>
      <c r="AVG244" s="191">
        <f t="shared" si="501"/>
        <v>0</v>
      </c>
      <c r="AVH244" s="191">
        <f t="shared" si="501"/>
        <v>0</v>
      </c>
      <c r="AVI244" s="191">
        <f t="shared" si="501"/>
        <v>0</v>
      </c>
      <c r="AVJ244" s="191">
        <f t="shared" si="501"/>
        <v>0</v>
      </c>
      <c r="AVK244" s="191">
        <f t="shared" si="501"/>
        <v>0</v>
      </c>
      <c r="AVL244" s="191">
        <f t="shared" si="501"/>
        <v>0</v>
      </c>
      <c r="AVM244" s="191">
        <f t="shared" si="501"/>
        <v>0</v>
      </c>
      <c r="AVN244" s="191">
        <f t="shared" si="501"/>
        <v>0</v>
      </c>
      <c r="AVO244" s="191">
        <f t="shared" si="501"/>
        <v>0</v>
      </c>
      <c r="AVP244" s="191">
        <f t="shared" si="501"/>
        <v>0</v>
      </c>
      <c r="AVQ244" s="191">
        <f t="shared" si="501"/>
        <v>0</v>
      </c>
      <c r="AVR244" s="191">
        <f t="shared" si="501"/>
        <v>0</v>
      </c>
      <c r="AVS244" s="191">
        <f t="shared" si="501"/>
        <v>0</v>
      </c>
      <c r="AVT244" s="191">
        <f t="shared" si="501"/>
        <v>0</v>
      </c>
      <c r="AVU244" s="191">
        <f t="shared" si="501"/>
        <v>0</v>
      </c>
      <c r="AVV244" s="191">
        <f t="shared" si="501"/>
        <v>0</v>
      </c>
      <c r="AVW244" s="191">
        <f t="shared" si="501"/>
        <v>0</v>
      </c>
      <c r="AVX244" s="191">
        <f t="shared" si="501"/>
        <v>0</v>
      </c>
      <c r="AVY244" s="191">
        <f t="shared" si="501"/>
        <v>0</v>
      </c>
      <c r="AVZ244" s="191">
        <f t="shared" si="501"/>
        <v>0</v>
      </c>
      <c r="AWA244" s="191">
        <f t="shared" si="501"/>
        <v>0</v>
      </c>
      <c r="AWB244" s="191">
        <f t="shared" si="501"/>
        <v>0</v>
      </c>
      <c r="AWC244" s="191">
        <f t="shared" si="501"/>
        <v>0</v>
      </c>
      <c r="AWD244" s="191">
        <f t="shared" si="501"/>
        <v>0</v>
      </c>
      <c r="AWE244" s="191">
        <f t="shared" si="501"/>
        <v>0</v>
      </c>
      <c r="AWF244" s="191">
        <f t="shared" si="501"/>
        <v>0</v>
      </c>
      <c r="AWG244" s="191">
        <f t="shared" si="501"/>
        <v>0</v>
      </c>
      <c r="AWH244" s="191">
        <f t="shared" si="501"/>
        <v>0</v>
      </c>
      <c r="AWI244" s="191">
        <f t="shared" si="501"/>
        <v>0</v>
      </c>
      <c r="AWJ244" s="191">
        <f t="shared" si="501"/>
        <v>0</v>
      </c>
      <c r="AWK244" s="191">
        <f t="shared" si="501"/>
        <v>0</v>
      </c>
      <c r="AWL244" s="191">
        <f t="shared" si="501"/>
        <v>0</v>
      </c>
      <c r="AWM244" s="191">
        <f t="shared" si="501"/>
        <v>0</v>
      </c>
      <c r="AWN244" s="191">
        <f t="shared" si="501"/>
        <v>0</v>
      </c>
      <c r="AWO244" s="191">
        <f t="shared" si="501"/>
        <v>0</v>
      </c>
      <c r="AWP244" s="191">
        <f t="shared" si="501"/>
        <v>0</v>
      </c>
      <c r="AWQ244" s="191">
        <f t="shared" si="501"/>
        <v>0</v>
      </c>
      <c r="AWR244" s="191">
        <f t="shared" si="501"/>
        <v>0</v>
      </c>
      <c r="AWS244" s="191">
        <f t="shared" si="501"/>
        <v>0</v>
      </c>
      <c r="AWT244" s="191">
        <f t="shared" si="501"/>
        <v>0</v>
      </c>
      <c r="AWU244" s="191">
        <f t="shared" si="501"/>
        <v>0</v>
      </c>
      <c r="AWV244" s="191">
        <f t="shared" si="501"/>
        <v>0</v>
      </c>
      <c r="AWW244" s="191">
        <f t="shared" si="501"/>
        <v>0</v>
      </c>
      <c r="AWX244" s="191">
        <f t="shared" si="501"/>
        <v>0</v>
      </c>
      <c r="AWY244" s="191">
        <f t="shared" si="501"/>
        <v>0</v>
      </c>
      <c r="AWZ244" s="191">
        <f t="shared" ref="AWZ244:AZK244" si="502" xml:space="preserve"> IF($F212 = 0, AWZ220, IF($F212 = 1, AWZ228, AWZ236))+AWZ252</f>
        <v>0</v>
      </c>
      <c r="AXA244" s="191">
        <f t="shared" si="502"/>
        <v>0</v>
      </c>
      <c r="AXB244" s="191">
        <f t="shared" si="502"/>
        <v>0</v>
      </c>
      <c r="AXC244" s="191">
        <f t="shared" si="502"/>
        <v>0</v>
      </c>
      <c r="AXD244" s="191">
        <f t="shared" si="502"/>
        <v>0</v>
      </c>
      <c r="AXE244" s="191">
        <f t="shared" si="502"/>
        <v>0</v>
      </c>
      <c r="AXF244" s="191">
        <f t="shared" si="502"/>
        <v>0</v>
      </c>
      <c r="AXG244" s="191">
        <f t="shared" si="502"/>
        <v>0</v>
      </c>
      <c r="AXH244" s="191">
        <f t="shared" si="502"/>
        <v>0</v>
      </c>
      <c r="AXI244" s="191">
        <f t="shared" si="502"/>
        <v>0</v>
      </c>
      <c r="AXJ244" s="191">
        <f t="shared" si="502"/>
        <v>0</v>
      </c>
      <c r="AXK244" s="191">
        <f t="shared" si="502"/>
        <v>0</v>
      </c>
      <c r="AXL244" s="191">
        <f t="shared" si="502"/>
        <v>0</v>
      </c>
      <c r="AXM244" s="191">
        <f t="shared" si="502"/>
        <v>0</v>
      </c>
      <c r="AXN244" s="191">
        <f t="shared" si="502"/>
        <v>0</v>
      </c>
      <c r="AXO244" s="191">
        <f t="shared" si="502"/>
        <v>0</v>
      </c>
      <c r="AXP244" s="191">
        <f t="shared" si="502"/>
        <v>0</v>
      </c>
      <c r="AXQ244" s="191">
        <f t="shared" si="502"/>
        <v>0</v>
      </c>
      <c r="AXR244" s="191">
        <f t="shared" si="502"/>
        <v>0</v>
      </c>
      <c r="AXS244" s="191">
        <f t="shared" si="502"/>
        <v>0</v>
      </c>
      <c r="AXT244" s="191">
        <f t="shared" si="502"/>
        <v>0</v>
      </c>
      <c r="AXU244" s="191">
        <f t="shared" si="502"/>
        <v>0</v>
      </c>
      <c r="AXV244" s="191">
        <f t="shared" si="502"/>
        <v>0</v>
      </c>
      <c r="AXW244" s="191">
        <f t="shared" si="502"/>
        <v>0</v>
      </c>
      <c r="AXX244" s="191">
        <f t="shared" si="502"/>
        <v>0</v>
      </c>
      <c r="AXY244" s="191">
        <f t="shared" si="502"/>
        <v>0</v>
      </c>
      <c r="AXZ244" s="191">
        <f t="shared" si="502"/>
        <v>0</v>
      </c>
      <c r="AYA244" s="191">
        <f t="shared" si="502"/>
        <v>0</v>
      </c>
      <c r="AYB244" s="191">
        <f t="shared" si="502"/>
        <v>0</v>
      </c>
      <c r="AYC244" s="191">
        <f t="shared" si="502"/>
        <v>0</v>
      </c>
      <c r="AYD244" s="191">
        <f t="shared" si="502"/>
        <v>0</v>
      </c>
      <c r="AYE244" s="191">
        <f t="shared" si="502"/>
        <v>0</v>
      </c>
      <c r="AYF244" s="191">
        <f t="shared" si="502"/>
        <v>0</v>
      </c>
      <c r="AYG244" s="191">
        <f t="shared" si="502"/>
        <v>0</v>
      </c>
      <c r="AYH244" s="191">
        <f t="shared" si="502"/>
        <v>0</v>
      </c>
      <c r="AYI244" s="191">
        <f t="shared" si="502"/>
        <v>0</v>
      </c>
      <c r="AYJ244" s="191">
        <f t="shared" si="502"/>
        <v>0</v>
      </c>
      <c r="AYK244" s="191">
        <f t="shared" si="502"/>
        <v>0</v>
      </c>
      <c r="AYL244" s="191">
        <f t="shared" si="502"/>
        <v>0</v>
      </c>
      <c r="AYM244" s="191">
        <f t="shared" si="502"/>
        <v>0</v>
      </c>
      <c r="AYN244" s="191">
        <f t="shared" si="502"/>
        <v>0</v>
      </c>
      <c r="AYO244" s="191">
        <f t="shared" si="502"/>
        <v>0</v>
      </c>
      <c r="AYP244" s="191">
        <f t="shared" si="502"/>
        <v>0</v>
      </c>
      <c r="AYQ244" s="191">
        <f t="shared" si="502"/>
        <v>0</v>
      </c>
      <c r="AYR244" s="191">
        <f t="shared" si="502"/>
        <v>0</v>
      </c>
      <c r="AYS244" s="191">
        <f t="shared" si="502"/>
        <v>0</v>
      </c>
      <c r="AYT244" s="191">
        <f t="shared" si="502"/>
        <v>0</v>
      </c>
      <c r="AYU244" s="191">
        <f t="shared" si="502"/>
        <v>0</v>
      </c>
      <c r="AYV244" s="191">
        <f t="shared" si="502"/>
        <v>0</v>
      </c>
      <c r="AYW244" s="191">
        <f t="shared" si="502"/>
        <v>0</v>
      </c>
      <c r="AYX244" s="191">
        <f t="shared" si="502"/>
        <v>0</v>
      </c>
      <c r="AYY244" s="191">
        <f t="shared" si="502"/>
        <v>0</v>
      </c>
      <c r="AYZ244" s="191">
        <f t="shared" si="502"/>
        <v>0</v>
      </c>
      <c r="AZA244" s="191">
        <f t="shared" si="502"/>
        <v>0</v>
      </c>
      <c r="AZB244" s="191">
        <f t="shared" si="502"/>
        <v>0</v>
      </c>
      <c r="AZC244" s="191">
        <f t="shared" si="502"/>
        <v>0</v>
      </c>
      <c r="AZD244" s="191">
        <f t="shared" si="502"/>
        <v>0</v>
      </c>
      <c r="AZE244" s="191">
        <f t="shared" si="502"/>
        <v>0</v>
      </c>
      <c r="AZF244" s="191">
        <f t="shared" si="502"/>
        <v>0</v>
      </c>
      <c r="AZG244" s="191">
        <f t="shared" si="502"/>
        <v>0</v>
      </c>
      <c r="AZH244" s="191">
        <f t="shared" si="502"/>
        <v>0</v>
      </c>
      <c r="AZI244" s="191">
        <f t="shared" si="502"/>
        <v>0</v>
      </c>
      <c r="AZJ244" s="191">
        <f t="shared" si="502"/>
        <v>0</v>
      </c>
      <c r="AZK244" s="191">
        <f t="shared" si="502"/>
        <v>0</v>
      </c>
      <c r="AZL244" s="191">
        <f t="shared" ref="AZL244:BBW244" si="503" xml:space="preserve"> IF($F212 = 0, AZL220, IF($F212 = 1, AZL228, AZL236))+AZL252</f>
        <v>0</v>
      </c>
      <c r="AZM244" s="191">
        <f t="shared" si="503"/>
        <v>0</v>
      </c>
      <c r="AZN244" s="191">
        <f t="shared" si="503"/>
        <v>0</v>
      </c>
      <c r="AZO244" s="191">
        <f t="shared" si="503"/>
        <v>0</v>
      </c>
      <c r="AZP244" s="191">
        <f t="shared" si="503"/>
        <v>0</v>
      </c>
      <c r="AZQ244" s="191">
        <f t="shared" si="503"/>
        <v>0</v>
      </c>
      <c r="AZR244" s="191">
        <f t="shared" si="503"/>
        <v>0</v>
      </c>
      <c r="AZS244" s="191">
        <f t="shared" si="503"/>
        <v>0</v>
      </c>
      <c r="AZT244" s="191">
        <f t="shared" si="503"/>
        <v>0</v>
      </c>
      <c r="AZU244" s="191">
        <f t="shared" si="503"/>
        <v>0</v>
      </c>
      <c r="AZV244" s="191">
        <f t="shared" si="503"/>
        <v>0</v>
      </c>
      <c r="AZW244" s="191">
        <f t="shared" si="503"/>
        <v>0</v>
      </c>
      <c r="AZX244" s="191">
        <f t="shared" si="503"/>
        <v>0</v>
      </c>
      <c r="AZY244" s="191">
        <f t="shared" si="503"/>
        <v>0</v>
      </c>
      <c r="AZZ244" s="191">
        <f t="shared" si="503"/>
        <v>0</v>
      </c>
      <c r="BAA244" s="191">
        <f t="shared" si="503"/>
        <v>0</v>
      </c>
      <c r="BAB244" s="191">
        <f t="shared" si="503"/>
        <v>0</v>
      </c>
      <c r="BAC244" s="191">
        <f t="shared" si="503"/>
        <v>0</v>
      </c>
      <c r="BAD244" s="191">
        <f t="shared" si="503"/>
        <v>0</v>
      </c>
      <c r="BAE244" s="191">
        <f t="shared" si="503"/>
        <v>0</v>
      </c>
      <c r="BAF244" s="191">
        <f t="shared" si="503"/>
        <v>0</v>
      </c>
      <c r="BAG244" s="191">
        <f t="shared" si="503"/>
        <v>0</v>
      </c>
      <c r="BAH244" s="191">
        <f t="shared" si="503"/>
        <v>0</v>
      </c>
      <c r="BAI244" s="191">
        <f t="shared" si="503"/>
        <v>0</v>
      </c>
      <c r="BAJ244" s="191">
        <f t="shared" si="503"/>
        <v>0</v>
      </c>
      <c r="BAK244" s="191">
        <f t="shared" si="503"/>
        <v>0</v>
      </c>
      <c r="BAL244" s="191">
        <f t="shared" si="503"/>
        <v>0</v>
      </c>
      <c r="BAM244" s="191">
        <f t="shared" si="503"/>
        <v>0</v>
      </c>
      <c r="BAN244" s="191">
        <f t="shared" si="503"/>
        <v>0</v>
      </c>
      <c r="BAO244" s="191">
        <f t="shared" si="503"/>
        <v>0</v>
      </c>
      <c r="BAP244" s="191">
        <f t="shared" si="503"/>
        <v>0</v>
      </c>
      <c r="BAQ244" s="191">
        <f t="shared" si="503"/>
        <v>0</v>
      </c>
      <c r="BAR244" s="191">
        <f t="shared" si="503"/>
        <v>0</v>
      </c>
      <c r="BAS244" s="191">
        <f t="shared" si="503"/>
        <v>0</v>
      </c>
      <c r="BAT244" s="191">
        <f t="shared" si="503"/>
        <v>0</v>
      </c>
      <c r="BAU244" s="191">
        <f t="shared" si="503"/>
        <v>0</v>
      </c>
      <c r="BAV244" s="191">
        <f t="shared" si="503"/>
        <v>0</v>
      </c>
      <c r="BAW244" s="191">
        <f t="shared" si="503"/>
        <v>0</v>
      </c>
      <c r="BAX244" s="191">
        <f t="shared" si="503"/>
        <v>0</v>
      </c>
      <c r="BAY244" s="191">
        <f t="shared" si="503"/>
        <v>0</v>
      </c>
      <c r="BAZ244" s="191">
        <f t="shared" si="503"/>
        <v>0</v>
      </c>
      <c r="BBA244" s="191">
        <f t="shared" si="503"/>
        <v>0</v>
      </c>
      <c r="BBB244" s="191">
        <f t="shared" si="503"/>
        <v>0</v>
      </c>
      <c r="BBC244" s="191">
        <f t="shared" si="503"/>
        <v>0</v>
      </c>
      <c r="BBD244" s="191">
        <f t="shared" si="503"/>
        <v>0</v>
      </c>
      <c r="BBE244" s="191">
        <f t="shared" si="503"/>
        <v>0</v>
      </c>
      <c r="BBF244" s="191">
        <f t="shared" si="503"/>
        <v>0</v>
      </c>
      <c r="BBG244" s="191">
        <f t="shared" si="503"/>
        <v>0</v>
      </c>
      <c r="BBH244" s="191">
        <f t="shared" si="503"/>
        <v>0</v>
      </c>
      <c r="BBI244" s="191">
        <f t="shared" si="503"/>
        <v>0</v>
      </c>
      <c r="BBJ244" s="191">
        <f t="shared" si="503"/>
        <v>0</v>
      </c>
      <c r="BBK244" s="191">
        <f t="shared" si="503"/>
        <v>0</v>
      </c>
      <c r="BBL244" s="191">
        <f t="shared" si="503"/>
        <v>0</v>
      </c>
      <c r="BBM244" s="191">
        <f t="shared" si="503"/>
        <v>0</v>
      </c>
      <c r="BBN244" s="191">
        <f t="shared" si="503"/>
        <v>0</v>
      </c>
      <c r="BBO244" s="191">
        <f t="shared" si="503"/>
        <v>0</v>
      </c>
      <c r="BBP244" s="191">
        <f t="shared" si="503"/>
        <v>0</v>
      </c>
      <c r="BBQ244" s="191">
        <f t="shared" si="503"/>
        <v>0</v>
      </c>
      <c r="BBR244" s="191">
        <f t="shared" si="503"/>
        <v>0</v>
      </c>
      <c r="BBS244" s="191">
        <f t="shared" si="503"/>
        <v>0</v>
      </c>
      <c r="BBT244" s="191">
        <f t="shared" si="503"/>
        <v>0</v>
      </c>
      <c r="BBU244" s="191">
        <f t="shared" si="503"/>
        <v>0</v>
      </c>
      <c r="BBV244" s="191">
        <f t="shared" si="503"/>
        <v>0</v>
      </c>
      <c r="BBW244" s="191">
        <f t="shared" si="503"/>
        <v>0</v>
      </c>
      <c r="BBX244" s="191">
        <f t="shared" ref="BBX244:BEI244" si="504" xml:space="preserve"> IF($F212 = 0, BBX220, IF($F212 = 1, BBX228, BBX236))+BBX252</f>
        <v>0</v>
      </c>
      <c r="BBY244" s="191">
        <f t="shared" si="504"/>
        <v>0</v>
      </c>
      <c r="BBZ244" s="191">
        <f t="shared" si="504"/>
        <v>0</v>
      </c>
      <c r="BCA244" s="191">
        <f t="shared" si="504"/>
        <v>0</v>
      </c>
      <c r="BCB244" s="191">
        <f t="shared" si="504"/>
        <v>0</v>
      </c>
      <c r="BCC244" s="191">
        <f t="shared" si="504"/>
        <v>0</v>
      </c>
      <c r="BCD244" s="191">
        <f t="shared" si="504"/>
        <v>0</v>
      </c>
      <c r="BCE244" s="191">
        <f t="shared" si="504"/>
        <v>0</v>
      </c>
      <c r="BCF244" s="191">
        <f t="shared" si="504"/>
        <v>0</v>
      </c>
      <c r="BCG244" s="191">
        <f t="shared" si="504"/>
        <v>0</v>
      </c>
      <c r="BCH244" s="191">
        <f t="shared" si="504"/>
        <v>0</v>
      </c>
      <c r="BCI244" s="191">
        <f t="shared" si="504"/>
        <v>0</v>
      </c>
      <c r="BCJ244" s="191">
        <f t="shared" si="504"/>
        <v>0</v>
      </c>
      <c r="BCK244" s="191">
        <f t="shared" si="504"/>
        <v>0</v>
      </c>
      <c r="BCL244" s="191">
        <f t="shared" si="504"/>
        <v>0</v>
      </c>
      <c r="BCM244" s="191">
        <f t="shared" si="504"/>
        <v>0</v>
      </c>
      <c r="BCN244" s="191">
        <f t="shared" si="504"/>
        <v>0</v>
      </c>
      <c r="BCO244" s="191">
        <f t="shared" si="504"/>
        <v>0</v>
      </c>
      <c r="BCP244" s="191">
        <f t="shared" si="504"/>
        <v>0</v>
      </c>
      <c r="BCQ244" s="191">
        <f t="shared" si="504"/>
        <v>0</v>
      </c>
      <c r="BCR244" s="191">
        <f t="shared" si="504"/>
        <v>0</v>
      </c>
      <c r="BCS244" s="191">
        <f t="shared" si="504"/>
        <v>0</v>
      </c>
      <c r="BCT244" s="191">
        <f t="shared" si="504"/>
        <v>0</v>
      </c>
      <c r="BCU244" s="191">
        <f t="shared" si="504"/>
        <v>0</v>
      </c>
      <c r="BCV244" s="191">
        <f t="shared" si="504"/>
        <v>0</v>
      </c>
      <c r="BCW244" s="191">
        <f t="shared" si="504"/>
        <v>0</v>
      </c>
      <c r="BCX244" s="191">
        <f t="shared" si="504"/>
        <v>0</v>
      </c>
      <c r="BCY244" s="191">
        <f t="shared" si="504"/>
        <v>0</v>
      </c>
      <c r="BCZ244" s="191">
        <f t="shared" si="504"/>
        <v>0</v>
      </c>
      <c r="BDA244" s="191">
        <f t="shared" si="504"/>
        <v>0</v>
      </c>
      <c r="BDB244" s="191">
        <f t="shared" si="504"/>
        <v>0</v>
      </c>
      <c r="BDC244" s="191">
        <f t="shared" si="504"/>
        <v>0</v>
      </c>
      <c r="BDD244" s="191">
        <f t="shared" si="504"/>
        <v>0</v>
      </c>
      <c r="BDE244" s="191">
        <f t="shared" si="504"/>
        <v>0</v>
      </c>
      <c r="BDF244" s="191">
        <f t="shared" si="504"/>
        <v>0</v>
      </c>
      <c r="BDG244" s="191">
        <f t="shared" si="504"/>
        <v>0</v>
      </c>
      <c r="BDH244" s="191">
        <f t="shared" si="504"/>
        <v>0</v>
      </c>
      <c r="BDI244" s="191">
        <f t="shared" si="504"/>
        <v>0</v>
      </c>
      <c r="BDJ244" s="191">
        <f t="shared" si="504"/>
        <v>0</v>
      </c>
      <c r="BDK244" s="191">
        <f t="shared" si="504"/>
        <v>0</v>
      </c>
      <c r="BDL244" s="191">
        <f t="shared" si="504"/>
        <v>0</v>
      </c>
      <c r="BDM244" s="191">
        <f t="shared" si="504"/>
        <v>0</v>
      </c>
      <c r="BDN244" s="191">
        <f t="shared" si="504"/>
        <v>0</v>
      </c>
      <c r="BDO244" s="191">
        <f t="shared" si="504"/>
        <v>0</v>
      </c>
      <c r="BDP244" s="191">
        <f t="shared" si="504"/>
        <v>0</v>
      </c>
      <c r="BDQ244" s="191">
        <f t="shared" si="504"/>
        <v>0</v>
      </c>
      <c r="BDR244" s="191">
        <f t="shared" si="504"/>
        <v>0</v>
      </c>
      <c r="BDS244" s="191">
        <f t="shared" si="504"/>
        <v>0</v>
      </c>
      <c r="BDT244" s="191">
        <f t="shared" si="504"/>
        <v>0</v>
      </c>
      <c r="BDU244" s="191">
        <f t="shared" si="504"/>
        <v>0</v>
      </c>
      <c r="BDV244" s="191">
        <f t="shared" si="504"/>
        <v>0</v>
      </c>
      <c r="BDW244" s="191">
        <f t="shared" si="504"/>
        <v>0</v>
      </c>
      <c r="BDX244" s="191">
        <f t="shared" si="504"/>
        <v>0</v>
      </c>
      <c r="BDY244" s="191">
        <f t="shared" si="504"/>
        <v>0</v>
      </c>
      <c r="BDZ244" s="191">
        <f t="shared" si="504"/>
        <v>0</v>
      </c>
      <c r="BEA244" s="191">
        <f t="shared" si="504"/>
        <v>0</v>
      </c>
      <c r="BEB244" s="191">
        <f t="shared" si="504"/>
        <v>0</v>
      </c>
      <c r="BEC244" s="191">
        <f t="shared" si="504"/>
        <v>0</v>
      </c>
      <c r="BED244" s="191">
        <f t="shared" si="504"/>
        <v>0</v>
      </c>
      <c r="BEE244" s="191">
        <f t="shared" si="504"/>
        <v>0</v>
      </c>
      <c r="BEF244" s="191">
        <f t="shared" si="504"/>
        <v>0</v>
      </c>
      <c r="BEG244" s="191">
        <f t="shared" si="504"/>
        <v>0</v>
      </c>
      <c r="BEH244" s="191">
        <f t="shared" si="504"/>
        <v>0</v>
      </c>
      <c r="BEI244" s="191">
        <f t="shared" si="504"/>
        <v>0</v>
      </c>
      <c r="BEJ244" s="191">
        <f t="shared" ref="BEJ244:BGU244" si="505" xml:space="preserve"> IF($F212 = 0, BEJ220, IF($F212 = 1, BEJ228, BEJ236))+BEJ252</f>
        <v>0</v>
      </c>
      <c r="BEK244" s="191">
        <f t="shared" si="505"/>
        <v>0</v>
      </c>
      <c r="BEL244" s="191">
        <f t="shared" si="505"/>
        <v>0</v>
      </c>
      <c r="BEM244" s="191">
        <f t="shared" si="505"/>
        <v>0</v>
      </c>
      <c r="BEN244" s="191">
        <f t="shared" si="505"/>
        <v>0</v>
      </c>
      <c r="BEO244" s="191">
        <f t="shared" si="505"/>
        <v>0</v>
      </c>
      <c r="BEP244" s="191">
        <f t="shared" si="505"/>
        <v>0</v>
      </c>
      <c r="BEQ244" s="191">
        <f t="shared" si="505"/>
        <v>0</v>
      </c>
      <c r="BER244" s="191">
        <f t="shared" si="505"/>
        <v>0</v>
      </c>
      <c r="BES244" s="191">
        <f t="shared" si="505"/>
        <v>0</v>
      </c>
      <c r="BET244" s="191">
        <f t="shared" si="505"/>
        <v>0</v>
      </c>
      <c r="BEU244" s="191">
        <f t="shared" si="505"/>
        <v>0</v>
      </c>
      <c r="BEV244" s="191">
        <f t="shared" si="505"/>
        <v>0</v>
      </c>
      <c r="BEW244" s="191">
        <f t="shared" si="505"/>
        <v>0</v>
      </c>
      <c r="BEX244" s="191">
        <f t="shared" si="505"/>
        <v>0</v>
      </c>
      <c r="BEY244" s="191">
        <f t="shared" si="505"/>
        <v>0</v>
      </c>
      <c r="BEZ244" s="191">
        <f t="shared" si="505"/>
        <v>0</v>
      </c>
      <c r="BFA244" s="191">
        <f t="shared" si="505"/>
        <v>0</v>
      </c>
      <c r="BFB244" s="191">
        <f t="shared" si="505"/>
        <v>0</v>
      </c>
      <c r="BFC244" s="191">
        <f t="shared" si="505"/>
        <v>0</v>
      </c>
      <c r="BFD244" s="191">
        <f t="shared" si="505"/>
        <v>0</v>
      </c>
      <c r="BFE244" s="191">
        <f t="shared" si="505"/>
        <v>0</v>
      </c>
      <c r="BFF244" s="191">
        <f t="shared" si="505"/>
        <v>0</v>
      </c>
      <c r="BFG244" s="191">
        <f t="shared" si="505"/>
        <v>0</v>
      </c>
      <c r="BFH244" s="191">
        <f t="shared" si="505"/>
        <v>0</v>
      </c>
      <c r="BFI244" s="191">
        <f t="shared" si="505"/>
        <v>0</v>
      </c>
      <c r="BFJ244" s="191">
        <f t="shared" si="505"/>
        <v>0</v>
      </c>
      <c r="BFK244" s="191">
        <f t="shared" si="505"/>
        <v>0</v>
      </c>
      <c r="BFL244" s="191">
        <f t="shared" si="505"/>
        <v>0</v>
      </c>
      <c r="BFM244" s="191">
        <f t="shared" si="505"/>
        <v>0</v>
      </c>
      <c r="BFN244" s="191">
        <f t="shared" si="505"/>
        <v>0</v>
      </c>
      <c r="BFO244" s="191">
        <f t="shared" si="505"/>
        <v>0</v>
      </c>
      <c r="BFP244" s="191">
        <f t="shared" si="505"/>
        <v>0</v>
      </c>
      <c r="BFQ244" s="191">
        <f t="shared" si="505"/>
        <v>0</v>
      </c>
      <c r="BFR244" s="191">
        <f t="shared" si="505"/>
        <v>0</v>
      </c>
      <c r="BFS244" s="191">
        <f t="shared" si="505"/>
        <v>0</v>
      </c>
      <c r="BFT244" s="191">
        <f t="shared" si="505"/>
        <v>0</v>
      </c>
      <c r="BFU244" s="191">
        <f t="shared" si="505"/>
        <v>0</v>
      </c>
      <c r="BFV244" s="191">
        <f t="shared" si="505"/>
        <v>0</v>
      </c>
      <c r="BFW244" s="191">
        <f t="shared" si="505"/>
        <v>0</v>
      </c>
      <c r="BFX244" s="191">
        <f t="shared" si="505"/>
        <v>0</v>
      </c>
      <c r="BFY244" s="191">
        <f t="shared" si="505"/>
        <v>0</v>
      </c>
      <c r="BFZ244" s="191">
        <f t="shared" si="505"/>
        <v>0</v>
      </c>
      <c r="BGA244" s="191">
        <f t="shared" si="505"/>
        <v>0</v>
      </c>
      <c r="BGB244" s="191">
        <f t="shared" si="505"/>
        <v>0</v>
      </c>
      <c r="BGC244" s="191">
        <f t="shared" si="505"/>
        <v>0</v>
      </c>
      <c r="BGD244" s="191">
        <f t="shared" si="505"/>
        <v>0</v>
      </c>
      <c r="BGE244" s="191">
        <f t="shared" si="505"/>
        <v>0</v>
      </c>
      <c r="BGF244" s="191">
        <f t="shared" si="505"/>
        <v>0</v>
      </c>
      <c r="BGG244" s="191">
        <f t="shared" si="505"/>
        <v>0</v>
      </c>
      <c r="BGH244" s="191">
        <f t="shared" si="505"/>
        <v>0</v>
      </c>
      <c r="BGI244" s="191">
        <f t="shared" si="505"/>
        <v>0</v>
      </c>
      <c r="BGJ244" s="191">
        <f t="shared" si="505"/>
        <v>0</v>
      </c>
      <c r="BGK244" s="191">
        <f t="shared" si="505"/>
        <v>0</v>
      </c>
      <c r="BGL244" s="191">
        <f t="shared" si="505"/>
        <v>0</v>
      </c>
      <c r="BGM244" s="191">
        <f t="shared" si="505"/>
        <v>0</v>
      </c>
      <c r="BGN244" s="191">
        <f t="shared" si="505"/>
        <v>0</v>
      </c>
      <c r="BGO244" s="191">
        <f t="shared" si="505"/>
        <v>0</v>
      </c>
      <c r="BGP244" s="191">
        <f t="shared" si="505"/>
        <v>0</v>
      </c>
      <c r="BGQ244" s="191">
        <f t="shared" si="505"/>
        <v>0</v>
      </c>
      <c r="BGR244" s="191">
        <f t="shared" si="505"/>
        <v>0</v>
      </c>
      <c r="BGS244" s="191">
        <f t="shared" si="505"/>
        <v>0</v>
      </c>
      <c r="BGT244" s="191">
        <f t="shared" si="505"/>
        <v>0</v>
      </c>
      <c r="BGU244" s="191">
        <f t="shared" si="505"/>
        <v>0</v>
      </c>
      <c r="BGV244" s="191">
        <f t="shared" ref="BGV244:BJG244" si="506" xml:space="preserve"> IF($F212 = 0, BGV220, IF($F212 = 1, BGV228, BGV236))+BGV252</f>
        <v>0</v>
      </c>
      <c r="BGW244" s="191">
        <f t="shared" si="506"/>
        <v>0</v>
      </c>
      <c r="BGX244" s="191">
        <f t="shared" si="506"/>
        <v>0</v>
      </c>
      <c r="BGY244" s="191">
        <f t="shared" si="506"/>
        <v>0</v>
      </c>
      <c r="BGZ244" s="191">
        <f t="shared" si="506"/>
        <v>0</v>
      </c>
      <c r="BHA244" s="191">
        <f t="shared" si="506"/>
        <v>0</v>
      </c>
      <c r="BHB244" s="191">
        <f t="shared" si="506"/>
        <v>0</v>
      </c>
      <c r="BHC244" s="191">
        <f t="shared" si="506"/>
        <v>0</v>
      </c>
      <c r="BHD244" s="191">
        <f t="shared" si="506"/>
        <v>0</v>
      </c>
      <c r="BHE244" s="191">
        <f t="shared" si="506"/>
        <v>0</v>
      </c>
      <c r="BHF244" s="191">
        <f t="shared" si="506"/>
        <v>0</v>
      </c>
      <c r="BHG244" s="191">
        <f t="shared" si="506"/>
        <v>0</v>
      </c>
      <c r="BHH244" s="191">
        <f t="shared" si="506"/>
        <v>0</v>
      </c>
      <c r="BHI244" s="191">
        <f t="shared" si="506"/>
        <v>0</v>
      </c>
      <c r="BHJ244" s="191">
        <f t="shared" si="506"/>
        <v>0</v>
      </c>
      <c r="BHK244" s="191">
        <f t="shared" si="506"/>
        <v>0</v>
      </c>
      <c r="BHL244" s="191">
        <f t="shared" si="506"/>
        <v>0</v>
      </c>
      <c r="BHM244" s="191">
        <f t="shared" si="506"/>
        <v>0</v>
      </c>
      <c r="BHN244" s="191">
        <f t="shared" si="506"/>
        <v>0</v>
      </c>
      <c r="BHO244" s="191">
        <f t="shared" si="506"/>
        <v>0</v>
      </c>
      <c r="BHP244" s="191">
        <f t="shared" si="506"/>
        <v>0</v>
      </c>
      <c r="BHQ244" s="191">
        <f t="shared" si="506"/>
        <v>0</v>
      </c>
      <c r="BHR244" s="191">
        <f t="shared" si="506"/>
        <v>0</v>
      </c>
      <c r="BHS244" s="191">
        <f t="shared" si="506"/>
        <v>0</v>
      </c>
      <c r="BHT244" s="191">
        <f t="shared" si="506"/>
        <v>0</v>
      </c>
      <c r="BHU244" s="191">
        <f t="shared" si="506"/>
        <v>0</v>
      </c>
      <c r="BHV244" s="191">
        <f t="shared" si="506"/>
        <v>0</v>
      </c>
      <c r="BHW244" s="191">
        <f t="shared" si="506"/>
        <v>0</v>
      </c>
      <c r="BHX244" s="191">
        <f t="shared" si="506"/>
        <v>0</v>
      </c>
      <c r="BHY244" s="191">
        <f t="shared" si="506"/>
        <v>0</v>
      </c>
      <c r="BHZ244" s="191">
        <f t="shared" si="506"/>
        <v>0</v>
      </c>
      <c r="BIA244" s="191">
        <f t="shared" si="506"/>
        <v>0</v>
      </c>
      <c r="BIB244" s="191">
        <f t="shared" si="506"/>
        <v>0</v>
      </c>
      <c r="BIC244" s="191">
        <f t="shared" si="506"/>
        <v>0</v>
      </c>
      <c r="BID244" s="191">
        <f t="shared" si="506"/>
        <v>0</v>
      </c>
      <c r="BIE244" s="191">
        <f t="shared" si="506"/>
        <v>0</v>
      </c>
      <c r="BIF244" s="191">
        <f t="shared" si="506"/>
        <v>0</v>
      </c>
      <c r="BIG244" s="191">
        <f t="shared" si="506"/>
        <v>0</v>
      </c>
      <c r="BIH244" s="191">
        <f t="shared" si="506"/>
        <v>0</v>
      </c>
      <c r="BII244" s="191">
        <f t="shared" si="506"/>
        <v>0</v>
      </c>
      <c r="BIJ244" s="191">
        <f t="shared" si="506"/>
        <v>0</v>
      </c>
      <c r="BIK244" s="191">
        <f t="shared" si="506"/>
        <v>0</v>
      </c>
      <c r="BIL244" s="191">
        <f t="shared" si="506"/>
        <v>0</v>
      </c>
      <c r="BIM244" s="191">
        <f t="shared" si="506"/>
        <v>0</v>
      </c>
      <c r="BIN244" s="191">
        <f t="shared" si="506"/>
        <v>0</v>
      </c>
      <c r="BIO244" s="191">
        <f t="shared" si="506"/>
        <v>0</v>
      </c>
      <c r="BIP244" s="191">
        <f t="shared" si="506"/>
        <v>0</v>
      </c>
      <c r="BIQ244" s="191">
        <f t="shared" si="506"/>
        <v>0</v>
      </c>
      <c r="BIR244" s="191">
        <f t="shared" si="506"/>
        <v>0</v>
      </c>
      <c r="BIS244" s="191">
        <f t="shared" si="506"/>
        <v>0</v>
      </c>
      <c r="BIT244" s="191">
        <f t="shared" si="506"/>
        <v>0</v>
      </c>
      <c r="BIU244" s="191">
        <f t="shared" si="506"/>
        <v>0</v>
      </c>
      <c r="BIV244" s="191">
        <f t="shared" si="506"/>
        <v>0</v>
      </c>
      <c r="BIW244" s="191">
        <f t="shared" si="506"/>
        <v>0</v>
      </c>
      <c r="BIX244" s="191">
        <f t="shared" si="506"/>
        <v>0</v>
      </c>
      <c r="BIY244" s="191">
        <f t="shared" si="506"/>
        <v>0</v>
      </c>
      <c r="BIZ244" s="191">
        <f t="shared" si="506"/>
        <v>0</v>
      </c>
      <c r="BJA244" s="191">
        <f t="shared" si="506"/>
        <v>0</v>
      </c>
      <c r="BJB244" s="191">
        <f t="shared" si="506"/>
        <v>0</v>
      </c>
      <c r="BJC244" s="191">
        <f t="shared" si="506"/>
        <v>0</v>
      </c>
      <c r="BJD244" s="191">
        <f t="shared" si="506"/>
        <v>0</v>
      </c>
      <c r="BJE244" s="191">
        <f t="shared" si="506"/>
        <v>0</v>
      </c>
      <c r="BJF244" s="191">
        <f t="shared" si="506"/>
        <v>0</v>
      </c>
      <c r="BJG244" s="191">
        <f t="shared" si="506"/>
        <v>0</v>
      </c>
      <c r="BJH244" s="191">
        <f t="shared" ref="BJH244:BLS244" si="507" xml:space="preserve"> IF($F212 = 0, BJH220, IF($F212 = 1, BJH228, BJH236))+BJH252</f>
        <v>0</v>
      </c>
      <c r="BJI244" s="191">
        <f t="shared" si="507"/>
        <v>0</v>
      </c>
      <c r="BJJ244" s="191">
        <f t="shared" si="507"/>
        <v>0</v>
      </c>
      <c r="BJK244" s="191">
        <f t="shared" si="507"/>
        <v>0</v>
      </c>
      <c r="BJL244" s="191">
        <f t="shared" si="507"/>
        <v>0</v>
      </c>
      <c r="BJM244" s="191">
        <f t="shared" si="507"/>
        <v>0</v>
      </c>
      <c r="BJN244" s="191">
        <f t="shared" si="507"/>
        <v>0</v>
      </c>
      <c r="BJO244" s="191">
        <f t="shared" si="507"/>
        <v>0</v>
      </c>
      <c r="BJP244" s="191">
        <f t="shared" si="507"/>
        <v>0</v>
      </c>
      <c r="BJQ244" s="191">
        <f t="shared" si="507"/>
        <v>0</v>
      </c>
      <c r="BJR244" s="191">
        <f t="shared" si="507"/>
        <v>0</v>
      </c>
      <c r="BJS244" s="191">
        <f t="shared" si="507"/>
        <v>0</v>
      </c>
      <c r="BJT244" s="191">
        <f t="shared" si="507"/>
        <v>0</v>
      </c>
      <c r="BJU244" s="191">
        <f t="shared" si="507"/>
        <v>0</v>
      </c>
      <c r="BJV244" s="191">
        <f t="shared" si="507"/>
        <v>0</v>
      </c>
      <c r="BJW244" s="191">
        <f t="shared" si="507"/>
        <v>0</v>
      </c>
      <c r="BJX244" s="191">
        <f t="shared" si="507"/>
        <v>0</v>
      </c>
      <c r="BJY244" s="191">
        <f t="shared" si="507"/>
        <v>0</v>
      </c>
      <c r="BJZ244" s="191">
        <f t="shared" si="507"/>
        <v>0</v>
      </c>
      <c r="BKA244" s="191">
        <f t="shared" si="507"/>
        <v>0</v>
      </c>
      <c r="BKB244" s="191">
        <f t="shared" si="507"/>
        <v>0</v>
      </c>
      <c r="BKC244" s="191">
        <f t="shared" si="507"/>
        <v>0</v>
      </c>
      <c r="BKD244" s="191">
        <f t="shared" si="507"/>
        <v>0</v>
      </c>
      <c r="BKE244" s="191">
        <f t="shared" si="507"/>
        <v>0</v>
      </c>
      <c r="BKF244" s="191">
        <f t="shared" si="507"/>
        <v>0</v>
      </c>
      <c r="BKG244" s="191">
        <f t="shared" si="507"/>
        <v>0</v>
      </c>
      <c r="BKH244" s="191">
        <f t="shared" si="507"/>
        <v>0</v>
      </c>
      <c r="BKI244" s="191">
        <f t="shared" si="507"/>
        <v>0</v>
      </c>
      <c r="BKJ244" s="191">
        <f t="shared" si="507"/>
        <v>0</v>
      </c>
      <c r="BKK244" s="191">
        <f t="shared" si="507"/>
        <v>0</v>
      </c>
      <c r="BKL244" s="191">
        <f t="shared" si="507"/>
        <v>0</v>
      </c>
      <c r="BKM244" s="191">
        <f t="shared" si="507"/>
        <v>0</v>
      </c>
      <c r="BKN244" s="191">
        <f t="shared" si="507"/>
        <v>0</v>
      </c>
      <c r="BKO244" s="191">
        <f t="shared" si="507"/>
        <v>0</v>
      </c>
      <c r="BKP244" s="191">
        <f t="shared" si="507"/>
        <v>0</v>
      </c>
      <c r="BKQ244" s="191">
        <f t="shared" si="507"/>
        <v>0</v>
      </c>
      <c r="BKR244" s="191">
        <f t="shared" si="507"/>
        <v>0</v>
      </c>
      <c r="BKS244" s="191">
        <f t="shared" si="507"/>
        <v>0</v>
      </c>
      <c r="BKT244" s="191">
        <f t="shared" si="507"/>
        <v>0</v>
      </c>
      <c r="BKU244" s="191">
        <f t="shared" si="507"/>
        <v>0</v>
      </c>
      <c r="BKV244" s="191">
        <f t="shared" si="507"/>
        <v>0</v>
      </c>
      <c r="BKW244" s="191">
        <f t="shared" si="507"/>
        <v>0</v>
      </c>
      <c r="BKX244" s="191">
        <f t="shared" si="507"/>
        <v>0</v>
      </c>
      <c r="BKY244" s="191">
        <f t="shared" si="507"/>
        <v>0</v>
      </c>
      <c r="BKZ244" s="191">
        <f t="shared" si="507"/>
        <v>0</v>
      </c>
      <c r="BLA244" s="191">
        <f t="shared" si="507"/>
        <v>0</v>
      </c>
      <c r="BLB244" s="191">
        <f t="shared" si="507"/>
        <v>0</v>
      </c>
      <c r="BLC244" s="191">
        <f t="shared" si="507"/>
        <v>0</v>
      </c>
      <c r="BLD244" s="191">
        <f t="shared" si="507"/>
        <v>0</v>
      </c>
      <c r="BLE244" s="191">
        <f t="shared" si="507"/>
        <v>0</v>
      </c>
      <c r="BLF244" s="191">
        <f t="shared" si="507"/>
        <v>0</v>
      </c>
      <c r="BLG244" s="191">
        <f t="shared" si="507"/>
        <v>0</v>
      </c>
      <c r="BLH244" s="191">
        <f t="shared" si="507"/>
        <v>0</v>
      </c>
      <c r="BLI244" s="191">
        <f t="shared" si="507"/>
        <v>0</v>
      </c>
      <c r="BLJ244" s="191">
        <f t="shared" si="507"/>
        <v>0</v>
      </c>
      <c r="BLK244" s="191">
        <f t="shared" si="507"/>
        <v>0</v>
      </c>
      <c r="BLL244" s="191">
        <f t="shared" si="507"/>
        <v>0</v>
      </c>
      <c r="BLM244" s="191">
        <f t="shared" si="507"/>
        <v>0</v>
      </c>
      <c r="BLN244" s="191">
        <f t="shared" si="507"/>
        <v>0</v>
      </c>
      <c r="BLO244" s="191">
        <f t="shared" si="507"/>
        <v>0</v>
      </c>
      <c r="BLP244" s="191">
        <f t="shared" si="507"/>
        <v>0</v>
      </c>
      <c r="BLQ244" s="191">
        <f t="shared" si="507"/>
        <v>0</v>
      </c>
      <c r="BLR244" s="191">
        <f t="shared" si="507"/>
        <v>0</v>
      </c>
      <c r="BLS244" s="191">
        <f t="shared" si="507"/>
        <v>0</v>
      </c>
      <c r="BLT244" s="191">
        <f t="shared" ref="BLT244:BOE244" si="508" xml:space="preserve"> IF($F212 = 0, BLT220, IF($F212 = 1, BLT228, BLT236))+BLT252</f>
        <v>0</v>
      </c>
      <c r="BLU244" s="191">
        <f t="shared" si="508"/>
        <v>0</v>
      </c>
      <c r="BLV244" s="191">
        <f t="shared" si="508"/>
        <v>0</v>
      </c>
      <c r="BLW244" s="191">
        <f t="shared" si="508"/>
        <v>0</v>
      </c>
      <c r="BLX244" s="191">
        <f t="shared" si="508"/>
        <v>0</v>
      </c>
      <c r="BLY244" s="191">
        <f t="shared" si="508"/>
        <v>0</v>
      </c>
      <c r="BLZ244" s="191">
        <f t="shared" si="508"/>
        <v>0</v>
      </c>
      <c r="BMA244" s="191">
        <f t="shared" si="508"/>
        <v>0</v>
      </c>
      <c r="BMB244" s="191">
        <f t="shared" si="508"/>
        <v>0</v>
      </c>
      <c r="BMC244" s="191">
        <f t="shared" si="508"/>
        <v>0</v>
      </c>
      <c r="BMD244" s="191">
        <f t="shared" si="508"/>
        <v>0</v>
      </c>
      <c r="BME244" s="191">
        <f t="shared" si="508"/>
        <v>0</v>
      </c>
      <c r="BMF244" s="191">
        <f t="shared" si="508"/>
        <v>0</v>
      </c>
      <c r="BMG244" s="191">
        <f t="shared" si="508"/>
        <v>0</v>
      </c>
      <c r="BMH244" s="191">
        <f t="shared" si="508"/>
        <v>0</v>
      </c>
      <c r="BMI244" s="191">
        <f t="shared" si="508"/>
        <v>0</v>
      </c>
      <c r="BMJ244" s="191">
        <f t="shared" si="508"/>
        <v>0</v>
      </c>
      <c r="BMK244" s="191">
        <f t="shared" si="508"/>
        <v>0</v>
      </c>
      <c r="BML244" s="191">
        <f t="shared" si="508"/>
        <v>0</v>
      </c>
      <c r="BMM244" s="191">
        <f t="shared" si="508"/>
        <v>0</v>
      </c>
      <c r="BMN244" s="191">
        <f t="shared" si="508"/>
        <v>0</v>
      </c>
      <c r="BMO244" s="191">
        <f t="shared" si="508"/>
        <v>0</v>
      </c>
      <c r="BMP244" s="191">
        <f t="shared" si="508"/>
        <v>0</v>
      </c>
      <c r="BMQ244" s="191">
        <f t="shared" si="508"/>
        <v>0</v>
      </c>
      <c r="BMR244" s="191">
        <f t="shared" si="508"/>
        <v>0</v>
      </c>
      <c r="BMS244" s="191">
        <f t="shared" si="508"/>
        <v>0</v>
      </c>
      <c r="BMT244" s="191">
        <f t="shared" si="508"/>
        <v>0</v>
      </c>
      <c r="BMU244" s="191">
        <f t="shared" si="508"/>
        <v>0</v>
      </c>
      <c r="BMV244" s="191">
        <f t="shared" si="508"/>
        <v>0</v>
      </c>
      <c r="BMW244" s="191">
        <f t="shared" si="508"/>
        <v>0</v>
      </c>
      <c r="BMX244" s="191">
        <f t="shared" si="508"/>
        <v>0</v>
      </c>
      <c r="BMY244" s="191">
        <f t="shared" si="508"/>
        <v>0</v>
      </c>
      <c r="BMZ244" s="191">
        <f t="shared" si="508"/>
        <v>0</v>
      </c>
      <c r="BNA244" s="191">
        <f t="shared" si="508"/>
        <v>0</v>
      </c>
      <c r="BNB244" s="191">
        <f t="shared" si="508"/>
        <v>0</v>
      </c>
      <c r="BNC244" s="191">
        <f t="shared" si="508"/>
        <v>0</v>
      </c>
      <c r="BND244" s="191">
        <f t="shared" si="508"/>
        <v>0</v>
      </c>
      <c r="BNE244" s="191">
        <f t="shared" si="508"/>
        <v>0</v>
      </c>
      <c r="BNF244" s="191">
        <f t="shared" si="508"/>
        <v>0</v>
      </c>
      <c r="BNG244" s="191">
        <f t="shared" si="508"/>
        <v>0</v>
      </c>
      <c r="BNH244" s="191">
        <f t="shared" si="508"/>
        <v>0</v>
      </c>
      <c r="BNI244" s="191">
        <f t="shared" si="508"/>
        <v>0</v>
      </c>
      <c r="BNJ244" s="191">
        <f t="shared" si="508"/>
        <v>0</v>
      </c>
      <c r="BNK244" s="191">
        <f t="shared" si="508"/>
        <v>0</v>
      </c>
      <c r="BNL244" s="191">
        <f t="shared" si="508"/>
        <v>0</v>
      </c>
      <c r="BNM244" s="191">
        <f t="shared" si="508"/>
        <v>0</v>
      </c>
      <c r="BNN244" s="191">
        <f t="shared" si="508"/>
        <v>0</v>
      </c>
      <c r="BNO244" s="191">
        <f t="shared" si="508"/>
        <v>0</v>
      </c>
      <c r="BNP244" s="191">
        <f t="shared" si="508"/>
        <v>0</v>
      </c>
      <c r="BNQ244" s="191">
        <f t="shared" si="508"/>
        <v>0</v>
      </c>
      <c r="BNR244" s="191">
        <f t="shared" si="508"/>
        <v>0</v>
      </c>
      <c r="BNS244" s="191">
        <f t="shared" si="508"/>
        <v>0</v>
      </c>
      <c r="BNT244" s="191">
        <f t="shared" si="508"/>
        <v>0</v>
      </c>
      <c r="BNU244" s="191">
        <f t="shared" si="508"/>
        <v>0</v>
      </c>
      <c r="BNV244" s="191">
        <f t="shared" si="508"/>
        <v>0</v>
      </c>
      <c r="BNW244" s="191">
        <f t="shared" si="508"/>
        <v>0</v>
      </c>
      <c r="BNX244" s="191">
        <f t="shared" si="508"/>
        <v>0</v>
      </c>
      <c r="BNY244" s="191">
        <f t="shared" si="508"/>
        <v>0</v>
      </c>
      <c r="BNZ244" s="191">
        <f t="shared" si="508"/>
        <v>0</v>
      </c>
      <c r="BOA244" s="191">
        <f t="shared" si="508"/>
        <v>0</v>
      </c>
      <c r="BOB244" s="191">
        <f t="shared" si="508"/>
        <v>0</v>
      </c>
      <c r="BOC244" s="191">
        <f t="shared" si="508"/>
        <v>0</v>
      </c>
      <c r="BOD244" s="191">
        <f t="shared" si="508"/>
        <v>0</v>
      </c>
      <c r="BOE244" s="191">
        <f t="shared" si="508"/>
        <v>0</v>
      </c>
      <c r="BOF244" s="191">
        <f t="shared" ref="BOF244:BQQ244" si="509" xml:space="preserve"> IF($F212 = 0, BOF220, IF($F212 = 1, BOF228, BOF236))+BOF252</f>
        <v>0</v>
      </c>
      <c r="BOG244" s="191">
        <f t="shared" si="509"/>
        <v>0</v>
      </c>
      <c r="BOH244" s="191">
        <f t="shared" si="509"/>
        <v>0</v>
      </c>
      <c r="BOI244" s="191">
        <f t="shared" si="509"/>
        <v>0</v>
      </c>
      <c r="BOJ244" s="191">
        <f t="shared" si="509"/>
        <v>0</v>
      </c>
      <c r="BOK244" s="191">
        <f t="shared" si="509"/>
        <v>0</v>
      </c>
      <c r="BOL244" s="191">
        <f t="shared" si="509"/>
        <v>0</v>
      </c>
      <c r="BOM244" s="191">
        <f t="shared" si="509"/>
        <v>0</v>
      </c>
      <c r="BON244" s="191">
        <f t="shared" si="509"/>
        <v>0</v>
      </c>
      <c r="BOO244" s="191">
        <f t="shared" si="509"/>
        <v>0</v>
      </c>
      <c r="BOP244" s="191">
        <f t="shared" si="509"/>
        <v>0</v>
      </c>
      <c r="BOQ244" s="191">
        <f t="shared" si="509"/>
        <v>0</v>
      </c>
      <c r="BOR244" s="191">
        <f t="shared" si="509"/>
        <v>0</v>
      </c>
      <c r="BOS244" s="191">
        <f t="shared" si="509"/>
        <v>0</v>
      </c>
      <c r="BOT244" s="191">
        <f t="shared" si="509"/>
        <v>0</v>
      </c>
      <c r="BOU244" s="191">
        <f t="shared" si="509"/>
        <v>0</v>
      </c>
      <c r="BOV244" s="191">
        <f t="shared" si="509"/>
        <v>0</v>
      </c>
      <c r="BOW244" s="191">
        <f t="shared" si="509"/>
        <v>0</v>
      </c>
      <c r="BOX244" s="191">
        <f t="shared" si="509"/>
        <v>0</v>
      </c>
      <c r="BOY244" s="191">
        <f t="shared" si="509"/>
        <v>0</v>
      </c>
      <c r="BOZ244" s="191">
        <f t="shared" si="509"/>
        <v>0</v>
      </c>
      <c r="BPA244" s="191">
        <f t="shared" si="509"/>
        <v>0</v>
      </c>
      <c r="BPB244" s="191">
        <f t="shared" si="509"/>
        <v>0</v>
      </c>
      <c r="BPC244" s="191">
        <f t="shared" si="509"/>
        <v>0</v>
      </c>
      <c r="BPD244" s="191">
        <f t="shared" si="509"/>
        <v>0</v>
      </c>
      <c r="BPE244" s="191">
        <f t="shared" si="509"/>
        <v>0</v>
      </c>
      <c r="BPF244" s="191">
        <f t="shared" si="509"/>
        <v>0</v>
      </c>
      <c r="BPG244" s="191">
        <f t="shared" si="509"/>
        <v>0</v>
      </c>
      <c r="BPH244" s="191">
        <f t="shared" si="509"/>
        <v>0</v>
      </c>
      <c r="BPI244" s="191">
        <f t="shared" si="509"/>
        <v>0</v>
      </c>
      <c r="BPJ244" s="191">
        <f t="shared" si="509"/>
        <v>0</v>
      </c>
      <c r="BPK244" s="191">
        <f t="shared" si="509"/>
        <v>0</v>
      </c>
      <c r="BPL244" s="191">
        <f t="shared" si="509"/>
        <v>0</v>
      </c>
      <c r="BPM244" s="191">
        <f t="shared" si="509"/>
        <v>0</v>
      </c>
      <c r="BPN244" s="191">
        <f t="shared" si="509"/>
        <v>0</v>
      </c>
      <c r="BPO244" s="191">
        <f t="shared" si="509"/>
        <v>0</v>
      </c>
      <c r="BPP244" s="191">
        <f t="shared" si="509"/>
        <v>0</v>
      </c>
      <c r="BPQ244" s="191">
        <f t="shared" si="509"/>
        <v>0</v>
      </c>
      <c r="BPR244" s="191">
        <f t="shared" si="509"/>
        <v>0</v>
      </c>
      <c r="BPS244" s="191">
        <f t="shared" si="509"/>
        <v>0</v>
      </c>
      <c r="BPT244" s="191">
        <f t="shared" si="509"/>
        <v>0</v>
      </c>
      <c r="BPU244" s="191">
        <f t="shared" si="509"/>
        <v>0</v>
      </c>
      <c r="BPV244" s="191">
        <f t="shared" si="509"/>
        <v>0</v>
      </c>
      <c r="BPW244" s="191">
        <f t="shared" si="509"/>
        <v>0</v>
      </c>
      <c r="BPX244" s="191">
        <f t="shared" si="509"/>
        <v>0</v>
      </c>
      <c r="BPY244" s="191">
        <f t="shared" si="509"/>
        <v>0</v>
      </c>
      <c r="BPZ244" s="191">
        <f t="shared" si="509"/>
        <v>0</v>
      </c>
      <c r="BQA244" s="191">
        <f t="shared" si="509"/>
        <v>0</v>
      </c>
      <c r="BQB244" s="191">
        <f t="shared" si="509"/>
        <v>0</v>
      </c>
      <c r="BQC244" s="191">
        <f t="shared" si="509"/>
        <v>0</v>
      </c>
      <c r="BQD244" s="191">
        <f t="shared" si="509"/>
        <v>0</v>
      </c>
      <c r="BQE244" s="191">
        <f t="shared" si="509"/>
        <v>0</v>
      </c>
      <c r="BQF244" s="191">
        <f t="shared" si="509"/>
        <v>0</v>
      </c>
      <c r="BQG244" s="191">
        <f t="shared" si="509"/>
        <v>0</v>
      </c>
      <c r="BQH244" s="191">
        <f t="shared" si="509"/>
        <v>0</v>
      </c>
      <c r="BQI244" s="191">
        <f t="shared" si="509"/>
        <v>0</v>
      </c>
      <c r="BQJ244" s="191">
        <f t="shared" si="509"/>
        <v>0</v>
      </c>
      <c r="BQK244" s="191">
        <f t="shared" si="509"/>
        <v>0</v>
      </c>
      <c r="BQL244" s="191">
        <f t="shared" si="509"/>
        <v>0</v>
      </c>
      <c r="BQM244" s="191">
        <f t="shared" si="509"/>
        <v>0</v>
      </c>
      <c r="BQN244" s="191">
        <f t="shared" si="509"/>
        <v>0</v>
      </c>
      <c r="BQO244" s="191">
        <f t="shared" si="509"/>
        <v>0</v>
      </c>
      <c r="BQP244" s="191">
        <f t="shared" si="509"/>
        <v>0</v>
      </c>
      <c r="BQQ244" s="191">
        <f t="shared" si="509"/>
        <v>0</v>
      </c>
      <c r="BQR244" s="191">
        <f t="shared" ref="BQR244:BTC244" si="510" xml:space="preserve"> IF($F212 = 0, BQR220, IF($F212 = 1, BQR228, BQR236))+BQR252</f>
        <v>0</v>
      </c>
      <c r="BQS244" s="191">
        <f t="shared" si="510"/>
        <v>0</v>
      </c>
      <c r="BQT244" s="191">
        <f t="shared" si="510"/>
        <v>0</v>
      </c>
      <c r="BQU244" s="191">
        <f t="shared" si="510"/>
        <v>0</v>
      </c>
      <c r="BQV244" s="191">
        <f t="shared" si="510"/>
        <v>0</v>
      </c>
      <c r="BQW244" s="191">
        <f t="shared" si="510"/>
        <v>0</v>
      </c>
      <c r="BQX244" s="191">
        <f t="shared" si="510"/>
        <v>0</v>
      </c>
      <c r="BQY244" s="191">
        <f t="shared" si="510"/>
        <v>0</v>
      </c>
      <c r="BQZ244" s="191">
        <f t="shared" si="510"/>
        <v>0</v>
      </c>
      <c r="BRA244" s="191">
        <f t="shared" si="510"/>
        <v>0</v>
      </c>
      <c r="BRB244" s="191">
        <f t="shared" si="510"/>
        <v>0</v>
      </c>
      <c r="BRC244" s="191">
        <f t="shared" si="510"/>
        <v>0</v>
      </c>
      <c r="BRD244" s="191">
        <f t="shared" si="510"/>
        <v>0</v>
      </c>
      <c r="BRE244" s="191">
        <f t="shared" si="510"/>
        <v>0</v>
      </c>
      <c r="BRF244" s="191">
        <f t="shared" si="510"/>
        <v>0</v>
      </c>
      <c r="BRG244" s="191">
        <f t="shared" si="510"/>
        <v>0</v>
      </c>
      <c r="BRH244" s="191">
        <f t="shared" si="510"/>
        <v>0</v>
      </c>
      <c r="BRI244" s="191">
        <f t="shared" si="510"/>
        <v>0</v>
      </c>
      <c r="BRJ244" s="191">
        <f t="shared" si="510"/>
        <v>0</v>
      </c>
      <c r="BRK244" s="191">
        <f t="shared" si="510"/>
        <v>0</v>
      </c>
      <c r="BRL244" s="191">
        <f t="shared" si="510"/>
        <v>0</v>
      </c>
      <c r="BRM244" s="191">
        <f t="shared" si="510"/>
        <v>0</v>
      </c>
      <c r="BRN244" s="191">
        <f t="shared" si="510"/>
        <v>0</v>
      </c>
      <c r="BRO244" s="191">
        <f t="shared" si="510"/>
        <v>0</v>
      </c>
      <c r="BRP244" s="191">
        <f t="shared" si="510"/>
        <v>0</v>
      </c>
      <c r="BRQ244" s="191">
        <f t="shared" si="510"/>
        <v>0</v>
      </c>
      <c r="BRR244" s="191">
        <f t="shared" si="510"/>
        <v>0</v>
      </c>
      <c r="BRS244" s="191">
        <f t="shared" si="510"/>
        <v>0</v>
      </c>
      <c r="BRT244" s="191">
        <f t="shared" si="510"/>
        <v>0</v>
      </c>
      <c r="BRU244" s="191">
        <f t="shared" si="510"/>
        <v>0</v>
      </c>
      <c r="BRV244" s="191">
        <f t="shared" si="510"/>
        <v>0</v>
      </c>
      <c r="BRW244" s="191">
        <f t="shared" si="510"/>
        <v>0</v>
      </c>
      <c r="BRX244" s="191">
        <f t="shared" si="510"/>
        <v>0</v>
      </c>
      <c r="BRY244" s="191">
        <f t="shared" si="510"/>
        <v>0</v>
      </c>
      <c r="BRZ244" s="191">
        <f t="shared" si="510"/>
        <v>0</v>
      </c>
      <c r="BSA244" s="191">
        <f t="shared" si="510"/>
        <v>0</v>
      </c>
      <c r="BSB244" s="191">
        <f t="shared" si="510"/>
        <v>0</v>
      </c>
      <c r="BSC244" s="191">
        <f t="shared" si="510"/>
        <v>0</v>
      </c>
      <c r="BSD244" s="191">
        <f t="shared" si="510"/>
        <v>0</v>
      </c>
      <c r="BSE244" s="191">
        <f t="shared" si="510"/>
        <v>0</v>
      </c>
      <c r="BSF244" s="191">
        <f t="shared" si="510"/>
        <v>0</v>
      </c>
      <c r="BSG244" s="191">
        <f t="shared" si="510"/>
        <v>0</v>
      </c>
      <c r="BSH244" s="191">
        <f t="shared" si="510"/>
        <v>0</v>
      </c>
      <c r="BSI244" s="191">
        <f t="shared" si="510"/>
        <v>0</v>
      </c>
      <c r="BSJ244" s="191">
        <f t="shared" si="510"/>
        <v>0</v>
      </c>
      <c r="BSK244" s="191">
        <f t="shared" si="510"/>
        <v>0</v>
      </c>
      <c r="BSL244" s="191">
        <f t="shared" si="510"/>
        <v>0</v>
      </c>
      <c r="BSM244" s="191">
        <f t="shared" si="510"/>
        <v>0</v>
      </c>
      <c r="BSN244" s="191">
        <f t="shared" si="510"/>
        <v>0</v>
      </c>
      <c r="BSO244" s="191">
        <f t="shared" si="510"/>
        <v>0</v>
      </c>
      <c r="BSP244" s="191">
        <f t="shared" si="510"/>
        <v>0</v>
      </c>
      <c r="BSQ244" s="191">
        <f t="shared" si="510"/>
        <v>0</v>
      </c>
      <c r="BSR244" s="191">
        <f t="shared" si="510"/>
        <v>0</v>
      </c>
      <c r="BSS244" s="191">
        <f t="shared" si="510"/>
        <v>0</v>
      </c>
      <c r="BST244" s="191">
        <f t="shared" si="510"/>
        <v>0</v>
      </c>
      <c r="BSU244" s="191">
        <f t="shared" si="510"/>
        <v>0</v>
      </c>
      <c r="BSV244" s="191">
        <f t="shared" si="510"/>
        <v>0</v>
      </c>
      <c r="BSW244" s="191">
        <f t="shared" si="510"/>
        <v>0</v>
      </c>
      <c r="BSX244" s="191">
        <f t="shared" si="510"/>
        <v>0</v>
      </c>
      <c r="BSY244" s="191">
        <f t="shared" si="510"/>
        <v>0</v>
      </c>
      <c r="BSZ244" s="191">
        <f t="shared" si="510"/>
        <v>0</v>
      </c>
      <c r="BTA244" s="191">
        <f t="shared" si="510"/>
        <v>0</v>
      </c>
      <c r="BTB244" s="191">
        <f t="shared" si="510"/>
        <v>0</v>
      </c>
      <c r="BTC244" s="191">
        <f t="shared" si="510"/>
        <v>0</v>
      </c>
      <c r="BTD244" s="191">
        <f t="shared" ref="BTD244:BVO244" si="511" xml:space="preserve"> IF($F212 = 0, BTD220, IF($F212 = 1, BTD228, BTD236))+BTD252</f>
        <v>0</v>
      </c>
      <c r="BTE244" s="191">
        <f t="shared" si="511"/>
        <v>0</v>
      </c>
      <c r="BTF244" s="191">
        <f t="shared" si="511"/>
        <v>0</v>
      </c>
      <c r="BTG244" s="191">
        <f t="shared" si="511"/>
        <v>0</v>
      </c>
      <c r="BTH244" s="191">
        <f t="shared" si="511"/>
        <v>0</v>
      </c>
      <c r="BTI244" s="191">
        <f t="shared" si="511"/>
        <v>0</v>
      </c>
      <c r="BTJ244" s="191">
        <f t="shared" si="511"/>
        <v>0</v>
      </c>
      <c r="BTK244" s="191">
        <f t="shared" si="511"/>
        <v>0</v>
      </c>
      <c r="BTL244" s="191">
        <f t="shared" si="511"/>
        <v>0</v>
      </c>
      <c r="BTM244" s="191">
        <f t="shared" si="511"/>
        <v>0</v>
      </c>
      <c r="BTN244" s="191">
        <f t="shared" si="511"/>
        <v>0</v>
      </c>
      <c r="BTO244" s="191">
        <f t="shared" si="511"/>
        <v>0</v>
      </c>
      <c r="BTP244" s="191">
        <f t="shared" si="511"/>
        <v>0</v>
      </c>
      <c r="BTQ244" s="191">
        <f t="shared" si="511"/>
        <v>0</v>
      </c>
      <c r="BTR244" s="191">
        <f t="shared" si="511"/>
        <v>0</v>
      </c>
      <c r="BTS244" s="191">
        <f t="shared" si="511"/>
        <v>0</v>
      </c>
      <c r="BTT244" s="191">
        <f t="shared" si="511"/>
        <v>0</v>
      </c>
      <c r="BTU244" s="191">
        <f t="shared" si="511"/>
        <v>0</v>
      </c>
      <c r="BTV244" s="191">
        <f t="shared" si="511"/>
        <v>0</v>
      </c>
      <c r="BTW244" s="191">
        <f t="shared" si="511"/>
        <v>0</v>
      </c>
      <c r="BTX244" s="191">
        <f t="shared" si="511"/>
        <v>0</v>
      </c>
      <c r="BTY244" s="191">
        <f t="shared" si="511"/>
        <v>0</v>
      </c>
      <c r="BTZ244" s="191">
        <f t="shared" si="511"/>
        <v>0</v>
      </c>
      <c r="BUA244" s="191">
        <f t="shared" si="511"/>
        <v>0</v>
      </c>
      <c r="BUB244" s="191">
        <f t="shared" si="511"/>
        <v>0</v>
      </c>
      <c r="BUC244" s="191">
        <f t="shared" si="511"/>
        <v>0</v>
      </c>
      <c r="BUD244" s="191">
        <f t="shared" si="511"/>
        <v>0</v>
      </c>
      <c r="BUE244" s="191">
        <f t="shared" si="511"/>
        <v>0</v>
      </c>
      <c r="BUF244" s="191">
        <f t="shared" si="511"/>
        <v>0</v>
      </c>
      <c r="BUG244" s="191">
        <f t="shared" si="511"/>
        <v>0</v>
      </c>
      <c r="BUH244" s="191">
        <f t="shared" si="511"/>
        <v>0</v>
      </c>
      <c r="BUI244" s="191">
        <f t="shared" si="511"/>
        <v>0</v>
      </c>
      <c r="BUJ244" s="191">
        <f t="shared" si="511"/>
        <v>0</v>
      </c>
      <c r="BUK244" s="191">
        <f t="shared" si="511"/>
        <v>0</v>
      </c>
      <c r="BUL244" s="191">
        <f t="shared" si="511"/>
        <v>0</v>
      </c>
      <c r="BUM244" s="191">
        <f t="shared" si="511"/>
        <v>0</v>
      </c>
      <c r="BUN244" s="191">
        <f t="shared" si="511"/>
        <v>0</v>
      </c>
      <c r="BUO244" s="191">
        <f t="shared" si="511"/>
        <v>0</v>
      </c>
      <c r="BUP244" s="191">
        <f t="shared" si="511"/>
        <v>0</v>
      </c>
      <c r="BUQ244" s="191">
        <f t="shared" si="511"/>
        <v>0</v>
      </c>
      <c r="BUR244" s="191">
        <f t="shared" si="511"/>
        <v>0</v>
      </c>
      <c r="BUS244" s="191">
        <f t="shared" si="511"/>
        <v>0</v>
      </c>
      <c r="BUT244" s="191">
        <f t="shared" si="511"/>
        <v>0</v>
      </c>
      <c r="BUU244" s="191">
        <f t="shared" si="511"/>
        <v>0</v>
      </c>
      <c r="BUV244" s="191">
        <f t="shared" si="511"/>
        <v>0</v>
      </c>
      <c r="BUW244" s="191">
        <f t="shared" si="511"/>
        <v>0</v>
      </c>
      <c r="BUX244" s="191">
        <f t="shared" si="511"/>
        <v>0</v>
      </c>
      <c r="BUY244" s="191">
        <f t="shared" si="511"/>
        <v>0</v>
      </c>
      <c r="BUZ244" s="191">
        <f t="shared" si="511"/>
        <v>0</v>
      </c>
      <c r="BVA244" s="191">
        <f t="shared" si="511"/>
        <v>0</v>
      </c>
      <c r="BVB244" s="191">
        <f t="shared" si="511"/>
        <v>0</v>
      </c>
      <c r="BVC244" s="191">
        <f t="shared" si="511"/>
        <v>0</v>
      </c>
      <c r="BVD244" s="191">
        <f t="shared" si="511"/>
        <v>0</v>
      </c>
      <c r="BVE244" s="191">
        <f t="shared" si="511"/>
        <v>0</v>
      </c>
      <c r="BVF244" s="191">
        <f t="shared" si="511"/>
        <v>0</v>
      </c>
      <c r="BVG244" s="191">
        <f t="shared" si="511"/>
        <v>0</v>
      </c>
      <c r="BVH244" s="191">
        <f t="shared" si="511"/>
        <v>0</v>
      </c>
      <c r="BVI244" s="191">
        <f t="shared" si="511"/>
        <v>0</v>
      </c>
      <c r="BVJ244" s="191">
        <f t="shared" si="511"/>
        <v>0</v>
      </c>
      <c r="BVK244" s="191">
        <f t="shared" si="511"/>
        <v>0</v>
      </c>
      <c r="BVL244" s="191">
        <f t="shared" si="511"/>
        <v>0</v>
      </c>
      <c r="BVM244" s="191">
        <f t="shared" si="511"/>
        <v>0</v>
      </c>
      <c r="BVN244" s="191">
        <f t="shared" si="511"/>
        <v>0</v>
      </c>
      <c r="BVO244" s="191">
        <f t="shared" si="511"/>
        <v>0</v>
      </c>
      <c r="BVP244" s="191">
        <f t="shared" ref="BVP244:BYA244" si="512" xml:space="preserve"> IF($F212 = 0, BVP220, IF($F212 = 1, BVP228, BVP236))+BVP252</f>
        <v>0</v>
      </c>
      <c r="BVQ244" s="191">
        <f t="shared" si="512"/>
        <v>0</v>
      </c>
      <c r="BVR244" s="191">
        <f t="shared" si="512"/>
        <v>0</v>
      </c>
      <c r="BVS244" s="191">
        <f t="shared" si="512"/>
        <v>0</v>
      </c>
      <c r="BVT244" s="191">
        <f t="shared" si="512"/>
        <v>0</v>
      </c>
      <c r="BVU244" s="191">
        <f t="shared" si="512"/>
        <v>0</v>
      </c>
      <c r="BVV244" s="191">
        <f t="shared" si="512"/>
        <v>0</v>
      </c>
      <c r="BVW244" s="191">
        <f t="shared" si="512"/>
        <v>0</v>
      </c>
      <c r="BVX244" s="191">
        <f t="shared" si="512"/>
        <v>0</v>
      </c>
      <c r="BVY244" s="191">
        <f t="shared" si="512"/>
        <v>0</v>
      </c>
      <c r="BVZ244" s="191">
        <f t="shared" si="512"/>
        <v>0</v>
      </c>
      <c r="BWA244" s="191">
        <f t="shared" si="512"/>
        <v>0</v>
      </c>
      <c r="BWB244" s="191">
        <f t="shared" si="512"/>
        <v>0</v>
      </c>
      <c r="BWC244" s="191">
        <f t="shared" si="512"/>
        <v>0</v>
      </c>
      <c r="BWD244" s="191">
        <f t="shared" si="512"/>
        <v>0</v>
      </c>
      <c r="BWE244" s="191">
        <f t="shared" si="512"/>
        <v>0</v>
      </c>
      <c r="BWF244" s="191">
        <f t="shared" si="512"/>
        <v>0</v>
      </c>
      <c r="BWG244" s="191">
        <f t="shared" si="512"/>
        <v>0</v>
      </c>
      <c r="BWH244" s="191">
        <f t="shared" si="512"/>
        <v>0</v>
      </c>
      <c r="BWI244" s="191">
        <f t="shared" si="512"/>
        <v>0</v>
      </c>
      <c r="BWJ244" s="191">
        <f t="shared" si="512"/>
        <v>0</v>
      </c>
      <c r="BWK244" s="191">
        <f t="shared" si="512"/>
        <v>0</v>
      </c>
      <c r="BWL244" s="191">
        <f t="shared" si="512"/>
        <v>0</v>
      </c>
      <c r="BWM244" s="191">
        <f t="shared" si="512"/>
        <v>0</v>
      </c>
      <c r="BWN244" s="191">
        <f t="shared" si="512"/>
        <v>0</v>
      </c>
      <c r="BWO244" s="191">
        <f t="shared" si="512"/>
        <v>0</v>
      </c>
      <c r="BWP244" s="191">
        <f t="shared" si="512"/>
        <v>0</v>
      </c>
      <c r="BWQ244" s="191">
        <f t="shared" si="512"/>
        <v>0</v>
      </c>
      <c r="BWR244" s="191">
        <f t="shared" si="512"/>
        <v>0</v>
      </c>
      <c r="BWS244" s="191">
        <f t="shared" si="512"/>
        <v>0</v>
      </c>
      <c r="BWT244" s="191">
        <f t="shared" si="512"/>
        <v>0</v>
      </c>
      <c r="BWU244" s="191">
        <f t="shared" si="512"/>
        <v>0</v>
      </c>
      <c r="BWV244" s="191">
        <f t="shared" si="512"/>
        <v>0</v>
      </c>
      <c r="BWW244" s="191">
        <f t="shared" si="512"/>
        <v>0</v>
      </c>
      <c r="BWX244" s="191">
        <f t="shared" si="512"/>
        <v>0</v>
      </c>
      <c r="BWY244" s="191">
        <f t="shared" si="512"/>
        <v>0</v>
      </c>
      <c r="BWZ244" s="191">
        <f t="shared" si="512"/>
        <v>0</v>
      </c>
      <c r="BXA244" s="191">
        <f t="shared" si="512"/>
        <v>0</v>
      </c>
      <c r="BXB244" s="191">
        <f t="shared" si="512"/>
        <v>0</v>
      </c>
      <c r="BXC244" s="191">
        <f t="shared" si="512"/>
        <v>0</v>
      </c>
      <c r="BXD244" s="191">
        <f t="shared" si="512"/>
        <v>0</v>
      </c>
      <c r="BXE244" s="191">
        <f t="shared" si="512"/>
        <v>0</v>
      </c>
      <c r="BXF244" s="191">
        <f t="shared" si="512"/>
        <v>0</v>
      </c>
      <c r="BXG244" s="191">
        <f t="shared" si="512"/>
        <v>0</v>
      </c>
      <c r="BXH244" s="191">
        <f t="shared" si="512"/>
        <v>0</v>
      </c>
      <c r="BXI244" s="191">
        <f t="shared" si="512"/>
        <v>0</v>
      </c>
      <c r="BXJ244" s="191">
        <f t="shared" si="512"/>
        <v>0</v>
      </c>
      <c r="BXK244" s="191">
        <f t="shared" si="512"/>
        <v>0</v>
      </c>
      <c r="BXL244" s="191">
        <f t="shared" si="512"/>
        <v>0</v>
      </c>
      <c r="BXM244" s="191">
        <f t="shared" si="512"/>
        <v>0</v>
      </c>
      <c r="BXN244" s="191">
        <f t="shared" si="512"/>
        <v>0</v>
      </c>
      <c r="BXO244" s="191">
        <f t="shared" si="512"/>
        <v>0</v>
      </c>
      <c r="BXP244" s="191">
        <f t="shared" si="512"/>
        <v>0</v>
      </c>
      <c r="BXQ244" s="191">
        <f t="shared" si="512"/>
        <v>0</v>
      </c>
      <c r="BXR244" s="191">
        <f t="shared" si="512"/>
        <v>0</v>
      </c>
      <c r="BXS244" s="191">
        <f t="shared" si="512"/>
        <v>0</v>
      </c>
      <c r="BXT244" s="191">
        <f t="shared" si="512"/>
        <v>0</v>
      </c>
      <c r="BXU244" s="191">
        <f t="shared" si="512"/>
        <v>0</v>
      </c>
      <c r="BXV244" s="191">
        <f t="shared" si="512"/>
        <v>0</v>
      </c>
      <c r="BXW244" s="191">
        <f t="shared" si="512"/>
        <v>0</v>
      </c>
      <c r="BXX244" s="191">
        <f t="shared" si="512"/>
        <v>0</v>
      </c>
      <c r="BXY244" s="191">
        <f t="shared" si="512"/>
        <v>0</v>
      </c>
      <c r="BXZ244" s="191">
        <f t="shared" si="512"/>
        <v>0</v>
      </c>
      <c r="BYA244" s="191">
        <f t="shared" si="512"/>
        <v>0</v>
      </c>
      <c r="BYB244" s="191">
        <f t="shared" ref="BYB244:CAM244" si="513" xml:space="preserve"> IF($F212 = 0, BYB220, IF($F212 = 1, BYB228, BYB236))+BYB252</f>
        <v>0</v>
      </c>
      <c r="BYC244" s="191">
        <f t="shared" si="513"/>
        <v>0</v>
      </c>
      <c r="BYD244" s="191">
        <f t="shared" si="513"/>
        <v>0</v>
      </c>
      <c r="BYE244" s="191">
        <f t="shared" si="513"/>
        <v>0</v>
      </c>
      <c r="BYF244" s="191">
        <f t="shared" si="513"/>
        <v>0</v>
      </c>
      <c r="BYG244" s="191">
        <f t="shared" si="513"/>
        <v>0</v>
      </c>
      <c r="BYH244" s="191">
        <f t="shared" si="513"/>
        <v>0</v>
      </c>
      <c r="BYI244" s="191">
        <f t="shared" si="513"/>
        <v>0</v>
      </c>
      <c r="BYJ244" s="191">
        <f t="shared" si="513"/>
        <v>0</v>
      </c>
      <c r="BYK244" s="191">
        <f t="shared" si="513"/>
        <v>0</v>
      </c>
      <c r="BYL244" s="191">
        <f t="shared" si="513"/>
        <v>0</v>
      </c>
      <c r="BYM244" s="191">
        <f t="shared" si="513"/>
        <v>0</v>
      </c>
      <c r="BYN244" s="191">
        <f t="shared" si="513"/>
        <v>0</v>
      </c>
      <c r="BYO244" s="191">
        <f t="shared" si="513"/>
        <v>0</v>
      </c>
      <c r="BYP244" s="191">
        <f t="shared" si="513"/>
        <v>0</v>
      </c>
      <c r="BYQ244" s="191">
        <f t="shared" si="513"/>
        <v>0</v>
      </c>
      <c r="BYR244" s="191">
        <f t="shared" si="513"/>
        <v>0</v>
      </c>
      <c r="BYS244" s="191">
        <f t="shared" si="513"/>
        <v>0</v>
      </c>
      <c r="BYT244" s="191">
        <f t="shared" si="513"/>
        <v>0</v>
      </c>
      <c r="BYU244" s="191">
        <f t="shared" si="513"/>
        <v>0</v>
      </c>
      <c r="BYV244" s="191">
        <f t="shared" si="513"/>
        <v>0</v>
      </c>
      <c r="BYW244" s="191">
        <f t="shared" si="513"/>
        <v>0</v>
      </c>
      <c r="BYX244" s="191">
        <f t="shared" si="513"/>
        <v>0</v>
      </c>
      <c r="BYY244" s="191">
        <f t="shared" si="513"/>
        <v>0</v>
      </c>
      <c r="BYZ244" s="191">
        <f t="shared" si="513"/>
        <v>0</v>
      </c>
      <c r="BZA244" s="191">
        <f t="shared" si="513"/>
        <v>0</v>
      </c>
      <c r="BZB244" s="191">
        <f t="shared" si="513"/>
        <v>0</v>
      </c>
      <c r="BZC244" s="191">
        <f t="shared" si="513"/>
        <v>0</v>
      </c>
      <c r="BZD244" s="191">
        <f t="shared" si="513"/>
        <v>0</v>
      </c>
      <c r="BZE244" s="191">
        <f t="shared" si="513"/>
        <v>0</v>
      </c>
      <c r="BZF244" s="191">
        <f t="shared" si="513"/>
        <v>0</v>
      </c>
      <c r="BZG244" s="191">
        <f t="shared" si="513"/>
        <v>0</v>
      </c>
      <c r="BZH244" s="191">
        <f t="shared" si="513"/>
        <v>0</v>
      </c>
      <c r="BZI244" s="191">
        <f t="shared" si="513"/>
        <v>0</v>
      </c>
      <c r="BZJ244" s="191">
        <f t="shared" si="513"/>
        <v>0</v>
      </c>
      <c r="BZK244" s="191">
        <f t="shared" si="513"/>
        <v>0</v>
      </c>
      <c r="BZL244" s="191">
        <f t="shared" si="513"/>
        <v>0</v>
      </c>
      <c r="BZM244" s="191">
        <f t="shared" si="513"/>
        <v>0</v>
      </c>
      <c r="BZN244" s="191">
        <f t="shared" si="513"/>
        <v>0</v>
      </c>
      <c r="BZO244" s="191">
        <f t="shared" si="513"/>
        <v>0</v>
      </c>
      <c r="BZP244" s="191">
        <f t="shared" si="513"/>
        <v>0</v>
      </c>
      <c r="BZQ244" s="191">
        <f t="shared" si="513"/>
        <v>0</v>
      </c>
      <c r="BZR244" s="191">
        <f t="shared" si="513"/>
        <v>0</v>
      </c>
      <c r="BZS244" s="191">
        <f t="shared" si="513"/>
        <v>0</v>
      </c>
      <c r="BZT244" s="191">
        <f t="shared" si="513"/>
        <v>0</v>
      </c>
      <c r="BZU244" s="191">
        <f t="shared" si="513"/>
        <v>0</v>
      </c>
      <c r="BZV244" s="191">
        <f t="shared" si="513"/>
        <v>0</v>
      </c>
      <c r="BZW244" s="191">
        <f t="shared" si="513"/>
        <v>0</v>
      </c>
      <c r="BZX244" s="191">
        <f t="shared" si="513"/>
        <v>0</v>
      </c>
      <c r="BZY244" s="191">
        <f t="shared" si="513"/>
        <v>0</v>
      </c>
      <c r="BZZ244" s="191">
        <f t="shared" si="513"/>
        <v>0</v>
      </c>
      <c r="CAA244" s="191">
        <f t="shared" si="513"/>
        <v>0</v>
      </c>
      <c r="CAB244" s="191">
        <f t="shared" si="513"/>
        <v>0</v>
      </c>
      <c r="CAC244" s="191">
        <f t="shared" si="513"/>
        <v>0</v>
      </c>
      <c r="CAD244" s="191">
        <f t="shared" si="513"/>
        <v>0</v>
      </c>
      <c r="CAE244" s="191">
        <f t="shared" si="513"/>
        <v>0</v>
      </c>
      <c r="CAF244" s="191">
        <f t="shared" si="513"/>
        <v>0</v>
      </c>
      <c r="CAG244" s="191">
        <f t="shared" si="513"/>
        <v>0</v>
      </c>
      <c r="CAH244" s="191">
        <f t="shared" si="513"/>
        <v>0</v>
      </c>
      <c r="CAI244" s="191">
        <f t="shared" si="513"/>
        <v>0</v>
      </c>
      <c r="CAJ244" s="191">
        <f t="shared" si="513"/>
        <v>0</v>
      </c>
      <c r="CAK244" s="191">
        <f t="shared" si="513"/>
        <v>0</v>
      </c>
      <c r="CAL244" s="191">
        <f t="shared" si="513"/>
        <v>0</v>
      </c>
      <c r="CAM244" s="191">
        <f t="shared" si="513"/>
        <v>0</v>
      </c>
      <c r="CAN244" s="191">
        <f t="shared" ref="CAN244:CCY244" si="514" xml:space="preserve"> IF($F212 = 0, CAN220, IF($F212 = 1, CAN228, CAN236))+CAN252</f>
        <v>0</v>
      </c>
      <c r="CAO244" s="191">
        <f t="shared" si="514"/>
        <v>0</v>
      </c>
      <c r="CAP244" s="191">
        <f t="shared" si="514"/>
        <v>0</v>
      </c>
      <c r="CAQ244" s="191">
        <f t="shared" si="514"/>
        <v>0</v>
      </c>
      <c r="CAR244" s="191">
        <f t="shared" si="514"/>
        <v>0</v>
      </c>
      <c r="CAS244" s="191">
        <f t="shared" si="514"/>
        <v>0</v>
      </c>
      <c r="CAT244" s="191">
        <f t="shared" si="514"/>
        <v>0</v>
      </c>
      <c r="CAU244" s="191">
        <f t="shared" si="514"/>
        <v>0</v>
      </c>
      <c r="CAV244" s="191">
        <f t="shared" si="514"/>
        <v>0</v>
      </c>
      <c r="CAW244" s="191">
        <f t="shared" si="514"/>
        <v>0</v>
      </c>
      <c r="CAX244" s="191">
        <f t="shared" si="514"/>
        <v>0</v>
      </c>
      <c r="CAY244" s="191">
        <f t="shared" si="514"/>
        <v>0</v>
      </c>
      <c r="CAZ244" s="191">
        <f t="shared" si="514"/>
        <v>0</v>
      </c>
      <c r="CBA244" s="191">
        <f t="shared" si="514"/>
        <v>0</v>
      </c>
      <c r="CBB244" s="191">
        <f t="shared" si="514"/>
        <v>0</v>
      </c>
      <c r="CBC244" s="191">
        <f t="shared" si="514"/>
        <v>0</v>
      </c>
      <c r="CBD244" s="191">
        <f t="shared" si="514"/>
        <v>0</v>
      </c>
      <c r="CBE244" s="191">
        <f t="shared" si="514"/>
        <v>0</v>
      </c>
      <c r="CBF244" s="191">
        <f t="shared" si="514"/>
        <v>0</v>
      </c>
      <c r="CBG244" s="191">
        <f t="shared" si="514"/>
        <v>0</v>
      </c>
      <c r="CBH244" s="191">
        <f t="shared" si="514"/>
        <v>0</v>
      </c>
      <c r="CBI244" s="191">
        <f t="shared" si="514"/>
        <v>0</v>
      </c>
      <c r="CBJ244" s="191">
        <f t="shared" si="514"/>
        <v>0</v>
      </c>
      <c r="CBK244" s="191">
        <f t="shared" si="514"/>
        <v>0</v>
      </c>
      <c r="CBL244" s="191">
        <f t="shared" si="514"/>
        <v>0</v>
      </c>
      <c r="CBM244" s="191">
        <f t="shared" si="514"/>
        <v>0</v>
      </c>
      <c r="CBN244" s="191">
        <f t="shared" si="514"/>
        <v>0</v>
      </c>
      <c r="CBO244" s="191">
        <f t="shared" si="514"/>
        <v>0</v>
      </c>
      <c r="CBP244" s="191">
        <f t="shared" si="514"/>
        <v>0</v>
      </c>
      <c r="CBQ244" s="191">
        <f t="shared" si="514"/>
        <v>0</v>
      </c>
      <c r="CBR244" s="191">
        <f t="shared" si="514"/>
        <v>0</v>
      </c>
      <c r="CBS244" s="191">
        <f t="shared" si="514"/>
        <v>0</v>
      </c>
      <c r="CBT244" s="191">
        <f t="shared" si="514"/>
        <v>0</v>
      </c>
      <c r="CBU244" s="191">
        <f t="shared" si="514"/>
        <v>0</v>
      </c>
      <c r="CBV244" s="191">
        <f t="shared" si="514"/>
        <v>0</v>
      </c>
      <c r="CBW244" s="191">
        <f t="shared" si="514"/>
        <v>0</v>
      </c>
      <c r="CBX244" s="191">
        <f t="shared" si="514"/>
        <v>0</v>
      </c>
      <c r="CBY244" s="191">
        <f t="shared" si="514"/>
        <v>0</v>
      </c>
      <c r="CBZ244" s="191">
        <f t="shared" si="514"/>
        <v>0</v>
      </c>
      <c r="CCA244" s="191">
        <f t="shared" si="514"/>
        <v>0</v>
      </c>
      <c r="CCB244" s="191">
        <f t="shared" si="514"/>
        <v>0</v>
      </c>
      <c r="CCC244" s="191">
        <f t="shared" si="514"/>
        <v>0</v>
      </c>
      <c r="CCD244" s="191">
        <f t="shared" si="514"/>
        <v>0</v>
      </c>
      <c r="CCE244" s="191">
        <f t="shared" si="514"/>
        <v>0</v>
      </c>
      <c r="CCF244" s="191">
        <f t="shared" si="514"/>
        <v>0</v>
      </c>
      <c r="CCG244" s="191">
        <f t="shared" si="514"/>
        <v>0</v>
      </c>
      <c r="CCH244" s="191">
        <f t="shared" si="514"/>
        <v>0</v>
      </c>
      <c r="CCI244" s="191">
        <f t="shared" si="514"/>
        <v>0</v>
      </c>
      <c r="CCJ244" s="191">
        <f t="shared" si="514"/>
        <v>0</v>
      </c>
      <c r="CCK244" s="191">
        <f t="shared" si="514"/>
        <v>0</v>
      </c>
      <c r="CCL244" s="191">
        <f t="shared" si="514"/>
        <v>0</v>
      </c>
      <c r="CCM244" s="191">
        <f t="shared" si="514"/>
        <v>0</v>
      </c>
      <c r="CCN244" s="191">
        <f t="shared" si="514"/>
        <v>0</v>
      </c>
      <c r="CCO244" s="191">
        <f t="shared" si="514"/>
        <v>0</v>
      </c>
      <c r="CCP244" s="191">
        <f t="shared" si="514"/>
        <v>0</v>
      </c>
      <c r="CCQ244" s="191">
        <f t="shared" si="514"/>
        <v>0</v>
      </c>
      <c r="CCR244" s="191">
        <f t="shared" si="514"/>
        <v>0</v>
      </c>
      <c r="CCS244" s="191">
        <f t="shared" si="514"/>
        <v>0</v>
      </c>
      <c r="CCT244" s="191">
        <f t="shared" si="514"/>
        <v>0</v>
      </c>
      <c r="CCU244" s="191">
        <f t="shared" si="514"/>
        <v>0</v>
      </c>
      <c r="CCV244" s="191">
        <f t="shared" si="514"/>
        <v>0</v>
      </c>
      <c r="CCW244" s="191">
        <f t="shared" si="514"/>
        <v>0</v>
      </c>
      <c r="CCX244" s="191">
        <f t="shared" si="514"/>
        <v>0</v>
      </c>
      <c r="CCY244" s="191">
        <f t="shared" si="514"/>
        <v>0</v>
      </c>
      <c r="CCZ244" s="191">
        <f t="shared" ref="CCZ244:CFK244" si="515" xml:space="preserve"> IF($F212 = 0, CCZ220, IF($F212 = 1, CCZ228, CCZ236))+CCZ252</f>
        <v>0</v>
      </c>
      <c r="CDA244" s="191">
        <f t="shared" si="515"/>
        <v>0</v>
      </c>
      <c r="CDB244" s="191">
        <f t="shared" si="515"/>
        <v>0</v>
      </c>
      <c r="CDC244" s="191">
        <f t="shared" si="515"/>
        <v>0</v>
      </c>
      <c r="CDD244" s="191">
        <f t="shared" si="515"/>
        <v>0</v>
      </c>
      <c r="CDE244" s="191">
        <f t="shared" si="515"/>
        <v>0</v>
      </c>
      <c r="CDF244" s="191">
        <f t="shared" si="515"/>
        <v>0</v>
      </c>
      <c r="CDG244" s="191">
        <f t="shared" si="515"/>
        <v>0</v>
      </c>
      <c r="CDH244" s="191">
        <f t="shared" si="515"/>
        <v>0</v>
      </c>
      <c r="CDI244" s="191">
        <f t="shared" si="515"/>
        <v>0</v>
      </c>
      <c r="CDJ244" s="191">
        <f t="shared" si="515"/>
        <v>0</v>
      </c>
      <c r="CDK244" s="191">
        <f t="shared" si="515"/>
        <v>0</v>
      </c>
      <c r="CDL244" s="191">
        <f t="shared" si="515"/>
        <v>0</v>
      </c>
      <c r="CDM244" s="191">
        <f t="shared" si="515"/>
        <v>0</v>
      </c>
      <c r="CDN244" s="191">
        <f t="shared" si="515"/>
        <v>0</v>
      </c>
      <c r="CDO244" s="191">
        <f t="shared" si="515"/>
        <v>0</v>
      </c>
      <c r="CDP244" s="191">
        <f t="shared" si="515"/>
        <v>0</v>
      </c>
      <c r="CDQ244" s="191">
        <f t="shared" si="515"/>
        <v>0</v>
      </c>
      <c r="CDR244" s="191">
        <f t="shared" si="515"/>
        <v>0</v>
      </c>
      <c r="CDS244" s="191">
        <f t="shared" si="515"/>
        <v>0</v>
      </c>
      <c r="CDT244" s="191">
        <f t="shared" si="515"/>
        <v>0</v>
      </c>
      <c r="CDU244" s="191">
        <f t="shared" si="515"/>
        <v>0</v>
      </c>
      <c r="CDV244" s="191">
        <f t="shared" si="515"/>
        <v>0</v>
      </c>
      <c r="CDW244" s="191">
        <f t="shared" si="515"/>
        <v>0</v>
      </c>
      <c r="CDX244" s="191">
        <f t="shared" si="515"/>
        <v>0</v>
      </c>
      <c r="CDY244" s="191">
        <f t="shared" si="515"/>
        <v>0</v>
      </c>
      <c r="CDZ244" s="191">
        <f t="shared" si="515"/>
        <v>0</v>
      </c>
      <c r="CEA244" s="191">
        <f t="shared" si="515"/>
        <v>0</v>
      </c>
      <c r="CEB244" s="191">
        <f t="shared" si="515"/>
        <v>0</v>
      </c>
      <c r="CEC244" s="191">
        <f t="shared" si="515"/>
        <v>0</v>
      </c>
      <c r="CED244" s="191">
        <f t="shared" si="515"/>
        <v>0</v>
      </c>
      <c r="CEE244" s="191">
        <f t="shared" si="515"/>
        <v>0</v>
      </c>
      <c r="CEF244" s="191">
        <f t="shared" si="515"/>
        <v>0</v>
      </c>
      <c r="CEG244" s="191">
        <f t="shared" si="515"/>
        <v>0</v>
      </c>
      <c r="CEH244" s="191">
        <f t="shared" si="515"/>
        <v>0</v>
      </c>
      <c r="CEI244" s="191">
        <f t="shared" si="515"/>
        <v>0</v>
      </c>
      <c r="CEJ244" s="191">
        <f t="shared" si="515"/>
        <v>0</v>
      </c>
      <c r="CEK244" s="191">
        <f t="shared" si="515"/>
        <v>0</v>
      </c>
      <c r="CEL244" s="191">
        <f t="shared" si="515"/>
        <v>0</v>
      </c>
      <c r="CEM244" s="191">
        <f t="shared" si="515"/>
        <v>0</v>
      </c>
      <c r="CEN244" s="191">
        <f t="shared" si="515"/>
        <v>0</v>
      </c>
      <c r="CEO244" s="191">
        <f t="shared" si="515"/>
        <v>0</v>
      </c>
      <c r="CEP244" s="191">
        <f t="shared" si="515"/>
        <v>0</v>
      </c>
      <c r="CEQ244" s="191">
        <f t="shared" si="515"/>
        <v>0</v>
      </c>
      <c r="CER244" s="191">
        <f t="shared" si="515"/>
        <v>0</v>
      </c>
      <c r="CES244" s="191">
        <f t="shared" si="515"/>
        <v>0</v>
      </c>
      <c r="CET244" s="191">
        <f t="shared" si="515"/>
        <v>0</v>
      </c>
      <c r="CEU244" s="191">
        <f t="shared" si="515"/>
        <v>0</v>
      </c>
      <c r="CEV244" s="191">
        <f t="shared" si="515"/>
        <v>0</v>
      </c>
      <c r="CEW244" s="191">
        <f t="shared" si="515"/>
        <v>0</v>
      </c>
      <c r="CEX244" s="191">
        <f t="shared" si="515"/>
        <v>0</v>
      </c>
      <c r="CEY244" s="191">
        <f t="shared" si="515"/>
        <v>0</v>
      </c>
      <c r="CEZ244" s="191">
        <f t="shared" si="515"/>
        <v>0</v>
      </c>
      <c r="CFA244" s="191">
        <f t="shared" si="515"/>
        <v>0</v>
      </c>
      <c r="CFB244" s="191">
        <f t="shared" si="515"/>
        <v>0</v>
      </c>
      <c r="CFC244" s="191">
        <f t="shared" si="515"/>
        <v>0</v>
      </c>
      <c r="CFD244" s="191">
        <f t="shared" si="515"/>
        <v>0</v>
      </c>
      <c r="CFE244" s="191">
        <f t="shared" si="515"/>
        <v>0</v>
      </c>
      <c r="CFF244" s="191">
        <f t="shared" si="515"/>
        <v>0</v>
      </c>
      <c r="CFG244" s="191">
        <f t="shared" si="515"/>
        <v>0</v>
      </c>
      <c r="CFH244" s="191">
        <f t="shared" si="515"/>
        <v>0</v>
      </c>
      <c r="CFI244" s="191">
        <f t="shared" si="515"/>
        <v>0</v>
      </c>
      <c r="CFJ244" s="191">
        <f t="shared" si="515"/>
        <v>0</v>
      </c>
      <c r="CFK244" s="191">
        <f t="shared" si="515"/>
        <v>0</v>
      </c>
      <c r="CFL244" s="191">
        <f t="shared" ref="CFL244:CHW244" si="516" xml:space="preserve"> IF($F212 = 0, CFL220, IF($F212 = 1, CFL228, CFL236))+CFL252</f>
        <v>0</v>
      </c>
      <c r="CFM244" s="191">
        <f t="shared" si="516"/>
        <v>0</v>
      </c>
      <c r="CFN244" s="191">
        <f t="shared" si="516"/>
        <v>0</v>
      </c>
      <c r="CFO244" s="191">
        <f t="shared" si="516"/>
        <v>0</v>
      </c>
      <c r="CFP244" s="191">
        <f t="shared" si="516"/>
        <v>0</v>
      </c>
      <c r="CFQ244" s="191">
        <f t="shared" si="516"/>
        <v>0</v>
      </c>
      <c r="CFR244" s="191">
        <f t="shared" si="516"/>
        <v>0</v>
      </c>
      <c r="CFS244" s="191">
        <f t="shared" si="516"/>
        <v>0</v>
      </c>
      <c r="CFT244" s="191">
        <f t="shared" si="516"/>
        <v>0</v>
      </c>
      <c r="CFU244" s="191">
        <f t="shared" si="516"/>
        <v>0</v>
      </c>
      <c r="CFV244" s="191">
        <f t="shared" si="516"/>
        <v>0</v>
      </c>
      <c r="CFW244" s="191">
        <f t="shared" si="516"/>
        <v>0</v>
      </c>
      <c r="CFX244" s="191">
        <f t="shared" si="516"/>
        <v>0</v>
      </c>
      <c r="CFY244" s="191">
        <f t="shared" si="516"/>
        <v>0</v>
      </c>
      <c r="CFZ244" s="191">
        <f t="shared" si="516"/>
        <v>0</v>
      </c>
      <c r="CGA244" s="191">
        <f t="shared" si="516"/>
        <v>0</v>
      </c>
      <c r="CGB244" s="191">
        <f t="shared" si="516"/>
        <v>0</v>
      </c>
      <c r="CGC244" s="191">
        <f t="shared" si="516"/>
        <v>0</v>
      </c>
      <c r="CGD244" s="191">
        <f t="shared" si="516"/>
        <v>0</v>
      </c>
      <c r="CGE244" s="191">
        <f t="shared" si="516"/>
        <v>0</v>
      </c>
      <c r="CGF244" s="191">
        <f t="shared" si="516"/>
        <v>0</v>
      </c>
      <c r="CGG244" s="191">
        <f t="shared" si="516"/>
        <v>0</v>
      </c>
      <c r="CGH244" s="191">
        <f t="shared" si="516"/>
        <v>0</v>
      </c>
      <c r="CGI244" s="191">
        <f t="shared" si="516"/>
        <v>0</v>
      </c>
      <c r="CGJ244" s="191">
        <f t="shared" si="516"/>
        <v>0</v>
      </c>
      <c r="CGK244" s="191">
        <f t="shared" si="516"/>
        <v>0</v>
      </c>
      <c r="CGL244" s="191">
        <f t="shared" si="516"/>
        <v>0</v>
      </c>
      <c r="CGM244" s="191">
        <f t="shared" si="516"/>
        <v>0</v>
      </c>
      <c r="CGN244" s="191">
        <f t="shared" si="516"/>
        <v>0</v>
      </c>
      <c r="CGO244" s="191">
        <f t="shared" si="516"/>
        <v>0</v>
      </c>
      <c r="CGP244" s="191">
        <f t="shared" si="516"/>
        <v>0</v>
      </c>
      <c r="CGQ244" s="191">
        <f t="shared" si="516"/>
        <v>0</v>
      </c>
      <c r="CGR244" s="191">
        <f t="shared" si="516"/>
        <v>0</v>
      </c>
      <c r="CGS244" s="191">
        <f t="shared" si="516"/>
        <v>0</v>
      </c>
      <c r="CGT244" s="191">
        <f t="shared" si="516"/>
        <v>0</v>
      </c>
      <c r="CGU244" s="191">
        <f t="shared" si="516"/>
        <v>0</v>
      </c>
      <c r="CGV244" s="191">
        <f t="shared" si="516"/>
        <v>0</v>
      </c>
      <c r="CGW244" s="191">
        <f t="shared" si="516"/>
        <v>0</v>
      </c>
      <c r="CGX244" s="191">
        <f t="shared" si="516"/>
        <v>0</v>
      </c>
      <c r="CGY244" s="191">
        <f t="shared" si="516"/>
        <v>0</v>
      </c>
      <c r="CGZ244" s="191">
        <f t="shared" si="516"/>
        <v>0</v>
      </c>
      <c r="CHA244" s="191">
        <f t="shared" si="516"/>
        <v>0</v>
      </c>
      <c r="CHB244" s="191">
        <f t="shared" si="516"/>
        <v>0</v>
      </c>
      <c r="CHC244" s="191">
        <f t="shared" si="516"/>
        <v>0</v>
      </c>
      <c r="CHD244" s="191">
        <f t="shared" si="516"/>
        <v>0</v>
      </c>
      <c r="CHE244" s="191">
        <f t="shared" si="516"/>
        <v>0</v>
      </c>
      <c r="CHF244" s="191">
        <f t="shared" si="516"/>
        <v>0</v>
      </c>
      <c r="CHG244" s="191">
        <f t="shared" si="516"/>
        <v>0</v>
      </c>
      <c r="CHH244" s="191">
        <f t="shared" si="516"/>
        <v>0</v>
      </c>
      <c r="CHI244" s="191">
        <f t="shared" si="516"/>
        <v>0</v>
      </c>
      <c r="CHJ244" s="191">
        <f t="shared" si="516"/>
        <v>0</v>
      </c>
      <c r="CHK244" s="191">
        <f t="shared" si="516"/>
        <v>0</v>
      </c>
      <c r="CHL244" s="191">
        <f t="shared" si="516"/>
        <v>0</v>
      </c>
      <c r="CHM244" s="191">
        <f t="shared" si="516"/>
        <v>0</v>
      </c>
      <c r="CHN244" s="191">
        <f t="shared" si="516"/>
        <v>0</v>
      </c>
      <c r="CHO244" s="191">
        <f t="shared" si="516"/>
        <v>0</v>
      </c>
      <c r="CHP244" s="191">
        <f t="shared" si="516"/>
        <v>0</v>
      </c>
      <c r="CHQ244" s="191">
        <f t="shared" si="516"/>
        <v>0</v>
      </c>
      <c r="CHR244" s="191">
        <f t="shared" si="516"/>
        <v>0</v>
      </c>
      <c r="CHS244" s="191">
        <f t="shared" si="516"/>
        <v>0</v>
      </c>
      <c r="CHT244" s="191">
        <f t="shared" si="516"/>
        <v>0</v>
      </c>
      <c r="CHU244" s="191">
        <f t="shared" si="516"/>
        <v>0</v>
      </c>
      <c r="CHV244" s="191">
        <f t="shared" si="516"/>
        <v>0</v>
      </c>
      <c r="CHW244" s="191">
        <f t="shared" si="516"/>
        <v>0</v>
      </c>
      <c r="CHX244" s="191">
        <f t="shared" ref="CHX244:CKI244" si="517" xml:space="preserve"> IF($F212 = 0, CHX220, IF($F212 = 1, CHX228, CHX236))+CHX252</f>
        <v>0</v>
      </c>
      <c r="CHY244" s="191">
        <f t="shared" si="517"/>
        <v>0</v>
      </c>
      <c r="CHZ244" s="191">
        <f t="shared" si="517"/>
        <v>0</v>
      </c>
      <c r="CIA244" s="191">
        <f t="shared" si="517"/>
        <v>0</v>
      </c>
      <c r="CIB244" s="191">
        <f t="shared" si="517"/>
        <v>0</v>
      </c>
      <c r="CIC244" s="191">
        <f t="shared" si="517"/>
        <v>0</v>
      </c>
      <c r="CID244" s="191">
        <f t="shared" si="517"/>
        <v>0</v>
      </c>
      <c r="CIE244" s="191">
        <f t="shared" si="517"/>
        <v>0</v>
      </c>
      <c r="CIF244" s="191">
        <f t="shared" si="517"/>
        <v>0</v>
      </c>
      <c r="CIG244" s="191">
        <f t="shared" si="517"/>
        <v>0</v>
      </c>
      <c r="CIH244" s="191">
        <f t="shared" si="517"/>
        <v>0</v>
      </c>
      <c r="CII244" s="191">
        <f t="shared" si="517"/>
        <v>0</v>
      </c>
      <c r="CIJ244" s="191">
        <f t="shared" si="517"/>
        <v>0</v>
      </c>
      <c r="CIK244" s="191">
        <f t="shared" si="517"/>
        <v>0</v>
      </c>
      <c r="CIL244" s="191">
        <f t="shared" si="517"/>
        <v>0</v>
      </c>
      <c r="CIM244" s="191">
        <f t="shared" si="517"/>
        <v>0</v>
      </c>
      <c r="CIN244" s="191">
        <f t="shared" si="517"/>
        <v>0</v>
      </c>
      <c r="CIO244" s="191">
        <f t="shared" si="517"/>
        <v>0</v>
      </c>
      <c r="CIP244" s="191">
        <f t="shared" si="517"/>
        <v>0</v>
      </c>
      <c r="CIQ244" s="191">
        <f t="shared" si="517"/>
        <v>0</v>
      </c>
      <c r="CIR244" s="191">
        <f t="shared" si="517"/>
        <v>0</v>
      </c>
      <c r="CIS244" s="191">
        <f t="shared" si="517"/>
        <v>0</v>
      </c>
      <c r="CIT244" s="191">
        <f t="shared" si="517"/>
        <v>0</v>
      </c>
      <c r="CIU244" s="191">
        <f t="shared" si="517"/>
        <v>0</v>
      </c>
      <c r="CIV244" s="191">
        <f t="shared" si="517"/>
        <v>0</v>
      </c>
      <c r="CIW244" s="191">
        <f t="shared" si="517"/>
        <v>0</v>
      </c>
      <c r="CIX244" s="191">
        <f t="shared" si="517"/>
        <v>0</v>
      </c>
      <c r="CIY244" s="191">
        <f t="shared" si="517"/>
        <v>0</v>
      </c>
      <c r="CIZ244" s="191">
        <f t="shared" si="517"/>
        <v>0</v>
      </c>
      <c r="CJA244" s="191">
        <f t="shared" si="517"/>
        <v>0</v>
      </c>
      <c r="CJB244" s="191">
        <f t="shared" si="517"/>
        <v>0</v>
      </c>
      <c r="CJC244" s="191">
        <f t="shared" si="517"/>
        <v>0</v>
      </c>
      <c r="CJD244" s="191">
        <f t="shared" si="517"/>
        <v>0</v>
      </c>
      <c r="CJE244" s="191">
        <f t="shared" si="517"/>
        <v>0</v>
      </c>
      <c r="CJF244" s="191">
        <f t="shared" si="517"/>
        <v>0</v>
      </c>
      <c r="CJG244" s="191">
        <f t="shared" si="517"/>
        <v>0</v>
      </c>
      <c r="CJH244" s="191">
        <f t="shared" si="517"/>
        <v>0</v>
      </c>
      <c r="CJI244" s="191">
        <f t="shared" si="517"/>
        <v>0</v>
      </c>
      <c r="CJJ244" s="191">
        <f t="shared" si="517"/>
        <v>0</v>
      </c>
      <c r="CJK244" s="191">
        <f t="shared" si="517"/>
        <v>0</v>
      </c>
      <c r="CJL244" s="191">
        <f t="shared" si="517"/>
        <v>0</v>
      </c>
      <c r="CJM244" s="191">
        <f t="shared" si="517"/>
        <v>0</v>
      </c>
      <c r="CJN244" s="191">
        <f t="shared" si="517"/>
        <v>0</v>
      </c>
      <c r="CJO244" s="191">
        <f t="shared" si="517"/>
        <v>0</v>
      </c>
      <c r="CJP244" s="191">
        <f t="shared" si="517"/>
        <v>0</v>
      </c>
      <c r="CJQ244" s="191">
        <f t="shared" si="517"/>
        <v>0</v>
      </c>
      <c r="CJR244" s="191">
        <f t="shared" si="517"/>
        <v>0</v>
      </c>
      <c r="CJS244" s="191">
        <f t="shared" si="517"/>
        <v>0</v>
      </c>
      <c r="CJT244" s="191">
        <f t="shared" si="517"/>
        <v>0</v>
      </c>
      <c r="CJU244" s="191">
        <f t="shared" si="517"/>
        <v>0</v>
      </c>
      <c r="CJV244" s="191">
        <f t="shared" si="517"/>
        <v>0</v>
      </c>
      <c r="CJW244" s="191">
        <f t="shared" si="517"/>
        <v>0</v>
      </c>
      <c r="CJX244" s="191">
        <f t="shared" si="517"/>
        <v>0</v>
      </c>
      <c r="CJY244" s="191">
        <f t="shared" si="517"/>
        <v>0</v>
      </c>
      <c r="CJZ244" s="191">
        <f t="shared" si="517"/>
        <v>0</v>
      </c>
      <c r="CKA244" s="191">
        <f t="shared" si="517"/>
        <v>0</v>
      </c>
      <c r="CKB244" s="191">
        <f t="shared" si="517"/>
        <v>0</v>
      </c>
      <c r="CKC244" s="191">
        <f t="shared" si="517"/>
        <v>0</v>
      </c>
      <c r="CKD244" s="191">
        <f t="shared" si="517"/>
        <v>0</v>
      </c>
      <c r="CKE244" s="191">
        <f t="shared" si="517"/>
        <v>0</v>
      </c>
      <c r="CKF244" s="191">
        <f t="shared" si="517"/>
        <v>0</v>
      </c>
      <c r="CKG244" s="191">
        <f t="shared" si="517"/>
        <v>0</v>
      </c>
      <c r="CKH244" s="191">
        <f t="shared" si="517"/>
        <v>0</v>
      </c>
      <c r="CKI244" s="191">
        <f t="shared" si="517"/>
        <v>0</v>
      </c>
      <c r="CKJ244" s="191">
        <f t="shared" ref="CKJ244:CMU244" si="518" xml:space="preserve"> IF($F212 = 0, CKJ220, IF($F212 = 1, CKJ228, CKJ236))+CKJ252</f>
        <v>0</v>
      </c>
      <c r="CKK244" s="191">
        <f t="shared" si="518"/>
        <v>0</v>
      </c>
      <c r="CKL244" s="191">
        <f t="shared" si="518"/>
        <v>0</v>
      </c>
      <c r="CKM244" s="191">
        <f t="shared" si="518"/>
        <v>0</v>
      </c>
      <c r="CKN244" s="191">
        <f t="shared" si="518"/>
        <v>0</v>
      </c>
      <c r="CKO244" s="191">
        <f t="shared" si="518"/>
        <v>0</v>
      </c>
      <c r="CKP244" s="191">
        <f t="shared" si="518"/>
        <v>0</v>
      </c>
      <c r="CKQ244" s="191">
        <f t="shared" si="518"/>
        <v>0</v>
      </c>
      <c r="CKR244" s="191">
        <f t="shared" si="518"/>
        <v>0</v>
      </c>
      <c r="CKS244" s="191">
        <f t="shared" si="518"/>
        <v>0</v>
      </c>
      <c r="CKT244" s="191">
        <f t="shared" si="518"/>
        <v>0</v>
      </c>
      <c r="CKU244" s="191">
        <f t="shared" si="518"/>
        <v>0</v>
      </c>
      <c r="CKV244" s="191">
        <f t="shared" si="518"/>
        <v>0</v>
      </c>
      <c r="CKW244" s="191">
        <f t="shared" si="518"/>
        <v>0</v>
      </c>
      <c r="CKX244" s="191">
        <f t="shared" si="518"/>
        <v>0</v>
      </c>
      <c r="CKY244" s="191">
        <f t="shared" si="518"/>
        <v>0</v>
      </c>
      <c r="CKZ244" s="191">
        <f t="shared" si="518"/>
        <v>0</v>
      </c>
      <c r="CLA244" s="191">
        <f t="shared" si="518"/>
        <v>0</v>
      </c>
      <c r="CLB244" s="191">
        <f t="shared" si="518"/>
        <v>0</v>
      </c>
      <c r="CLC244" s="191">
        <f t="shared" si="518"/>
        <v>0</v>
      </c>
      <c r="CLD244" s="191">
        <f t="shared" si="518"/>
        <v>0</v>
      </c>
      <c r="CLE244" s="191">
        <f t="shared" si="518"/>
        <v>0</v>
      </c>
      <c r="CLF244" s="191">
        <f t="shared" si="518"/>
        <v>0</v>
      </c>
      <c r="CLG244" s="191">
        <f t="shared" si="518"/>
        <v>0</v>
      </c>
      <c r="CLH244" s="191">
        <f t="shared" si="518"/>
        <v>0</v>
      </c>
      <c r="CLI244" s="191">
        <f t="shared" si="518"/>
        <v>0</v>
      </c>
      <c r="CLJ244" s="191">
        <f t="shared" si="518"/>
        <v>0</v>
      </c>
      <c r="CLK244" s="191">
        <f t="shared" si="518"/>
        <v>0</v>
      </c>
      <c r="CLL244" s="191">
        <f t="shared" si="518"/>
        <v>0</v>
      </c>
      <c r="CLM244" s="191">
        <f t="shared" si="518"/>
        <v>0</v>
      </c>
      <c r="CLN244" s="191">
        <f t="shared" si="518"/>
        <v>0</v>
      </c>
      <c r="CLO244" s="191">
        <f t="shared" si="518"/>
        <v>0</v>
      </c>
      <c r="CLP244" s="191">
        <f t="shared" si="518"/>
        <v>0</v>
      </c>
      <c r="CLQ244" s="191">
        <f t="shared" si="518"/>
        <v>0</v>
      </c>
      <c r="CLR244" s="191">
        <f t="shared" si="518"/>
        <v>0</v>
      </c>
      <c r="CLS244" s="191">
        <f t="shared" si="518"/>
        <v>0</v>
      </c>
      <c r="CLT244" s="191">
        <f t="shared" si="518"/>
        <v>0</v>
      </c>
      <c r="CLU244" s="191">
        <f t="shared" si="518"/>
        <v>0</v>
      </c>
      <c r="CLV244" s="191">
        <f t="shared" si="518"/>
        <v>0</v>
      </c>
      <c r="CLW244" s="191">
        <f t="shared" si="518"/>
        <v>0</v>
      </c>
      <c r="CLX244" s="191">
        <f t="shared" si="518"/>
        <v>0</v>
      </c>
      <c r="CLY244" s="191">
        <f t="shared" si="518"/>
        <v>0</v>
      </c>
      <c r="CLZ244" s="191">
        <f t="shared" si="518"/>
        <v>0</v>
      </c>
      <c r="CMA244" s="191">
        <f t="shared" si="518"/>
        <v>0</v>
      </c>
      <c r="CMB244" s="191">
        <f t="shared" si="518"/>
        <v>0</v>
      </c>
      <c r="CMC244" s="191">
        <f t="shared" si="518"/>
        <v>0</v>
      </c>
      <c r="CMD244" s="191">
        <f t="shared" si="518"/>
        <v>0</v>
      </c>
      <c r="CME244" s="191">
        <f t="shared" si="518"/>
        <v>0</v>
      </c>
      <c r="CMF244" s="191">
        <f t="shared" si="518"/>
        <v>0</v>
      </c>
      <c r="CMG244" s="191">
        <f t="shared" si="518"/>
        <v>0</v>
      </c>
      <c r="CMH244" s="191">
        <f t="shared" si="518"/>
        <v>0</v>
      </c>
      <c r="CMI244" s="191">
        <f t="shared" si="518"/>
        <v>0</v>
      </c>
      <c r="CMJ244" s="191">
        <f t="shared" si="518"/>
        <v>0</v>
      </c>
      <c r="CMK244" s="191">
        <f t="shared" si="518"/>
        <v>0</v>
      </c>
      <c r="CML244" s="191">
        <f t="shared" si="518"/>
        <v>0</v>
      </c>
      <c r="CMM244" s="191">
        <f t="shared" si="518"/>
        <v>0</v>
      </c>
      <c r="CMN244" s="191">
        <f t="shared" si="518"/>
        <v>0</v>
      </c>
      <c r="CMO244" s="191">
        <f t="shared" si="518"/>
        <v>0</v>
      </c>
      <c r="CMP244" s="191">
        <f t="shared" si="518"/>
        <v>0</v>
      </c>
      <c r="CMQ244" s="191">
        <f t="shared" si="518"/>
        <v>0</v>
      </c>
      <c r="CMR244" s="191">
        <f t="shared" si="518"/>
        <v>0</v>
      </c>
      <c r="CMS244" s="191">
        <f t="shared" si="518"/>
        <v>0</v>
      </c>
      <c r="CMT244" s="191">
        <f t="shared" si="518"/>
        <v>0</v>
      </c>
      <c r="CMU244" s="191">
        <f t="shared" si="518"/>
        <v>0</v>
      </c>
      <c r="CMV244" s="191">
        <f t="shared" ref="CMV244:CPG244" si="519" xml:space="preserve"> IF($F212 = 0, CMV220, IF($F212 = 1, CMV228, CMV236))+CMV252</f>
        <v>0</v>
      </c>
      <c r="CMW244" s="191">
        <f t="shared" si="519"/>
        <v>0</v>
      </c>
      <c r="CMX244" s="191">
        <f t="shared" si="519"/>
        <v>0</v>
      </c>
      <c r="CMY244" s="191">
        <f t="shared" si="519"/>
        <v>0</v>
      </c>
      <c r="CMZ244" s="191">
        <f t="shared" si="519"/>
        <v>0</v>
      </c>
      <c r="CNA244" s="191">
        <f t="shared" si="519"/>
        <v>0</v>
      </c>
      <c r="CNB244" s="191">
        <f t="shared" si="519"/>
        <v>0</v>
      </c>
      <c r="CNC244" s="191">
        <f t="shared" si="519"/>
        <v>0</v>
      </c>
      <c r="CND244" s="191">
        <f t="shared" si="519"/>
        <v>0</v>
      </c>
      <c r="CNE244" s="191">
        <f t="shared" si="519"/>
        <v>0</v>
      </c>
      <c r="CNF244" s="191">
        <f t="shared" si="519"/>
        <v>0</v>
      </c>
      <c r="CNG244" s="191">
        <f t="shared" si="519"/>
        <v>0</v>
      </c>
      <c r="CNH244" s="191">
        <f t="shared" si="519"/>
        <v>0</v>
      </c>
      <c r="CNI244" s="191">
        <f t="shared" si="519"/>
        <v>0</v>
      </c>
      <c r="CNJ244" s="191">
        <f t="shared" si="519"/>
        <v>0</v>
      </c>
      <c r="CNK244" s="191">
        <f t="shared" si="519"/>
        <v>0</v>
      </c>
      <c r="CNL244" s="191">
        <f t="shared" si="519"/>
        <v>0</v>
      </c>
      <c r="CNM244" s="191">
        <f t="shared" si="519"/>
        <v>0</v>
      </c>
      <c r="CNN244" s="191">
        <f t="shared" si="519"/>
        <v>0</v>
      </c>
      <c r="CNO244" s="191">
        <f t="shared" si="519"/>
        <v>0</v>
      </c>
      <c r="CNP244" s="191">
        <f t="shared" si="519"/>
        <v>0</v>
      </c>
      <c r="CNQ244" s="191">
        <f t="shared" si="519"/>
        <v>0</v>
      </c>
      <c r="CNR244" s="191">
        <f t="shared" si="519"/>
        <v>0</v>
      </c>
      <c r="CNS244" s="191">
        <f t="shared" si="519"/>
        <v>0</v>
      </c>
      <c r="CNT244" s="191">
        <f t="shared" si="519"/>
        <v>0</v>
      </c>
      <c r="CNU244" s="191">
        <f t="shared" si="519"/>
        <v>0</v>
      </c>
      <c r="CNV244" s="191">
        <f t="shared" si="519"/>
        <v>0</v>
      </c>
      <c r="CNW244" s="191">
        <f t="shared" si="519"/>
        <v>0</v>
      </c>
      <c r="CNX244" s="191">
        <f t="shared" si="519"/>
        <v>0</v>
      </c>
      <c r="CNY244" s="191">
        <f t="shared" si="519"/>
        <v>0</v>
      </c>
      <c r="CNZ244" s="191">
        <f t="shared" si="519"/>
        <v>0</v>
      </c>
      <c r="COA244" s="191">
        <f t="shared" si="519"/>
        <v>0</v>
      </c>
      <c r="COB244" s="191">
        <f t="shared" si="519"/>
        <v>0</v>
      </c>
      <c r="COC244" s="191">
        <f t="shared" si="519"/>
        <v>0</v>
      </c>
      <c r="COD244" s="191">
        <f t="shared" si="519"/>
        <v>0</v>
      </c>
      <c r="COE244" s="191">
        <f t="shared" si="519"/>
        <v>0</v>
      </c>
      <c r="COF244" s="191">
        <f t="shared" si="519"/>
        <v>0</v>
      </c>
      <c r="COG244" s="191">
        <f t="shared" si="519"/>
        <v>0</v>
      </c>
      <c r="COH244" s="191">
        <f t="shared" si="519"/>
        <v>0</v>
      </c>
      <c r="COI244" s="191">
        <f t="shared" si="519"/>
        <v>0</v>
      </c>
      <c r="COJ244" s="191">
        <f t="shared" si="519"/>
        <v>0</v>
      </c>
      <c r="COK244" s="191">
        <f t="shared" si="519"/>
        <v>0</v>
      </c>
      <c r="COL244" s="191">
        <f t="shared" si="519"/>
        <v>0</v>
      </c>
      <c r="COM244" s="191">
        <f t="shared" si="519"/>
        <v>0</v>
      </c>
      <c r="CON244" s="191">
        <f t="shared" si="519"/>
        <v>0</v>
      </c>
      <c r="COO244" s="191">
        <f t="shared" si="519"/>
        <v>0</v>
      </c>
      <c r="COP244" s="191">
        <f t="shared" si="519"/>
        <v>0</v>
      </c>
      <c r="COQ244" s="191">
        <f t="shared" si="519"/>
        <v>0</v>
      </c>
      <c r="COR244" s="191">
        <f t="shared" si="519"/>
        <v>0</v>
      </c>
      <c r="COS244" s="191">
        <f t="shared" si="519"/>
        <v>0</v>
      </c>
      <c r="COT244" s="191">
        <f t="shared" si="519"/>
        <v>0</v>
      </c>
      <c r="COU244" s="191">
        <f t="shared" si="519"/>
        <v>0</v>
      </c>
      <c r="COV244" s="191">
        <f t="shared" si="519"/>
        <v>0</v>
      </c>
      <c r="COW244" s="191">
        <f t="shared" si="519"/>
        <v>0</v>
      </c>
      <c r="COX244" s="191">
        <f t="shared" si="519"/>
        <v>0</v>
      </c>
      <c r="COY244" s="191">
        <f t="shared" si="519"/>
        <v>0</v>
      </c>
      <c r="COZ244" s="191">
        <f t="shared" si="519"/>
        <v>0</v>
      </c>
      <c r="CPA244" s="191">
        <f t="shared" si="519"/>
        <v>0</v>
      </c>
      <c r="CPB244" s="191">
        <f t="shared" si="519"/>
        <v>0</v>
      </c>
      <c r="CPC244" s="191">
        <f t="shared" si="519"/>
        <v>0</v>
      </c>
      <c r="CPD244" s="191">
        <f t="shared" si="519"/>
        <v>0</v>
      </c>
      <c r="CPE244" s="191">
        <f t="shared" si="519"/>
        <v>0</v>
      </c>
      <c r="CPF244" s="191">
        <f t="shared" si="519"/>
        <v>0</v>
      </c>
      <c r="CPG244" s="191">
        <f t="shared" si="519"/>
        <v>0</v>
      </c>
      <c r="CPH244" s="191">
        <f t="shared" ref="CPH244:CRS244" si="520" xml:space="preserve"> IF($F212 = 0, CPH220, IF($F212 = 1, CPH228, CPH236))+CPH252</f>
        <v>0</v>
      </c>
      <c r="CPI244" s="191">
        <f t="shared" si="520"/>
        <v>0</v>
      </c>
      <c r="CPJ244" s="191">
        <f t="shared" si="520"/>
        <v>0</v>
      </c>
      <c r="CPK244" s="191">
        <f t="shared" si="520"/>
        <v>0</v>
      </c>
      <c r="CPL244" s="191">
        <f t="shared" si="520"/>
        <v>0</v>
      </c>
      <c r="CPM244" s="191">
        <f t="shared" si="520"/>
        <v>0</v>
      </c>
      <c r="CPN244" s="191">
        <f t="shared" si="520"/>
        <v>0</v>
      </c>
      <c r="CPO244" s="191">
        <f t="shared" si="520"/>
        <v>0</v>
      </c>
      <c r="CPP244" s="191">
        <f t="shared" si="520"/>
        <v>0</v>
      </c>
      <c r="CPQ244" s="191">
        <f t="shared" si="520"/>
        <v>0</v>
      </c>
      <c r="CPR244" s="191">
        <f t="shared" si="520"/>
        <v>0</v>
      </c>
      <c r="CPS244" s="191">
        <f t="shared" si="520"/>
        <v>0</v>
      </c>
      <c r="CPT244" s="191">
        <f t="shared" si="520"/>
        <v>0</v>
      </c>
      <c r="CPU244" s="191">
        <f t="shared" si="520"/>
        <v>0</v>
      </c>
      <c r="CPV244" s="191">
        <f t="shared" si="520"/>
        <v>0</v>
      </c>
      <c r="CPW244" s="191">
        <f t="shared" si="520"/>
        <v>0</v>
      </c>
      <c r="CPX244" s="191">
        <f t="shared" si="520"/>
        <v>0</v>
      </c>
      <c r="CPY244" s="191">
        <f t="shared" si="520"/>
        <v>0</v>
      </c>
      <c r="CPZ244" s="191">
        <f t="shared" si="520"/>
        <v>0</v>
      </c>
      <c r="CQA244" s="191">
        <f t="shared" si="520"/>
        <v>0</v>
      </c>
      <c r="CQB244" s="191">
        <f t="shared" si="520"/>
        <v>0</v>
      </c>
      <c r="CQC244" s="191">
        <f t="shared" si="520"/>
        <v>0</v>
      </c>
      <c r="CQD244" s="191">
        <f t="shared" si="520"/>
        <v>0</v>
      </c>
      <c r="CQE244" s="191">
        <f t="shared" si="520"/>
        <v>0</v>
      </c>
      <c r="CQF244" s="191">
        <f t="shared" si="520"/>
        <v>0</v>
      </c>
      <c r="CQG244" s="191">
        <f t="shared" si="520"/>
        <v>0</v>
      </c>
      <c r="CQH244" s="191">
        <f t="shared" si="520"/>
        <v>0</v>
      </c>
      <c r="CQI244" s="191">
        <f t="shared" si="520"/>
        <v>0</v>
      </c>
      <c r="CQJ244" s="191">
        <f t="shared" si="520"/>
        <v>0</v>
      </c>
      <c r="CQK244" s="191">
        <f t="shared" si="520"/>
        <v>0</v>
      </c>
      <c r="CQL244" s="191">
        <f t="shared" si="520"/>
        <v>0</v>
      </c>
      <c r="CQM244" s="191">
        <f t="shared" si="520"/>
        <v>0</v>
      </c>
      <c r="CQN244" s="191">
        <f t="shared" si="520"/>
        <v>0</v>
      </c>
      <c r="CQO244" s="191">
        <f t="shared" si="520"/>
        <v>0</v>
      </c>
      <c r="CQP244" s="191">
        <f t="shared" si="520"/>
        <v>0</v>
      </c>
      <c r="CQQ244" s="191">
        <f t="shared" si="520"/>
        <v>0</v>
      </c>
      <c r="CQR244" s="191">
        <f t="shared" si="520"/>
        <v>0</v>
      </c>
      <c r="CQS244" s="191">
        <f t="shared" si="520"/>
        <v>0</v>
      </c>
      <c r="CQT244" s="191">
        <f t="shared" si="520"/>
        <v>0</v>
      </c>
      <c r="CQU244" s="191">
        <f t="shared" si="520"/>
        <v>0</v>
      </c>
      <c r="CQV244" s="191">
        <f t="shared" si="520"/>
        <v>0</v>
      </c>
      <c r="CQW244" s="191">
        <f t="shared" si="520"/>
        <v>0</v>
      </c>
      <c r="CQX244" s="191">
        <f t="shared" si="520"/>
        <v>0</v>
      </c>
      <c r="CQY244" s="191">
        <f t="shared" si="520"/>
        <v>0</v>
      </c>
      <c r="CQZ244" s="191">
        <f t="shared" si="520"/>
        <v>0</v>
      </c>
      <c r="CRA244" s="191">
        <f t="shared" si="520"/>
        <v>0</v>
      </c>
      <c r="CRB244" s="191">
        <f t="shared" si="520"/>
        <v>0</v>
      </c>
      <c r="CRC244" s="191">
        <f t="shared" si="520"/>
        <v>0</v>
      </c>
      <c r="CRD244" s="191">
        <f t="shared" si="520"/>
        <v>0</v>
      </c>
      <c r="CRE244" s="191">
        <f t="shared" si="520"/>
        <v>0</v>
      </c>
      <c r="CRF244" s="191">
        <f t="shared" si="520"/>
        <v>0</v>
      </c>
      <c r="CRG244" s="191">
        <f t="shared" si="520"/>
        <v>0</v>
      </c>
      <c r="CRH244" s="191">
        <f t="shared" si="520"/>
        <v>0</v>
      </c>
      <c r="CRI244" s="191">
        <f t="shared" si="520"/>
        <v>0</v>
      </c>
      <c r="CRJ244" s="191">
        <f t="shared" si="520"/>
        <v>0</v>
      </c>
      <c r="CRK244" s="191">
        <f t="shared" si="520"/>
        <v>0</v>
      </c>
      <c r="CRL244" s="191">
        <f t="shared" si="520"/>
        <v>0</v>
      </c>
      <c r="CRM244" s="191">
        <f t="shared" si="520"/>
        <v>0</v>
      </c>
      <c r="CRN244" s="191">
        <f t="shared" si="520"/>
        <v>0</v>
      </c>
      <c r="CRO244" s="191">
        <f t="shared" si="520"/>
        <v>0</v>
      </c>
      <c r="CRP244" s="191">
        <f t="shared" si="520"/>
        <v>0</v>
      </c>
      <c r="CRQ244" s="191">
        <f t="shared" si="520"/>
        <v>0</v>
      </c>
      <c r="CRR244" s="191">
        <f t="shared" si="520"/>
        <v>0</v>
      </c>
      <c r="CRS244" s="191">
        <f t="shared" si="520"/>
        <v>0</v>
      </c>
      <c r="CRT244" s="191">
        <f t="shared" ref="CRT244:CUE244" si="521" xml:space="preserve"> IF($F212 = 0, CRT220, IF($F212 = 1, CRT228, CRT236))+CRT252</f>
        <v>0</v>
      </c>
      <c r="CRU244" s="191">
        <f t="shared" si="521"/>
        <v>0</v>
      </c>
      <c r="CRV244" s="191">
        <f t="shared" si="521"/>
        <v>0</v>
      </c>
      <c r="CRW244" s="191">
        <f t="shared" si="521"/>
        <v>0</v>
      </c>
      <c r="CRX244" s="191">
        <f t="shared" si="521"/>
        <v>0</v>
      </c>
      <c r="CRY244" s="191">
        <f t="shared" si="521"/>
        <v>0</v>
      </c>
      <c r="CRZ244" s="191">
        <f t="shared" si="521"/>
        <v>0</v>
      </c>
      <c r="CSA244" s="191">
        <f t="shared" si="521"/>
        <v>0</v>
      </c>
      <c r="CSB244" s="191">
        <f t="shared" si="521"/>
        <v>0</v>
      </c>
      <c r="CSC244" s="191">
        <f t="shared" si="521"/>
        <v>0</v>
      </c>
      <c r="CSD244" s="191">
        <f t="shared" si="521"/>
        <v>0</v>
      </c>
      <c r="CSE244" s="191">
        <f t="shared" si="521"/>
        <v>0</v>
      </c>
      <c r="CSF244" s="191">
        <f t="shared" si="521"/>
        <v>0</v>
      </c>
      <c r="CSG244" s="191">
        <f t="shared" si="521"/>
        <v>0</v>
      </c>
      <c r="CSH244" s="191">
        <f t="shared" si="521"/>
        <v>0</v>
      </c>
      <c r="CSI244" s="191">
        <f t="shared" si="521"/>
        <v>0</v>
      </c>
      <c r="CSJ244" s="191">
        <f t="shared" si="521"/>
        <v>0</v>
      </c>
      <c r="CSK244" s="191">
        <f t="shared" si="521"/>
        <v>0</v>
      </c>
      <c r="CSL244" s="191">
        <f t="shared" si="521"/>
        <v>0</v>
      </c>
      <c r="CSM244" s="191">
        <f t="shared" si="521"/>
        <v>0</v>
      </c>
      <c r="CSN244" s="191">
        <f t="shared" si="521"/>
        <v>0</v>
      </c>
      <c r="CSO244" s="191">
        <f t="shared" si="521"/>
        <v>0</v>
      </c>
      <c r="CSP244" s="191">
        <f t="shared" si="521"/>
        <v>0</v>
      </c>
      <c r="CSQ244" s="191">
        <f t="shared" si="521"/>
        <v>0</v>
      </c>
      <c r="CSR244" s="191">
        <f t="shared" si="521"/>
        <v>0</v>
      </c>
      <c r="CSS244" s="191">
        <f t="shared" si="521"/>
        <v>0</v>
      </c>
      <c r="CST244" s="191">
        <f t="shared" si="521"/>
        <v>0</v>
      </c>
      <c r="CSU244" s="191">
        <f t="shared" si="521"/>
        <v>0</v>
      </c>
      <c r="CSV244" s="191">
        <f t="shared" si="521"/>
        <v>0</v>
      </c>
      <c r="CSW244" s="191">
        <f t="shared" si="521"/>
        <v>0</v>
      </c>
      <c r="CSX244" s="191">
        <f t="shared" si="521"/>
        <v>0</v>
      </c>
      <c r="CSY244" s="191">
        <f t="shared" si="521"/>
        <v>0</v>
      </c>
      <c r="CSZ244" s="191">
        <f t="shared" si="521"/>
        <v>0</v>
      </c>
      <c r="CTA244" s="191">
        <f t="shared" si="521"/>
        <v>0</v>
      </c>
      <c r="CTB244" s="191">
        <f t="shared" si="521"/>
        <v>0</v>
      </c>
      <c r="CTC244" s="191">
        <f t="shared" si="521"/>
        <v>0</v>
      </c>
      <c r="CTD244" s="191">
        <f t="shared" si="521"/>
        <v>0</v>
      </c>
      <c r="CTE244" s="191">
        <f t="shared" si="521"/>
        <v>0</v>
      </c>
      <c r="CTF244" s="191">
        <f t="shared" si="521"/>
        <v>0</v>
      </c>
      <c r="CTG244" s="191">
        <f t="shared" si="521"/>
        <v>0</v>
      </c>
      <c r="CTH244" s="191">
        <f t="shared" si="521"/>
        <v>0</v>
      </c>
      <c r="CTI244" s="191">
        <f t="shared" si="521"/>
        <v>0</v>
      </c>
      <c r="CTJ244" s="191">
        <f t="shared" si="521"/>
        <v>0</v>
      </c>
      <c r="CTK244" s="191">
        <f t="shared" si="521"/>
        <v>0</v>
      </c>
      <c r="CTL244" s="191">
        <f t="shared" si="521"/>
        <v>0</v>
      </c>
      <c r="CTM244" s="191">
        <f t="shared" si="521"/>
        <v>0</v>
      </c>
      <c r="CTN244" s="191">
        <f t="shared" si="521"/>
        <v>0</v>
      </c>
      <c r="CTO244" s="191">
        <f t="shared" si="521"/>
        <v>0</v>
      </c>
      <c r="CTP244" s="191">
        <f t="shared" si="521"/>
        <v>0</v>
      </c>
      <c r="CTQ244" s="191">
        <f t="shared" si="521"/>
        <v>0</v>
      </c>
      <c r="CTR244" s="191">
        <f t="shared" si="521"/>
        <v>0</v>
      </c>
      <c r="CTS244" s="191">
        <f t="shared" si="521"/>
        <v>0</v>
      </c>
      <c r="CTT244" s="191">
        <f t="shared" si="521"/>
        <v>0</v>
      </c>
      <c r="CTU244" s="191">
        <f t="shared" si="521"/>
        <v>0</v>
      </c>
      <c r="CTV244" s="191">
        <f t="shared" si="521"/>
        <v>0</v>
      </c>
      <c r="CTW244" s="191">
        <f t="shared" si="521"/>
        <v>0</v>
      </c>
      <c r="CTX244" s="191">
        <f t="shared" si="521"/>
        <v>0</v>
      </c>
      <c r="CTY244" s="191">
        <f t="shared" si="521"/>
        <v>0</v>
      </c>
      <c r="CTZ244" s="191">
        <f t="shared" si="521"/>
        <v>0</v>
      </c>
      <c r="CUA244" s="191">
        <f t="shared" si="521"/>
        <v>0</v>
      </c>
      <c r="CUB244" s="191">
        <f t="shared" si="521"/>
        <v>0</v>
      </c>
      <c r="CUC244" s="191">
        <f t="shared" si="521"/>
        <v>0</v>
      </c>
      <c r="CUD244" s="191">
        <f t="shared" si="521"/>
        <v>0</v>
      </c>
      <c r="CUE244" s="191">
        <f t="shared" si="521"/>
        <v>0</v>
      </c>
      <c r="CUF244" s="191">
        <f t="shared" ref="CUF244:CWQ244" si="522" xml:space="preserve"> IF($F212 = 0, CUF220, IF($F212 = 1, CUF228, CUF236))+CUF252</f>
        <v>0</v>
      </c>
      <c r="CUG244" s="191">
        <f t="shared" si="522"/>
        <v>0</v>
      </c>
      <c r="CUH244" s="191">
        <f t="shared" si="522"/>
        <v>0</v>
      </c>
      <c r="CUI244" s="191">
        <f t="shared" si="522"/>
        <v>0</v>
      </c>
      <c r="CUJ244" s="191">
        <f t="shared" si="522"/>
        <v>0</v>
      </c>
      <c r="CUK244" s="191">
        <f t="shared" si="522"/>
        <v>0</v>
      </c>
      <c r="CUL244" s="191">
        <f t="shared" si="522"/>
        <v>0</v>
      </c>
      <c r="CUM244" s="191">
        <f t="shared" si="522"/>
        <v>0</v>
      </c>
      <c r="CUN244" s="191">
        <f t="shared" si="522"/>
        <v>0</v>
      </c>
      <c r="CUO244" s="191">
        <f t="shared" si="522"/>
        <v>0</v>
      </c>
      <c r="CUP244" s="191">
        <f t="shared" si="522"/>
        <v>0</v>
      </c>
      <c r="CUQ244" s="191">
        <f t="shared" si="522"/>
        <v>0</v>
      </c>
      <c r="CUR244" s="191">
        <f t="shared" si="522"/>
        <v>0</v>
      </c>
      <c r="CUS244" s="191">
        <f t="shared" si="522"/>
        <v>0</v>
      </c>
      <c r="CUT244" s="191">
        <f t="shared" si="522"/>
        <v>0</v>
      </c>
      <c r="CUU244" s="191">
        <f t="shared" si="522"/>
        <v>0</v>
      </c>
      <c r="CUV244" s="191">
        <f t="shared" si="522"/>
        <v>0</v>
      </c>
      <c r="CUW244" s="191">
        <f t="shared" si="522"/>
        <v>0</v>
      </c>
      <c r="CUX244" s="191">
        <f t="shared" si="522"/>
        <v>0</v>
      </c>
      <c r="CUY244" s="191">
        <f t="shared" si="522"/>
        <v>0</v>
      </c>
      <c r="CUZ244" s="191">
        <f t="shared" si="522"/>
        <v>0</v>
      </c>
      <c r="CVA244" s="191">
        <f t="shared" si="522"/>
        <v>0</v>
      </c>
      <c r="CVB244" s="191">
        <f t="shared" si="522"/>
        <v>0</v>
      </c>
      <c r="CVC244" s="191">
        <f t="shared" si="522"/>
        <v>0</v>
      </c>
      <c r="CVD244" s="191">
        <f t="shared" si="522"/>
        <v>0</v>
      </c>
      <c r="CVE244" s="191">
        <f t="shared" si="522"/>
        <v>0</v>
      </c>
      <c r="CVF244" s="191">
        <f t="shared" si="522"/>
        <v>0</v>
      </c>
      <c r="CVG244" s="191">
        <f t="shared" si="522"/>
        <v>0</v>
      </c>
      <c r="CVH244" s="191">
        <f t="shared" si="522"/>
        <v>0</v>
      </c>
      <c r="CVI244" s="191">
        <f t="shared" si="522"/>
        <v>0</v>
      </c>
      <c r="CVJ244" s="191">
        <f t="shared" si="522"/>
        <v>0</v>
      </c>
      <c r="CVK244" s="191">
        <f t="shared" si="522"/>
        <v>0</v>
      </c>
      <c r="CVL244" s="191">
        <f t="shared" si="522"/>
        <v>0</v>
      </c>
      <c r="CVM244" s="191">
        <f t="shared" si="522"/>
        <v>0</v>
      </c>
      <c r="CVN244" s="191">
        <f t="shared" si="522"/>
        <v>0</v>
      </c>
      <c r="CVO244" s="191">
        <f t="shared" si="522"/>
        <v>0</v>
      </c>
      <c r="CVP244" s="191">
        <f t="shared" si="522"/>
        <v>0</v>
      </c>
      <c r="CVQ244" s="191">
        <f t="shared" si="522"/>
        <v>0</v>
      </c>
      <c r="CVR244" s="191">
        <f t="shared" si="522"/>
        <v>0</v>
      </c>
      <c r="CVS244" s="191">
        <f t="shared" si="522"/>
        <v>0</v>
      </c>
      <c r="CVT244" s="191">
        <f t="shared" si="522"/>
        <v>0</v>
      </c>
      <c r="CVU244" s="191">
        <f t="shared" si="522"/>
        <v>0</v>
      </c>
      <c r="CVV244" s="191">
        <f t="shared" si="522"/>
        <v>0</v>
      </c>
      <c r="CVW244" s="191">
        <f t="shared" si="522"/>
        <v>0</v>
      </c>
      <c r="CVX244" s="191">
        <f t="shared" si="522"/>
        <v>0</v>
      </c>
      <c r="CVY244" s="191">
        <f t="shared" si="522"/>
        <v>0</v>
      </c>
      <c r="CVZ244" s="191">
        <f t="shared" si="522"/>
        <v>0</v>
      </c>
      <c r="CWA244" s="191">
        <f t="shared" si="522"/>
        <v>0</v>
      </c>
      <c r="CWB244" s="191">
        <f t="shared" si="522"/>
        <v>0</v>
      </c>
      <c r="CWC244" s="191">
        <f t="shared" si="522"/>
        <v>0</v>
      </c>
      <c r="CWD244" s="191">
        <f t="shared" si="522"/>
        <v>0</v>
      </c>
      <c r="CWE244" s="191">
        <f t="shared" si="522"/>
        <v>0</v>
      </c>
      <c r="CWF244" s="191">
        <f t="shared" si="522"/>
        <v>0</v>
      </c>
      <c r="CWG244" s="191">
        <f t="shared" si="522"/>
        <v>0</v>
      </c>
      <c r="CWH244" s="191">
        <f t="shared" si="522"/>
        <v>0</v>
      </c>
      <c r="CWI244" s="191">
        <f t="shared" si="522"/>
        <v>0</v>
      </c>
      <c r="CWJ244" s="191">
        <f t="shared" si="522"/>
        <v>0</v>
      </c>
      <c r="CWK244" s="191">
        <f t="shared" si="522"/>
        <v>0</v>
      </c>
      <c r="CWL244" s="191">
        <f t="shared" si="522"/>
        <v>0</v>
      </c>
      <c r="CWM244" s="191">
        <f t="shared" si="522"/>
        <v>0</v>
      </c>
      <c r="CWN244" s="191">
        <f t="shared" si="522"/>
        <v>0</v>
      </c>
      <c r="CWO244" s="191">
        <f t="shared" si="522"/>
        <v>0</v>
      </c>
      <c r="CWP244" s="191">
        <f t="shared" si="522"/>
        <v>0</v>
      </c>
      <c r="CWQ244" s="191">
        <f t="shared" si="522"/>
        <v>0</v>
      </c>
      <c r="CWR244" s="191">
        <f t="shared" ref="CWR244:CZC244" si="523" xml:space="preserve"> IF($F212 = 0, CWR220, IF($F212 = 1, CWR228, CWR236))+CWR252</f>
        <v>0</v>
      </c>
      <c r="CWS244" s="191">
        <f t="shared" si="523"/>
        <v>0</v>
      </c>
      <c r="CWT244" s="191">
        <f t="shared" si="523"/>
        <v>0</v>
      </c>
      <c r="CWU244" s="191">
        <f t="shared" si="523"/>
        <v>0</v>
      </c>
      <c r="CWV244" s="191">
        <f t="shared" si="523"/>
        <v>0</v>
      </c>
      <c r="CWW244" s="191">
        <f t="shared" si="523"/>
        <v>0</v>
      </c>
      <c r="CWX244" s="191">
        <f t="shared" si="523"/>
        <v>0</v>
      </c>
      <c r="CWY244" s="191">
        <f t="shared" si="523"/>
        <v>0</v>
      </c>
      <c r="CWZ244" s="191">
        <f t="shared" si="523"/>
        <v>0</v>
      </c>
      <c r="CXA244" s="191">
        <f t="shared" si="523"/>
        <v>0</v>
      </c>
      <c r="CXB244" s="191">
        <f t="shared" si="523"/>
        <v>0</v>
      </c>
      <c r="CXC244" s="191">
        <f t="shared" si="523"/>
        <v>0</v>
      </c>
      <c r="CXD244" s="191">
        <f t="shared" si="523"/>
        <v>0</v>
      </c>
      <c r="CXE244" s="191">
        <f t="shared" si="523"/>
        <v>0</v>
      </c>
      <c r="CXF244" s="191">
        <f t="shared" si="523"/>
        <v>0</v>
      </c>
      <c r="CXG244" s="191">
        <f t="shared" si="523"/>
        <v>0</v>
      </c>
      <c r="CXH244" s="191">
        <f t="shared" si="523"/>
        <v>0</v>
      </c>
      <c r="CXI244" s="191">
        <f t="shared" si="523"/>
        <v>0</v>
      </c>
      <c r="CXJ244" s="191">
        <f t="shared" si="523"/>
        <v>0</v>
      </c>
      <c r="CXK244" s="191">
        <f t="shared" si="523"/>
        <v>0</v>
      </c>
      <c r="CXL244" s="191">
        <f t="shared" si="523"/>
        <v>0</v>
      </c>
      <c r="CXM244" s="191">
        <f t="shared" si="523"/>
        <v>0</v>
      </c>
      <c r="CXN244" s="191">
        <f t="shared" si="523"/>
        <v>0</v>
      </c>
      <c r="CXO244" s="191">
        <f t="shared" si="523"/>
        <v>0</v>
      </c>
      <c r="CXP244" s="191">
        <f t="shared" si="523"/>
        <v>0</v>
      </c>
      <c r="CXQ244" s="191">
        <f t="shared" si="523"/>
        <v>0</v>
      </c>
      <c r="CXR244" s="191">
        <f t="shared" si="523"/>
        <v>0</v>
      </c>
      <c r="CXS244" s="191">
        <f t="shared" si="523"/>
        <v>0</v>
      </c>
      <c r="CXT244" s="191">
        <f t="shared" si="523"/>
        <v>0</v>
      </c>
      <c r="CXU244" s="191">
        <f t="shared" si="523"/>
        <v>0</v>
      </c>
      <c r="CXV244" s="191">
        <f t="shared" si="523"/>
        <v>0</v>
      </c>
      <c r="CXW244" s="191">
        <f t="shared" si="523"/>
        <v>0</v>
      </c>
      <c r="CXX244" s="191">
        <f t="shared" si="523"/>
        <v>0</v>
      </c>
      <c r="CXY244" s="191">
        <f t="shared" si="523"/>
        <v>0</v>
      </c>
      <c r="CXZ244" s="191">
        <f t="shared" si="523"/>
        <v>0</v>
      </c>
      <c r="CYA244" s="191">
        <f t="shared" si="523"/>
        <v>0</v>
      </c>
      <c r="CYB244" s="191">
        <f t="shared" si="523"/>
        <v>0</v>
      </c>
      <c r="CYC244" s="191">
        <f t="shared" si="523"/>
        <v>0</v>
      </c>
      <c r="CYD244" s="191">
        <f t="shared" si="523"/>
        <v>0</v>
      </c>
      <c r="CYE244" s="191">
        <f t="shared" si="523"/>
        <v>0</v>
      </c>
      <c r="CYF244" s="191">
        <f t="shared" si="523"/>
        <v>0</v>
      </c>
      <c r="CYG244" s="191">
        <f t="shared" si="523"/>
        <v>0</v>
      </c>
      <c r="CYH244" s="191">
        <f t="shared" si="523"/>
        <v>0</v>
      </c>
      <c r="CYI244" s="191">
        <f t="shared" si="523"/>
        <v>0</v>
      </c>
      <c r="CYJ244" s="191">
        <f t="shared" si="523"/>
        <v>0</v>
      </c>
      <c r="CYK244" s="191">
        <f t="shared" si="523"/>
        <v>0</v>
      </c>
      <c r="CYL244" s="191">
        <f t="shared" si="523"/>
        <v>0</v>
      </c>
      <c r="CYM244" s="191">
        <f t="shared" si="523"/>
        <v>0</v>
      </c>
      <c r="CYN244" s="191">
        <f t="shared" si="523"/>
        <v>0</v>
      </c>
      <c r="CYO244" s="191">
        <f t="shared" si="523"/>
        <v>0</v>
      </c>
      <c r="CYP244" s="191">
        <f t="shared" si="523"/>
        <v>0</v>
      </c>
      <c r="CYQ244" s="191">
        <f t="shared" si="523"/>
        <v>0</v>
      </c>
      <c r="CYR244" s="191">
        <f t="shared" si="523"/>
        <v>0</v>
      </c>
      <c r="CYS244" s="191">
        <f t="shared" si="523"/>
        <v>0</v>
      </c>
      <c r="CYT244" s="191">
        <f t="shared" si="523"/>
        <v>0</v>
      </c>
      <c r="CYU244" s="191">
        <f t="shared" si="523"/>
        <v>0</v>
      </c>
      <c r="CYV244" s="191">
        <f t="shared" si="523"/>
        <v>0</v>
      </c>
      <c r="CYW244" s="191">
        <f t="shared" si="523"/>
        <v>0</v>
      </c>
      <c r="CYX244" s="191">
        <f t="shared" si="523"/>
        <v>0</v>
      </c>
      <c r="CYY244" s="191">
        <f t="shared" si="523"/>
        <v>0</v>
      </c>
      <c r="CYZ244" s="191">
        <f t="shared" si="523"/>
        <v>0</v>
      </c>
      <c r="CZA244" s="191">
        <f t="shared" si="523"/>
        <v>0</v>
      </c>
      <c r="CZB244" s="191">
        <f t="shared" si="523"/>
        <v>0</v>
      </c>
      <c r="CZC244" s="191">
        <f t="shared" si="523"/>
        <v>0</v>
      </c>
      <c r="CZD244" s="191">
        <f t="shared" ref="CZD244:DBO244" si="524" xml:space="preserve"> IF($F212 = 0, CZD220, IF($F212 = 1, CZD228, CZD236))+CZD252</f>
        <v>0</v>
      </c>
      <c r="CZE244" s="191">
        <f t="shared" si="524"/>
        <v>0</v>
      </c>
      <c r="CZF244" s="191">
        <f t="shared" si="524"/>
        <v>0</v>
      </c>
      <c r="CZG244" s="191">
        <f t="shared" si="524"/>
        <v>0</v>
      </c>
      <c r="CZH244" s="191">
        <f t="shared" si="524"/>
        <v>0</v>
      </c>
      <c r="CZI244" s="191">
        <f t="shared" si="524"/>
        <v>0</v>
      </c>
      <c r="CZJ244" s="191">
        <f t="shared" si="524"/>
        <v>0</v>
      </c>
      <c r="CZK244" s="191">
        <f t="shared" si="524"/>
        <v>0</v>
      </c>
      <c r="CZL244" s="191">
        <f t="shared" si="524"/>
        <v>0</v>
      </c>
      <c r="CZM244" s="191">
        <f t="shared" si="524"/>
        <v>0</v>
      </c>
      <c r="CZN244" s="191">
        <f t="shared" si="524"/>
        <v>0</v>
      </c>
      <c r="CZO244" s="191">
        <f t="shared" si="524"/>
        <v>0</v>
      </c>
      <c r="CZP244" s="191">
        <f t="shared" si="524"/>
        <v>0</v>
      </c>
      <c r="CZQ244" s="191">
        <f t="shared" si="524"/>
        <v>0</v>
      </c>
      <c r="CZR244" s="191">
        <f t="shared" si="524"/>
        <v>0</v>
      </c>
      <c r="CZS244" s="191">
        <f t="shared" si="524"/>
        <v>0</v>
      </c>
      <c r="CZT244" s="191">
        <f t="shared" si="524"/>
        <v>0</v>
      </c>
      <c r="CZU244" s="191">
        <f t="shared" si="524"/>
        <v>0</v>
      </c>
      <c r="CZV244" s="191">
        <f t="shared" si="524"/>
        <v>0</v>
      </c>
      <c r="CZW244" s="191">
        <f t="shared" si="524"/>
        <v>0</v>
      </c>
      <c r="CZX244" s="191">
        <f t="shared" si="524"/>
        <v>0</v>
      </c>
      <c r="CZY244" s="191">
        <f t="shared" si="524"/>
        <v>0</v>
      </c>
      <c r="CZZ244" s="191">
        <f t="shared" si="524"/>
        <v>0</v>
      </c>
      <c r="DAA244" s="191">
        <f t="shared" si="524"/>
        <v>0</v>
      </c>
      <c r="DAB244" s="191">
        <f t="shared" si="524"/>
        <v>0</v>
      </c>
      <c r="DAC244" s="191">
        <f t="shared" si="524"/>
        <v>0</v>
      </c>
      <c r="DAD244" s="191">
        <f t="shared" si="524"/>
        <v>0</v>
      </c>
      <c r="DAE244" s="191">
        <f t="shared" si="524"/>
        <v>0</v>
      </c>
      <c r="DAF244" s="191">
        <f t="shared" si="524"/>
        <v>0</v>
      </c>
      <c r="DAG244" s="191">
        <f t="shared" si="524"/>
        <v>0</v>
      </c>
      <c r="DAH244" s="191">
        <f t="shared" si="524"/>
        <v>0</v>
      </c>
      <c r="DAI244" s="191">
        <f t="shared" si="524"/>
        <v>0</v>
      </c>
      <c r="DAJ244" s="191">
        <f t="shared" si="524"/>
        <v>0</v>
      </c>
      <c r="DAK244" s="191">
        <f t="shared" si="524"/>
        <v>0</v>
      </c>
      <c r="DAL244" s="191">
        <f t="shared" si="524"/>
        <v>0</v>
      </c>
      <c r="DAM244" s="191">
        <f t="shared" si="524"/>
        <v>0</v>
      </c>
      <c r="DAN244" s="191">
        <f t="shared" si="524"/>
        <v>0</v>
      </c>
      <c r="DAO244" s="191">
        <f t="shared" si="524"/>
        <v>0</v>
      </c>
      <c r="DAP244" s="191">
        <f t="shared" si="524"/>
        <v>0</v>
      </c>
      <c r="DAQ244" s="191">
        <f t="shared" si="524"/>
        <v>0</v>
      </c>
      <c r="DAR244" s="191">
        <f t="shared" si="524"/>
        <v>0</v>
      </c>
      <c r="DAS244" s="191">
        <f t="shared" si="524"/>
        <v>0</v>
      </c>
      <c r="DAT244" s="191">
        <f t="shared" si="524"/>
        <v>0</v>
      </c>
      <c r="DAU244" s="191">
        <f t="shared" si="524"/>
        <v>0</v>
      </c>
      <c r="DAV244" s="191">
        <f t="shared" si="524"/>
        <v>0</v>
      </c>
      <c r="DAW244" s="191">
        <f t="shared" si="524"/>
        <v>0</v>
      </c>
      <c r="DAX244" s="191">
        <f t="shared" si="524"/>
        <v>0</v>
      </c>
      <c r="DAY244" s="191">
        <f t="shared" si="524"/>
        <v>0</v>
      </c>
      <c r="DAZ244" s="191">
        <f t="shared" si="524"/>
        <v>0</v>
      </c>
      <c r="DBA244" s="191">
        <f t="shared" si="524"/>
        <v>0</v>
      </c>
      <c r="DBB244" s="191">
        <f t="shared" si="524"/>
        <v>0</v>
      </c>
      <c r="DBC244" s="191">
        <f t="shared" si="524"/>
        <v>0</v>
      </c>
      <c r="DBD244" s="191">
        <f t="shared" si="524"/>
        <v>0</v>
      </c>
      <c r="DBE244" s="191">
        <f t="shared" si="524"/>
        <v>0</v>
      </c>
      <c r="DBF244" s="191">
        <f t="shared" si="524"/>
        <v>0</v>
      </c>
      <c r="DBG244" s="191">
        <f t="shared" si="524"/>
        <v>0</v>
      </c>
      <c r="DBH244" s="191">
        <f t="shared" si="524"/>
        <v>0</v>
      </c>
      <c r="DBI244" s="191">
        <f t="shared" si="524"/>
        <v>0</v>
      </c>
      <c r="DBJ244" s="191">
        <f t="shared" si="524"/>
        <v>0</v>
      </c>
      <c r="DBK244" s="191">
        <f t="shared" si="524"/>
        <v>0</v>
      </c>
      <c r="DBL244" s="191">
        <f t="shared" si="524"/>
        <v>0</v>
      </c>
      <c r="DBM244" s="191">
        <f t="shared" si="524"/>
        <v>0</v>
      </c>
      <c r="DBN244" s="191">
        <f t="shared" si="524"/>
        <v>0</v>
      </c>
      <c r="DBO244" s="191">
        <f t="shared" si="524"/>
        <v>0</v>
      </c>
      <c r="DBP244" s="191">
        <f t="shared" ref="DBP244:DEA244" si="525" xml:space="preserve"> IF($F212 = 0, DBP220, IF($F212 = 1, DBP228, DBP236))+DBP252</f>
        <v>0</v>
      </c>
      <c r="DBQ244" s="191">
        <f t="shared" si="525"/>
        <v>0</v>
      </c>
      <c r="DBR244" s="191">
        <f t="shared" si="525"/>
        <v>0</v>
      </c>
      <c r="DBS244" s="191">
        <f t="shared" si="525"/>
        <v>0</v>
      </c>
      <c r="DBT244" s="191">
        <f t="shared" si="525"/>
        <v>0</v>
      </c>
      <c r="DBU244" s="191">
        <f t="shared" si="525"/>
        <v>0</v>
      </c>
      <c r="DBV244" s="191">
        <f t="shared" si="525"/>
        <v>0</v>
      </c>
      <c r="DBW244" s="191">
        <f t="shared" si="525"/>
        <v>0</v>
      </c>
      <c r="DBX244" s="191">
        <f t="shared" si="525"/>
        <v>0</v>
      </c>
      <c r="DBY244" s="191">
        <f t="shared" si="525"/>
        <v>0</v>
      </c>
      <c r="DBZ244" s="191">
        <f t="shared" si="525"/>
        <v>0</v>
      </c>
      <c r="DCA244" s="191">
        <f t="shared" si="525"/>
        <v>0</v>
      </c>
      <c r="DCB244" s="191">
        <f t="shared" si="525"/>
        <v>0</v>
      </c>
      <c r="DCC244" s="191">
        <f t="shared" si="525"/>
        <v>0</v>
      </c>
      <c r="DCD244" s="191">
        <f t="shared" si="525"/>
        <v>0</v>
      </c>
      <c r="DCE244" s="191">
        <f t="shared" si="525"/>
        <v>0</v>
      </c>
      <c r="DCF244" s="191">
        <f t="shared" si="525"/>
        <v>0</v>
      </c>
      <c r="DCG244" s="191">
        <f t="shared" si="525"/>
        <v>0</v>
      </c>
      <c r="DCH244" s="191">
        <f t="shared" si="525"/>
        <v>0</v>
      </c>
      <c r="DCI244" s="191">
        <f t="shared" si="525"/>
        <v>0</v>
      </c>
      <c r="DCJ244" s="191">
        <f t="shared" si="525"/>
        <v>0</v>
      </c>
      <c r="DCK244" s="191">
        <f t="shared" si="525"/>
        <v>0</v>
      </c>
      <c r="DCL244" s="191">
        <f t="shared" si="525"/>
        <v>0</v>
      </c>
      <c r="DCM244" s="191">
        <f t="shared" si="525"/>
        <v>0</v>
      </c>
      <c r="DCN244" s="191">
        <f t="shared" si="525"/>
        <v>0</v>
      </c>
      <c r="DCO244" s="191">
        <f t="shared" si="525"/>
        <v>0</v>
      </c>
      <c r="DCP244" s="191">
        <f t="shared" si="525"/>
        <v>0</v>
      </c>
      <c r="DCQ244" s="191">
        <f t="shared" si="525"/>
        <v>0</v>
      </c>
      <c r="DCR244" s="191">
        <f t="shared" si="525"/>
        <v>0</v>
      </c>
      <c r="DCS244" s="191">
        <f t="shared" si="525"/>
        <v>0</v>
      </c>
      <c r="DCT244" s="191">
        <f t="shared" si="525"/>
        <v>0</v>
      </c>
      <c r="DCU244" s="191">
        <f t="shared" si="525"/>
        <v>0</v>
      </c>
      <c r="DCV244" s="191">
        <f t="shared" si="525"/>
        <v>0</v>
      </c>
      <c r="DCW244" s="191">
        <f t="shared" si="525"/>
        <v>0</v>
      </c>
      <c r="DCX244" s="191">
        <f t="shared" si="525"/>
        <v>0</v>
      </c>
      <c r="DCY244" s="191">
        <f t="shared" si="525"/>
        <v>0</v>
      </c>
      <c r="DCZ244" s="191">
        <f t="shared" si="525"/>
        <v>0</v>
      </c>
      <c r="DDA244" s="191">
        <f t="shared" si="525"/>
        <v>0</v>
      </c>
      <c r="DDB244" s="191">
        <f t="shared" si="525"/>
        <v>0</v>
      </c>
      <c r="DDC244" s="191">
        <f t="shared" si="525"/>
        <v>0</v>
      </c>
      <c r="DDD244" s="191">
        <f t="shared" si="525"/>
        <v>0</v>
      </c>
      <c r="DDE244" s="191">
        <f t="shared" si="525"/>
        <v>0</v>
      </c>
      <c r="DDF244" s="191">
        <f t="shared" si="525"/>
        <v>0</v>
      </c>
      <c r="DDG244" s="191">
        <f t="shared" si="525"/>
        <v>0</v>
      </c>
      <c r="DDH244" s="191">
        <f t="shared" si="525"/>
        <v>0</v>
      </c>
      <c r="DDI244" s="191">
        <f t="shared" si="525"/>
        <v>0</v>
      </c>
      <c r="DDJ244" s="191">
        <f t="shared" si="525"/>
        <v>0</v>
      </c>
      <c r="DDK244" s="191">
        <f t="shared" si="525"/>
        <v>0</v>
      </c>
      <c r="DDL244" s="191">
        <f t="shared" si="525"/>
        <v>0</v>
      </c>
      <c r="DDM244" s="191">
        <f t="shared" si="525"/>
        <v>0</v>
      </c>
      <c r="DDN244" s="191">
        <f t="shared" si="525"/>
        <v>0</v>
      </c>
      <c r="DDO244" s="191">
        <f t="shared" si="525"/>
        <v>0</v>
      </c>
      <c r="DDP244" s="191">
        <f t="shared" si="525"/>
        <v>0</v>
      </c>
      <c r="DDQ244" s="191">
        <f t="shared" si="525"/>
        <v>0</v>
      </c>
      <c r="DDR244" s="191">
        <f t="shared" si="525"/>
        <v>0</v>
      </c>
      <c r="DDS244" s="191">
        <f t="shared" si="525"/>
        <v>0</v>
      </c>
      <c r="DDT244" s="191">
        <f t="shared" si="525"/>
        <v>0</v>
      </c>
      <c r="DDU244" s="191">
        <f t="shared" si="525"/>
        <v>0</v>
      </c>
      <c r="DDV244" s="191">
        <f t="shared" si="525"/>
        <v>0</v>
      </c>
      <c r="DDW244" s="191">
        <f t="shared" si="525"/>
        <v>0</v>
      </c>
      <c r="DDX244" s="191">
        <f t="shared" si="525"/>
        <v>0</v>
      </c>
      <c r="DDY244" s="191">
        <f t="shared" si="525"/>
        <v>0</v>
      </c>
      <c r="DDZ244" s="191">
        <f t="shared" si="525"/>
        <v>0</v>
      </c>
      <c r="DEA244" s="191">
        <f t="shared" si="525"/>
        <v>0</v>
      </c>
      <c r="DEB244" s="191">
        <f t="shared" ref="DEB244:DGM244" si="526" xml:space="preserve"> IF($F212 = 0, DEB220, IF($F212 = 1, DEB228, DEB236))+DEB252</f>
        <v>0</v>
      </c>
      <c r="DEC244" s="191">
        <f t="shared" si="526"/>
        <v>0</v>
      </c>
      <c r="DED244" s="191">
        <f t="shared" si="526"/>
        <v>0</v>
      </c>
      <c r="DEE244" s="191">
        <f t="shared" si="526"/>
        <v>0</v>
      </c>
      <c r="DEF244" s="191">
        <f t="shared" si="526"/>
        <v>0</v>
      </c>
      <c r="DEG244" s="191">
        <f t="shared" si="526"/>
        <v>0</v>
      </c>
      <c r="DEH244" s="191">
        <f t="shared" si="526"/>
        <v>0</v>
      </c>
      <c r="DEI244" s="191">
        <f t="shared" si="526"/>
        <v>0</v>
      </c>
      <c r="DEJ244" s="191">
        <f t="shared" si="526"/>
        <v>0</v>
      </c>
      <c r="DEK244" s="191">
        <f t="shared" si="526"/>
        <v>0</v>
      </c>
      <c r="DEL244" s="191">
        <f t="shared" si="526"/>
        <v>0</v>
      </c>
      <c r="DEM244" s="191">
        <f t="shared" si="526"/>
        <v>0</v>
      </c>
      <c r="DEN244" s="191">
        <f t="shared" si="526"/>
        <v>0</v>
      </c>
      <c r="DEO244" s="191">
        <f t="shared" si="526"/>
        <v>0</v>
      </c>
      <c r="DEP244" s="191">
        <f t="shared" si="526"/>
        <v>0</v>
      </c>
      <c r="DEQ244" s="191">
        <f t="shared" si="526"/>
        <v>0</v>
      </c>
      <c r="DER244" s="191">
        <f t="shared" si="526"/>
        <v>0</v>
      </c>
      <c r="DES244" s="191">
        <f t="shared" si="526"/>
        <v>0</v>
      </c>
      <c r="DET244" s="191">
        <f t="shared" si="526"/>
        <v>0</v>
      </c>
      <c r="DEU244" s="191">
        <f t="shared" si="526"/>
        <v>0</v>
      </c>
      <c r="DEV244" s="191">
        <f t="shared" si="526"/>
        <v>0</v>
      </c>
      <c r="DEW244" s="191">
        <f t="shared" si="526"/>
        <v>0</v>
      </c>
      <c r="DEX244" s="191">
        <f t="shared" si="526"/>
        <v>0</v>
      </c>
      <c r="DEY244" s="191">
        <f t="shared" si="526"/>
        <v>0</v>
      </c>
      <c r="DEZ244" s="191">
        <f t="shared" si="526"/>
        <v>0</v>
      </c>
      <c r="DFA244" s="191">
        <f t="shared" si="526"/>
        <v>0</v>
      </c>
      <c r="DFB244" s="191">
        <f t="shared" si="526"/>
        <v>0</v>
      </c>
      <c r="DFC244" s="191">
        <f t="shared" si="526"/>
        <v>0</v>
      </c>
      <c r="DFD244" s="191">
        <f t="shared" si="526"/>
        <v>0</v>
      </c>
      <c r="DFE244" s="191">
        <f t="shared" si="526"/>
        <v>0</v>
      </c>
      <c r="DFF244" s="191">
        <f t="shared" si="526"/>
        <v>0</v>
      </c>
      <c r="DFG244" s="191">
        <f t="shared" si="526"/>
        <v>0</v>
      </c>
      <c r="DFH244" s="191">
        <f t="shared" si="526"/>
        <v>0</v>
      </c>
      <c r="DFI244" s="191">
        <f t="shared" si="526"/>
        <v>0</v>
      </c>
      <c r="DFJ244" s="191">
        <f t="shared" si="526"/>
        <v>0</v>
      </c>
      <c r="DFK244" s="191">
        <f t="shared" si="526"/>
        <v>0</v>
      </c>
      <c r="DFL244" s="191">
        <f t="shared" si="526"/>
        <v>0</v>
      </c>
      <c r="DFM244" s="191">
        <f t="shared" si="526"/>
        <v>0</v>
      </c>
      <c r="DFN244" s="191">
        <f t="shared" si="526"/>
        <v>0</v>
      </c>
      <c r="DFO244" s="191">
        <f t="shared" si="526"/>
        <v>0</v>
      </c>
      <c r="DFP244" s="191">
        <f t="shared" si="526"/>
        <v>0</v>
      </c>
      <c r="DFQ244" s="191">
        <f t="shared" si="526"/>
        <v>0</v>
      </c>
      <c r="DFR244" s="191">
        <f t="shared" si="526"/>
        <v>0</v>
      </c>
      <c r="DFS244" s="191">
        <f t="shared" si="526"/>
        <v>0</v>
      </c>
      <c r="DFT244" s="191">
        <f t="shared" si="526"/>
        <v>0</v>
      </c>
      <c r="DFU244" s="191">
        <f t="shared" si="526"/>
        <v>0</v>
      </c>
      <c r="DFV244" s="191">
        <f t="shared" si="526"/>
        <v>0</v>
      </c>
      <c r="DFW244" s="191">
        <f t="shared" si="526"/>
        <v>0</v>
      </c>
      <c r="DFX244" s="191">
        <f t="shared" si="526"/>
        <v>0</v>
      </c>
      <c r="DFY244" s="191">
        <f t="shared" si="526"/>
        <v>0</v>
      </c>
      <c r="DFZ244" s="191">
        <f t="shared" si="526"/>
        <v>0</v>
      </c>
      <c r="DGA244" s="191">
        <f t="shared" si="526"/>
        <v>0</v>
      </c>
      <c r="DGB244" s="191">
        <f t="shared" si="526"/>
        <v>0</v>
      </c>
      <c r="DGC244" s="191">
        <f t="shared" si="526"/>
        <v>0</v>
      </c>
      <c r="DGD244" s="191">
        <f t="shared" si="526"/>
        <v>0</v>
      </c>
      <c r="DGE244" s="191">
        <f t="shared" si="526"/>
        <v>0</v>
      </c>
      <c r="DGF244" s="191">
        <f t="shared" si="526"/>
        <v>0</v>
      </c>
      <c r="DGG244" s="191">
        <f t="shared" si="526"/>
        <v>0</v>
      </c>
      <c r="DGH244" s="191">
        <f t="shared" si="526"/>
        <v>0</v>
      </c>
      <c r="DGI244" s="191">
        <f t="shared" si="526"/>
        <v>0</v>
      </c>
      <c r="DGJ244" s="191">
        <f t="shared" si="526"/>
        <v>0</v>
      </c>
      <c r="DGK244" s="191">
        <f t="shared" si="526"/>
        <v>0</v>
      </c>
      <c r="DGL244" s="191">
        <f t="shared" si="526"/>
        <v>0</v>
      </c>
      <c r="DGM244" s="191">
        <f t="shared" si="526"/>
        <v>0</v>
      </c>
      <c r="DGN244" s="191">
        <f t="shared" ref="DGN244:DIY244" si="527" xml:space="preserve"> IF($F212 = 0, DGN220, IF($F212 = 1, DGN228, DGN236))+DGN252</f>
        <v>0</v>
      </c>
      <c r="DGO244" s="191">
        <f t="shared" si="527"/>
        <v>0</v>
      </c>
      <c r="DGP244" s="191">
        <f t="shared" si="527"/>
        <v>0</v>
      </c>
      <c r="DGQ244" s="191">
        <f t="shared" si="527"/>
        <v>0</v>
      </c>
      <c r="DGR244" s="191">
        <f t="shared" si="527"/>
        <v>0</v>
      </c>
      <c r="DGS244" s="191">
        <f t="shared" si="527"/>
        <v>0</v>
      </c>
      <c r="DGT244" s="191">
        <f t="shared" si="527"/>
        <v>0</v>
      </c>
      <c r="DGU244" s="191">
        <f t="shared" si="527"/>
        <v>0</v>
      </c>
      <c r="DGV244" s="191">
        <f t="shared" si="527"/>
        <v>0</v>
      </c>
      <c r="DGW244" s="191">
        <f t="shared" si="527"/>
        <v>0</v>
      </c>
      <c r="DGX244" s="191">
        <f t="shared" si="527"/>
        <v>0</v>
      </c>
      <c r="DGY244" s="191">
        <f t="shared" si="527"/>
        <v>0</v>
      </c>
      <c r="DGZ244" s="191">
        <f t="shared" si="527"/>
        <v>0</v>
      </c>
      <c r="DHA244" s="191">
        <f t="shared" si="527"/>
        <v>0</v>
      </c>
      <c r="DHB244" s="191">
        <f t="shared" si="527"/>
        <v>0</v>
      </c>
      <c r="DHC244" s="191">
        <f t="shared" si="527"/>
        <v>0</v>
      </c>
      <c r="DHD244" s="191">
        <f t="shared" si="527"/>
        <v>0</v>
      </c>
      <c r="DHE244" s="191">
        <f t="shared" si="527"/>
        <v>0</v>
      </c>
      <c r="DHF244" s="191">
        <f t="shared" si="527"/>
        <v>0</v>
      </c>
      <c r="DHG244" s="191">
        <f t="shared" si="527"/>
        <v>0</v>
      </c>
      <c r="DHH244" s="191">
        <f t="shared" si="527"/>
        <v>0</v>
      </c>
      <c r="DHI244" s="191">
        <f t="shared" si="527"/>
        <v>0</v>
      </c>
      <c r="DHJ244" s="191">
        <f t="shared" si="527"/>
        <v>0</v>
      </c>
      <c r="DHK244" s="191">
        <f t="shared" si="527"/>
        <v>0</v>
      </c>
      <c r="DHL244" s="191">
        <f t="shared" si="527"/>
        <v>0</v>
      </c>
      <c r="DHM244" s="191">
        <f t="shared" si="527"/>
        <v>0</v>
      </c>
      <c r="DHN244" s="191">
        <f t="shared" si="527"/>
        <v>0</v>
      </c>
      <c r="DHO244" s="191">
        <f t="shared" si="527"/>
        <v>0</v>
      </c>
      <c r="DHP244" s="191">
        <f t="shared" si="527"/>
        <v>0</v>
      </c>
      <c r="DHQ244" s="191">
        <f t="shared" si="527"/>
        <v>0</v>
      </c>
      <c r="DHR244" s="191">
        <f t="shared" si="527"/>
        <v>0</v>
      </c>
      <c r="DHS244" s="191">
        <f t="shared" si="527"/>
        <v>0</v>
      </c>
      <c r="DHT244" s="191">
        <f t="shared" si="527"/>
        <v>0</v>
      </c>
      <c r="DHU244" s="191">
        <f t="shared" si="527"/>
        <v>0</v>
      </c>
      <c r="DHV244" s="191">
        <f t="shared" si="527"/>
        <v>0</v>
      </c>
      <c r="DHW244" s="191">
        <f t="shared" si="527"/>
        <v>0</v>
      </c>
      <c r="DHX244" s="191">
        <f t="shared" si="527"/>
        <v>0</v>
      </c>
      <c r="DHY244" s="191">
        <f t="shared" si="527"/>
        <v>0</v>
      </c>
      <c r="DHZ244" s="191">
        <f t="shared" si="527"/>
        <v>0</v>
      </c>
      <c r="DIA244" s="191">
        <f t="shared" si="527"/>
        <v>0</v>
      </c>
      <c r="DIB244" s="191">
        <f t="shared" si="527"/>
        <v>0</v>
      </c>
      <c r="DIC244" s="191">
        <f t="shared" si="527"/>
        <v>0</v>
      </c>
      <c r="DID244" s="191">
        <f t="shared" si="527"/>
        <v>0</v>
      </c>
      <c r="DIE244" s="191">
        <f t="shared" si="527"/>
        <v>0</v>
      </c>
      <c r="DIF244" s="191">
        <f t="shared" si="527"/>
        <v>0</v>
      </c>
      <c r="DIG244" s="191">
        <f t="shared" si="527"/>
        <v>0</v>
      </c>
      <c r="DIH244" s="191">
        <f t="shared" si="527"/>
        <v>0</v>
      </c>
      <c r="DII244" s="191">
        <f t="shared" si="527"/>
        <v>0</v>
      </c>
      <c r="DIJ244" s="191">
        <f t="shared" si="527"/>
        <v>0</v>
      </c>
      <c r="DIK244" s="191">
        <f t="shared" si="527"/>
        <v>0</v>
      </c>
      <c r="DIL244" s="191">
        <f t="shared" si="527"/>
        <v>0</v>
      </c>
      <c r="DIM244" s="191">
        <f t="shared" si="527"/>
        <v>0</v>
      </c>
      <c r="DIN244" s="191">
        <f t="shared" si="527"/>
        <v>0</v>
      </c>
      <c r="DIO244" s="191">
        <f t="shared" si="527"/>
        <v>0</v>
      </c>
      <c r="DIP244" s="191">
        <f t="shared" si="527"/>
        <v>0</v>
      </c>
      <c r="DIQ244" s="191">
        <f t="shared" si="527"/>
        <v>0</v>
      </c>
      <c r="DIR244" s="191">
        <f t="shared" si="527"/>
        <v>0</v>
      </c>
      <c r="DIS244" s="191">
        <f t="shared" si="527"/>
        <v>0</v>
      </c>
      <c r="DIT244" s="191">
        <f t="shared" si="527"/>
        <v>0</v>
      </c>
      <c r="DIU244" s="191">
        <f t="shared" si="527"/>
        <v>0</v>
      </c>
      <c r="DIV244" s="191">
        <f t="shared" si="527"/>
        <v>0</v>
      </c>
      <c r="DIW244" s="191">
        <f t="shared" si="527"/>
        <v>0</v>
      </c>
      <c r="DIX244" s="191">
        <f t="shared" si="527"/>
        <v>0</v>
      </c>
      <c r="DIY244" s="191">
        <f t="shared" si="527"/>
        <v>0</v>
      </c>
      <c r="DIZ244" s="191">
        <f t="shared" ref="DIZ244:DLK244" si="528" xml:space="preserve"> IF($F212 = 0, DIZ220, IF($F212 = 1, DIZ228, DIZ236))+DIZ252</f>
        <v>0</v>
      </c>
      <c r="DJA244" s="191">
        <f t="shared" si="528"/>
        <v>0</v>
      </c>
      <c r="DJB244" s="191">
        <f t="shared" si="528"/>
        <v>0</v>
      </c>
      <c r="DJC244" s="191">
        <f t="shared" si="528"/>
        <v>0</v>
      </c>
      <c r="DJD244" s="191">
        <f t="shared" si="528"/>
        <v>0</v>
      </c>
      <c r="DJE244" s="191">
        <f t="shared" si="528"/>
        <v>0</v>
      </c>
      <c r="DJF244" s="191">
        <f t="shared" si="528"/>
        <v>0</v>
      </c>
      <c r="DJG244" s="191">
        <f t="shared" si="528"/>
        <v>0</v>
      </c>
      <c r="DJH244" s="191">
        <f t="shared" si="528"/>
        <v>0</v>
      </c>
      <c r="DJI244" s="191">
        <f t="shared" si="528"/>
        <v>0</v>
      </c>
      <c r="DJJ244" s="191">
        <f t="shared" si="528"/>
        <v>0</v>
      </c>
      <c r="DJK244" s="191">
        <f t="shared" si="528"/>
        <v>0</v>
      </c>
      <c r="DJL244" s="191">
        <f t="shared" si="528"/>
        <v>0</v>
      </c>
      <c r="DJM244" s="191">
        <f t="shared" si="528"/>
        <v>0</v>
      </c>
      <c r="DJN244" s="191">
        <f t="shared" si="528"/>
        <v>0</v>
      </c>
      <c r="DJO244" s="191">
        <f t="shared" si="528"/>
        <v>0</v>
      </c>
      <c r="DJP244" s="191">
        <f t="shared" si="528"/>
        <v>0</v>
      </c>
      <c r="DJQ244" s="191">
        <f t="shared" si="528"/>
        <v>0</v>
      </c>
      <c r="DJR244" s="191">
        <f t="shared" si="528"/>
        <v>0</v>
      </c>
      <c r="DJS244" s="191">
        <f t="shared" si="528"/>
        <v>0</v>
      </c>
      <c r="DJT244" s="191">
        <f t="shared" si="528"/>
        <v>0</v>
      </c>
      <c r="DJU244" s="191">
        <f t="shared" si="528"/>
        <v>0</v>
      </c>
      <c r="DJV244" s="191">
        <f t="shared" si="528"/>
        <v>0</v>
      </c>
      <c r="DJW244" s="191">
        <f t="shared" si="528"/>
        <v>0</v>
      </c>
      <c r="DJX244" s="191">
        <f t="shared" si="528"/>
        <v>0</v>
      </c>
      <c r="DJY244" s="191">
        <f t="shared" si="528"/>
        <v>0</v>
      </c>
      <c r="DJZ244" s="191">
        <f t="shared" si="528"/>
        <v>0</v>
      </c>
      <c r="DKA244" s="191">
        <f t="shared" si="528"/>
        <v>0</v>
      </c>
      <c r="DKB244" s="191">
        <f t="shared" si="528"/>
        <v>0</v>
      </c>
      <c r="DKC244" s="191">
        <f t="shared" si="528"/>
        <v>0</v>
      </c>
      <c r="DKD244" s="191">
        <f t="shared" si="528"/>
        <v>0</v>
      </c>
      <c r="DKE244" s="191">
        <f t="shared" si="528"/>
        <v>0</v>
      </c>
      <c r="DKF244" s="191">
        <f t="shared" si="528"/>
        <v>0</v>
      </c>
      <c r="DKG244" s="191">
        <f t="shared" si="528"/>
        <v>0</v>
      </c>
      <c r="DKH244" s="191">
        <f t="shared" si="528"/>
        <v>0</v>
      </c>
      <c r="DKI244" s="191">
        <f t="shared" si="528"/>
        <v>0</v>
      </c>
      <c r="DKJ244" s="191">
        <f t="shared" si="528"/>
        <v>0</v>
      </c>
      <c r="DKK244" s="191">
        <f t="shared" si="528"/>
        <v>0</v>
      </c>
      <c r="DKL244" s="191">
        <f t="shared" si="528"/>
        <v>0</v>
      </c>
      <c r="DKM244" s="191">
        <f t="shared" si="528"/>
        <v>0</v>
      </c>
      <c r="DKN244" s="191">
        <f t="shared" si="528"/>
        <v>0</v>
      </c>
      <c r="DKO244" s="191">
        <f t="shared" si="528"/>
        <v>0</v>
      </c>
      <c r="DKP244" s="191">
        <f t="shared" si="528"/>
        <v>0</v>
      </c>
      <c r="DKQ244" s="191">
        <f t="shared" si="528"/>
        <v>0</v>
      </c>
      <c r="DKR244" s="191">
        <f t="shared" si="528"/>
        <v>0</v>
      </c>
      <c r="DKS244" s="191">
        <f t="shared" si="528"/>
        <v>0</v>
      </c>
      <c r="DKT244" s="191">
        <f t="shared" si="528"/>
        <v>0</v>
      </c>
      <c r="DKU244" s="191">
        <f t="shared" si="528"/>
        <v>0</v>
      </c>
      <c r="DKV244" s="191">
        <f t="shared" si="528"/>
        <v>0</v>
      </c>
      <c r="DKW244" s="191">
        <f t="shared" si="528"/>
        <v>0</v>
      </c>
      <c r="DKX244" s="191">
        <f t="shared" si="528"/>
        <v>0</v>
      </c>
      <c r="DKY244" s="191">
        <f t="shared" si="528"/>
        <v>0</v>
      </c>
      <c r="DKZ244" s="191">
        <f t="shared" si="528"/>
        <v>0</v>
      </c>
      <c r="DLA244" s="191">
        <f t="shared" si="528"/>
        <v>0</v>
      </c>
      <c r="DLB244" s="191">
        <f t="shared" si="528"/>
        <v>0</v>
      </c>
      <c r="DLC244" s="191">
        <f t="shared" si="528"/>
        <v>0</v>
      </c>
      <c r="DLD244" s="191">
        <f t="shared" si="528"/>
        <v>0</v>
      </c>
      <c r="DLE244" s="191">
        <f t="shared" si="528"/>
        <v>0</v>
      </c>
      <c r="DLF244" s="191">
        <f t="shared" si="528"/>
        <v>0</v>
      </c>
      <c r="DLG244" s="191">
        <f t="shared" si="528"/>
        <v>0</v>
      </c>
      <c r="DLH244" s="191">
        <f t="shared" si="528"/>
        <v>0</v>
      </c>
      <c r="DLI244" s="191">
        <f t="shared" si="528"/>
        <v>0</v>
      </c>
      <c r="DLJ244" s="191">
        <f t="shared" si="528"/>
        <v>0</v>
      </c>
      <c r="DLK244" s="191">
        <f t="shared" si="528"/>
        <v>0</v>
      </c>
      <c r="DLL244" s="191">
        <f t="shared" ref="DLL244:DNW244" si="529" xml:space="preserve"> IF($F212 = 0, DLL220, IF($F212 = 1, DLL228, DLL236))+DLL252</f>
        <v>0</v>
      </c>
      <c r="DLM244" s="191">
        <f t="shared" si="529"/>
        <v>0</v>
      </c>
      <c r="DLN244" s="191">
        <f t="shared" si="529"/>
        <v>0</v>
      </c>
      <c r="DLO244" s="191">
        <f t="shared" si="529"/>
        <v>0</v>
      </c>
      <c r="DLP244" s="191">
        <f t="shared" si="529"/>
        <v>0</v>
      </c>
      <c r="DLQ244" s="191">
        <f t="shared" si="529"/>
        <v>0</v>
      </c>
      <c r="DLR244" s="191">
        <f t="shared" si="529"/>
        <v>0</v>
      </c>
      <c r="DLS244" s="191">
        <f t="shared" si="529"/>
        <v>0</v>
      </c>
      <c r="DLT244" s="191">
        <f t="shared" si="529"/>
        <v>0</v>
      </c>
      <c r="DLU244" s="191">
        <f t="shared" si="529"/>
        <v>0</v>
      </c>
      <c r="DLV244" s="191">
        <f t="shared" si="529"/>
        <v>0</v>
      </c>
      <c r="DLW244" s="191">
        <f t="shared" si="529"/>
        <v>0</v>
      </c>
      <c r="DLX244" s="191">
        <f t="shared" si="529"/>
        <v>0</v>
      </c>
      <c r="DLY244" s="191">
        <f t="shared" si="529"/>
        <v>0</v>
      </c>
      <c r="DLZ244" s="191">
        <f t="shared" si="529"/>
        <v>0</v>
      </c>
      <c r="DMA244" s="191">
        <f t="shared" si="529"/>
        <v>0</v>
      </c>
      <c r="DMB244" s="191">
        <f t="shared" si="529"/>
        <v>0</v>
      </c>
      <c r="DMC244" s="191">
        <f t="shared" si="529"/>
        <v>0</v>
      </c>
      <c r="DMD244" s="191">
        <f t="shared" si="529"/>
        <v>0</v>
      </c>
      <c r="DME244" s="191">
        <f t="shared" si="529"/>
        <v>0</v>
      </c>
      <c r="DMF244" s="191">
        <f t="shared" si="529"/>
        <v>0</v>
      </c>
      <c r="DMG244" s="191">
        <f t="shared" si="529"/>
        <v>0</v>
      </c>
      <c r="DMH244" s="191">
        <f t="shared" si="529"/>
        <v>0</v>
      </c>
      <c r="DMI244" s="191">
        <f t="shared" si="529"/>
        <v>0</v>
      </c>
      <c r="DMJ244" s="191">
        <f t="shared" si="529"/>
        <v>0</v>
      </c>
      <c r="DMK244" s="191">
        <f t="shared" si="529"/>
        <v>0</v>
      </c>
      <c r="DML244" s="191">
        <f t="shared" si="529"/>
        <v>0</v>
      </c>
      <c r="DMM244" s="191">
        <f t="shared" si="529"/>
        <v>0</v>
      </c>
      <c r="DMN244" s="191">
        <f t="shared" si="529"/>
        <v>0</v>
      </c>
      <c r="DMO244" s="191">
        <f t="shared" si="529"/>
        <v>0</v>
      </c>
      <c r="DMP244" s="191">
        <f t="shared" si="529"/>
        <v>0</v>
      </c>
      <c r="DMQ244" s="191">
        <f t="shared" si="529"/>
        <v>0</v>
      </c>
      <c r="DMR244" s="191">
        <f t="shared" si="529"/>
        <v>0</v>
      </c>
      <c r="DMS244" s="191">
        <f t="shared" si="529"/>
        <v>0</v>
      </c>
      <c r="DMT244" s="191">
        <f t="shared" si="529"/>
        <v>0</v>
      </c>
      <c r="DMU244" s="191">
        <f t="shared" si="529"/>
        <v>0</v>
      </c>
      <c r="DMV244" s="191">
        <f t="shared" si="529"/>
        <v>0</v>
      </c>
      <c r="DMW244" s="191">
        <f t="shared" si="529"/>
        <v>0</v>
      </c>
      <c r="DMX244" s="191">
        <f t="shared" si="529"/>
        <v>0</v>
      </c>
      <c r="DMY244" s="191">
        <f t="shared" si="529"/>
        <v>0</v>
      </c>
      <c r="DMZ244" s="191">
        <f t="shared" si="529"/>
        <v>0</v>
      </c>
      <c r="DNA244" s="191">
        <f t="shared" si="529"/>
        <v>0</v>
      </c>
      <c r="DNB244" s="191">
        <f t="shared" si="529"/>
        <v>0</v>
      </c>
      <c r="DNC244" s="191">
        <f t="shared" si="529"/>
        <v>0</v>
      </c>
      <c r="DND244" s="191">
        <f t="shared" si="529"/>
        <v>0</v>
      </c>
      <c r="DNE244" s="191">
        <f t="shared" si="529"/>
        <v>0</v>
      </c>
      <c r="DNF244" s="191">
        <f t="shared" si="529"/>
        <v>0</v>
      </c>
      <c r="DNG244" s="191">
        <f t="shared" si="529"/>
        <v>0</v>
      </c>
      <c r="DNH244" s="191">
        <f t="shared" si="529"/>
        <v>0</v>
      </c>
      <c r="DNI244" s="191">
        <f t="shared" si="529"/>
        <v>0</v>
      </c>
      <c r="DNJ244" s="191">
        <f t="shared" si="529"/>
        <v>0</v>
      </c>
      <c r="DNK244" s="191">
        <f t="shared" si="529"/>
        <v>0</v>
      </c>
      <c r="DNL244" s="191">
        <f t="shared" si="529"/>
        <v>0</v>
      </c>
      <c r="DNM244" s="191">
        <f t="shared" si="529"/>
        <v>0</v>
      </c>
      <c r="DNN244" s="191">
        <f t="shared" si="529"/>
        <v>0</v>
      </c>
      <c r="DNO244" s="191">
        <f t="shared" si="529"/>
        <v>0</v>
      </c>
      <c r="DNP244" s="191">
        <f t="shared" si="529"/>
        <v>0</v>
      </c>
      <c r="DNQ244" s="191">
        <f t="shared" si="529"/>
        <v>0</v>
      </c>
      <c r="DNR244" s="191">
        <f t="shared" si="529"/>
        <v>0</v>
      </c>
      <c r="DNS244" s="191">
        <f t="shared" si="529"/>
        <v>0</v>
      </c>
      <c r="DNT244" s="191">
        <f t="shared" si="529"/>
        <v>0</v>
      </c>
      <c r="DNU244" s="191">
        <f t="shared" si="529"/>
        <v>0</v>
      </c>
      <c r="DNV244" s="191">
        <f t="shared" si="529"/>
        <v>0</v>
      </c>
      <c r="DNW244" s="191">
        <f t="shared" si="529"/>
        <v>0</v>
      </c>
      <c r="DNX244" s="191">
        <f t="shared" ref="DNX244:DQI244" si="530" xml:space="preserve"> IF($F212 = 0, DNX220, IF($F212 = 1, DNX228, DNX236))+DNX252</f>
        <v>0</v>
      </c>
      <c r="DNY244" s="191">
        <f t="shared" si="530"/>
        <v>0</v>
      </c>
      <c r="DNZ244" s="191">
        <f t="shared" si="530"/>
        <v>0</v>
      </c>
      <c r="DOA244" s="191">
        <f t="shared" si="530"/>
        <v>0</v>
      </c>
      <c r="DOB244" s="191">
        <f t="shared" si="530"/>
        <v>0</v>
      </c>
      <c r="DOC244" s="191">
        <f t="shared" si="530"/>
        <v>0</v>
      </c>
      <c r="DOD244" s="191">
        <f t="shared" si="530"/>
        <v>0</v>
      </c>
      <c r="DOE244" s="191">
        <f t="shared" si="530"/>
        <v>0</v>
      </c>
      <c r="DOF244" s="191">
        <f t="shared" si="530"/>
        <v>0</v>
      </c>
      <c r="DOG244" s="191">
        <f t="shared" si="530"/>
        <v>0</v>
      </c>
      <c r="DOH244" s="191">
        <f t="shared" si="530"/>
        <v>0</v>
      </c>
      <c r="DOI244" s="191">
        <f t="shared" si="530"/>
        <v>0</v>
      </c>
      <c r="DOJ244" s="191">
        <f t="shared" si="530"/>
        <v>0</v>
      </c>
      <c r="DOK244" s="191">
        <f t="shared" si="530"/>
        <v>0</v>
      </c>
      <c r="DOL244" s="191">
        <f t="shared" si="530"/>
        <v>0</v>
      </c>
      <c r="DOM244" s="191">
        <f t="shared" si="530"/>
        <v>0</v>
      </c>
      <c r="DON244" s="191">
        <f t="shared" si="530"/>
        <v>0</v>
      </c>
      <c r="DOO244" s="191">
        <f t="shared" si="530"/>
        <v>0</v>
      </c>
      <c r="DOP244" s="191">
        <f t="shared" si="530"/>
        <v>0</v>
      </c>
      <c r="DOQ244" s="191">
        <f t="shared" si="530"/>
        <v>0</v>
      </c>
      <c r="DOR244" s="191">
        <f t="shared" si="530"/>
        <v>0</v>
      </c>
      <c r="DOS244" s="191">
        <f t="shared" si="530"/>
        <v>0</v>
      </c>
      <c r="DOT244" s="191">
        <f t="shared" si="530"/>
        <v>0</v>
      </c>
      <c r="DOU244" s="191">
        <f t="shared" si="530"/>
        <v>0</v>
      </c>
      <c r="DOV244" s="191">
        <f t="shared" si="530"/>
        <v>0</v>
      </c>
      <c r="DOW244" s="191">
        <f t="shared" si="530"/>
        <v>0</v>
      </c>
      <c r="DOX244" s="191">
        <f t="shared" si="530"/>
        <v>0</v>
      </c>
      <c r="DOY244" s="191">
        <f t="shared" si="530"/>
        <v>0</v>
      </c>
      <c r="DOZ244" s="191">
        <f t="shared" si="530"/>
        <v>0</v>
      </c>
      <c r="DPA244" s="191">
        <f t="shared" si="530"/>
        <v>0</v>
      </c>
      <c r="DPB244" s="191">
        <f t="shared" si="530"/>
        <v>0</v>
      </c>
      <c r="DPC244" s="191">
        <f t="shared" si="530"/>
        <v>0</v>
      </c>
      <c r="DPD244" s="191">
        <f t="shared" si="530"/>
        <v>0</v>
      </c>
      <c r="DPE244" s="191">
        <f t="shared" si="530"/>
        <v>0</v>
      </c>
      <c r="DPF244" s="191">
        <f t="shared" si="530"/>
        <v>0</v>
      </c>
      <c r="DPG244" s="191">
        <f t="shared" si="530"/>
        <v>0</v>
      </c>
      <c r="DPH244" s="191">
        <f t="shared" si="530"/>
        <v>0</v>
      </c>
      <c r="DPI244" s="191">
        <f t="shared" si="530"/>
        <v>0</v>
      </c>
      <c r="DPJ244" s="191">
        <f t="shared" si="530"/>
        <v>0</v>
      </c>
      <c r="DPK244" s="191">
        <f t="shared" si="530"/>
        <v>0</v>
      </c>
      <c r="DPL244" s="191">
        <f t="shared" si="530"/>
        <v>0</v>
      </c>
      <c r="DPM244" s="191">
        <f t="shared" si="530"/>
        <v>0</v>
      </c>
      <c r="DPN244" s="191">
        <f t="shared" si="530"/>
        <v>0</v>
      </c>
      <c r="DPO244" s="191">
        <f t="shared" si="530"/>
        <v>0</v>
      </c>
      <c r="DPP244" s="191">
        <f t="shared" si="530"/>
        <v>0</v>
      </c>
      <c r="DPQ244" s="191">
        <f t="shared" si="530"/>
        <v>0</v>
      </c>
      <c r="DPR244" s="191">
        <f t="shared" si="530"/>
        <v>0</v>
      </c>
      <c r="DPS244" s="191">
        <f t="shared" si="530"/>
        <v>0</v>
      </c>
      <c r="DPT244" s="191">
        <f t="shared" si="530"/>
        <v>0</v>
      </c>
      <c r="DPU244" s="191">
        <f t="shared" si="530"/>
        <v>0</v>
      </c>
      <c r="DPV244" s="191">
        <f t="shared" si="530"/>
        <v>0</v>
      </c>
      <c r="DPW244" s="191">
        <f t="shared" si="530"/>
        <v>0</v>
      </c>
      <c r="DPX244" s="191">
        <f t="shared" si="530"/>
        <v>0</v>
      </c>
      <c r="DPY244" s="191">
        <f t="shared" si="530"/>
        <v>0</v>
      </c>
      <c r="DPZ244" s="191">
        <f t="shared" si="530"/>
        <v>0</v>
      </c>
      <c r="DQA244" s="191">
        <f t="shared" si="530"/>
        <v>0</v>
      </c>
      <c r="DQB244" s="191">
        <f t="shared" si="530"/>
        <v>0</v>
      </c>
      <c r="DQC244" s="191">
        <f t="shared" si="530"/>
        <v>0</v>
      </c>
      <c r="DQD244" s="191">
        <f t="shared" si="530"/>
        <v>0</v>
      </c>
      <c r="DQE244" s="191">
        <f t="shared" si="530"/>
        <v>0</v>
      </c>
      <c r="DQF244" s="191">
        <f t="shared" si="530"/>
        <v>0</v>
      </c>
      <c r="DQG244" s="191">
        <f t="shared" si="530"/>
        <v>0</v>
      </c>
      <c r="DQH244" s="191">
        <f t="shared" si="530"/>
        <v>0</v>
      </c>
      <c r="DQI244" s="191">
        <f t="shared" si="530"/>
        <v>0</v>
      </c>
      <c r="DQJ244" s="191">
        <f t="shared" ref="DQJ244:DSU244" si="531" xml:space="preserve"> IF($F212 = 0, DQJ220, IF($F212 = 1, DQJ228, DQJ236))+DQJ252</f>
        <v>0</v>
      </c>
      <c r="DQK244" s="191">
        <f t="shared" si="531"/>
        <v>0</v>
      </c>
      <c r="DQL244" s="191">
        <f t="shared" si="531"/>
        <v>0</v>
      </c>
      <c r="DQM244" s="191">
        <f t="shared" si="531"/>
        <v>0</v>
      </c>
      <c r="DQN244" s="191">
        <f t="shared" si="531"/>
        <v>0</v>
      </c>
      <c r="DQO244" s="191">
        <f t="shared" si="531"/>
        <v>0</v>
      </c>
      <c r="DQP244" s="191">
        <f t="shared" si="531"/>
        <v>0</v>
      </c>
      <c r="DQQ244" s="191">
        <f t="shared" si="531"/>
        <v>0</v>
      </c>
      <c r="DQR244" s="191">
        <f t="shared" si="531"/>
        <v>0</v>
      </c>
      <c r="DQS244" s="191">
        <f t="shared" si="531"/>
        <v>0</v>
      </c>
      <c r="DQT244" s="191">
        <f t="shared" si="531"/>
        <v>0</v>
      </c>
      <c r="DQU244" s="191">
        <f t="shared" si="531"/>
        <v>0</v>
      </c>
      <c r="DQV244" s="191">
        <f t="shared" si="531"/>
        <v>0</v>
      </c>
      <c r="DQW244" s="191">
        <f t="shared" si="531"/>
        <v>0</v>
      </c>
      <c r="DQX244" s="191">
        <f t="shared" si="531"/>
        <v>0</v>
      </c>
      <c r="DQY244" s="191">
        <f t="shared" si="531"/>
        <v>0</v>
      </c>
      <c r="DQZ244" s="191">
        <f t="shared" si="531"/>
        <v>0</v>
      </c>
      <c r="DRA244" s="191">
        <f t="shared" si="531"/>
        <v>0</v>
      </c>
      <c r="DRB244" s="191">
        <f t="shared" si="531"/>
        <v>0</v>
      </c>
      <c r="DRC244" s="191">
        <f t="shared" si="531"/>
        <v>0</v>
      </c>
      <c r="DRD244" s="191">
        <f t="shared" si="531"/>
        <v>0</v>
      </c>
      <c r="DRE244" s="191">
        <f t="shared" si="531"/>
        <v>0</v>
      </c>
      <c r="DRF244" s="191">
        <f t="shared" si="531"/>
        <v>0</v>
      </c>
      <c r="DRG244" s="191">
        <f t="shared" si="531"/>
        <v>0</v>
      </c>
      <c r="DRH244" s="191">
        <f t="shared" si="531"/>
        <v>0</v>
      </c>
      <c r="DRI244" s="191">
        <f t="shared" si="531"/>
        <v>0</v>
      </c>
      <c r="DRJ244" s="191">
        <f t="shared" si="531"/>
        <v>0</v>
      </c>
      <c r="DRK244" s="191">
        <f t="shared" si="531"/>
        <v>0</v>
      </c>
      <c r="DRL244" s="191">
        <f t="shared" si="531"/>
        <v>0</v>
      </c>
      <c r="DRM244" s="191">
        <f t="shared" si="531"/>
        <v>0</v>
      </c>
      <c r="DRN244" s="191">
        <f t="shared" si="531"/>
        <v>0</v>
      </c>
      <c r="DRO244" s="191">
        <f t="shared" si="531"/>
        <v>0</v>
      </c>
      <c r="DRP244" s="191">
        <f t="shared" si="531"/>
        <v>0</v>
      </c>
      <c r="DRQ244" s="191">
        <f t="shared" si="531"/>
        <v>0</v>
      </c>
      <c r="DRR244" s="191">
        <f t="shared" si="531"/>
        <v>0</v>
      </c>
      <c r="DRS244" s="191">
        <f t="shared" si="531"/>
        <v>0</v>
      </c>
      <c r="DRT244" s="191">
        <f t="shared" si="531"/>
        <v>0</v>
      </c>
      <c r="DRU244" s="191">
        <f t="shared" si="531"/>
        <v>0</v>
      </c>
      <c r="DRV244" s="191">
        <f t="shared" si="531"/>
        <v>0</v>
      </c>
      <c r="DRW244" s="191">
        <f t="shared" si="531"/>
        <v>0</v>
      </c>
      <c r="DRX244" s="191">
        <f t="shared" si="531"/>
        <v>0</v>
      </c>
      <c r="DRY244" s="191">
        <f t="shared" si="531"/>
        <v>0</v>
      </c>
      <c r="DRZ244" s="191">
        <f t="shared" si="531"/>
        <v>0</v>
      </c>
      <c r="DSA244" s="191">
        <f t="shared" si="531"/>
        <v>0</v>
      </c>
      <c r="DSB244" s="191">
        <f t="shared" si="531"/>
        <v>0</v>
      </c>
      <c r="DSC244" s="191">
        <f t="shared" si="531"/>
        <v>0</v>
      </c>
      <c r="DSD244" s="191">
        <f t="shared" si="531"/>
        <v>0</v>
      </c>
      <c r="DSE244" s="191">
        <f t="shared" si="531"/>
        <v>0</v>
      </c>
      <c r="DSF244" s="191">
        <f t="shared" si="531"/>
        <v>0</v>
      </c>
      <c r="DSG244" s="191">
        <f t="shared" si="531"/>
        <v>0</v>
      </c>
      <c r="DSH244" s="191">
        <f t="shared" si="531"/>
        <v>0</v>
      </c>
      <c r="DSI244" s="191">
        <f t="shared" si="531"/>
        <v>0</v>
      </c>
      <c r="DSJ244" s="191">
        <f t="shared" si="531"/>
        <v>0</v>
      </c>
      <c r="DSK244" s="191">
        <f t="shared" si="531"/>
        <v>0</v>
      </c>
      <c r="DSL244" s="191">
        <f t="shared" si="531"/>
        <v>0</v>
      </c>
      <c r="DSM244" s="191">
        <f t="shared" si="531"/>
        <v>0</v>
      </c>
      <c r="DSN244" s="191">
        <f t="shared" si="531"/>
        <v>0</v>
      </c>
      <c r="DSO244" s="191">
        <f t="shared" si="531"/>
        <v>0</v>
      </c>
      <c r="DSP244" s="191">
        <f t="shared" si="531"/>
        <v>0</v>
      </c>
      <c r="DSQ244" s="191">
        <f t="shared" si="531"/>
        <v>0</v>
      </c>
      <c r="DSR244" s="191">
        <f t="shared" si="531"/>
        <v>0</v>
      </c>
      <c r="DSS244" s="191">
        <f t="shared" si="531"/>
        <v>0</v>
      </c>
      <c r="DST244" s="191">
        <f t="shared" si="531"/>
        <v>0</v>
      </c>
      <c r="DSU244" s="191">
        <f t="shared" si="531"/>
        <v>0</v>
      </c>
      <c r="DSV244" s="191">
        <f t="shared" ref="DSV244:DVG244" si="532" xml:space="preserve"> IF($F212 = 0, DSV220, IF($F212 = 1, DSV228, DSV236))+DSV252</f>
        <v>0</v>
      </c>
      <c r="DSW244" s="191">
        <f t="shared" si="532"/>
        <v>0</v>
      </c>
      <c r="DSX244" s="191">
        <f t="shared" si="532"/>
        <v>0</v>
      </c>
      <c r="DSY244" s="191">
        <f t="shared" si="532"/>
        <v>0</v>
      </c>
      <c r="DSZ244" s="191">
        <f t="shared" si="532"/>
        <v>0</v>
      </c>
      <c r="DTA244" s="191">
        <f t="shared" si="532"/>
        <v>0</v>
      </c>
      <c r="DTB244" s="191">
        <f t="shared" si="532"/>
        <v>0</v>
      </c>
      <c r="DTC244" s="191">
        <f t="shared" si="532"/>
        <v>0</v>
      </c>
      <c r="DTD244" s="191">
        <f t="shared" si="532"/>
        <v>0</v>
      </c>
      <c r="DTE244" s="191">
        <f t="shared" si="532"/>
        <v>0</v>
      </c>
      <c r="DTF244" s="191">
        <f t="shared" si="532"/>
        <v>0</v>
      </c>
      <c r="DTG244" s="191">
        <f t="shared" si="532"/>
        <v>0</v>
      </c>
      <c r="DTH244" s="191">
        <f t="shared" si="532"/>
        <v>0</v>
      </c>
      <c r="DTI244" s="191">
        <f t="shared" si="532"/>
        <v>0</v>
      </c>
      <c r="DTJ244" s="191">
        <f t="shared" si="532"/>
        <v>0</v>
      </c>
      <c r="DTK244" s="191">
        <f t="shared" si="532"/>
        <v>0</v>
      </c>
      <c r="DTL244" s="191">
        <f t="shared" si="532"/>
        <v>0</v>
      </c>
      <c r="DTM244" s="191">
        <f t="shared" si="532"/>
        <v>0</v>
      </c>
      <c r="DTN244" s="191">
        <f t="shared" si="532"/>
        <v>0</v>
      </c>
      <c r="DTO244" s="191">
        <f t="shared" si="532"/>
        <v>0</v>
      </c>
      <c r="DTP244" s="191">
        <f t="shared" si="532"/>
        <v>0</v>
      </c>
      <c r="DTQ244" s="191">
        <f t="shared" si="532"/>
        <v>0</v>
      </c>
      <c r="DTR244" s="191">
        <f t="shared" si="532"/>
        <v>0</v>
      </c>
      <c r="DTS244" s="191">
        <f t="shared" si="532"/>
        <v>0</v>
      </c>
      <c r="DTT244" s="191">
        <f t="shared" si="532"/>
        <v>0</v>
      </c>
      <c r="DTU244" s="191">
        <f t="shared" si="532"/>
        <v>0</v>
      </c>
      <c r="DTV244" s="191">
        <f t="shared" si="532"/>
        <v>0</v>
      </c>
      <c r="DTW244" s="191">
        <f t="shared" si="532"/>
        <v>0</v>
      </c>
      <c r="DTX244" s="191">
        <f t="shared" si="532"/>
        <v>0</v>
      </c>
      <c r="DTY244" s="191">
        <f t="shared" si="532"/>
        <v>0</v>
      </c>
      <c r="DTZ244" s="191">
        <f t="shared" si="532"/>
        <v>0</v>
      </c>
      <c r="DUA244" s="191">
        <f t="shared" si="532"/>
        <v>0</v>
      </c>
      <c r="DUB244" s="191">
        <f t="shared" si="532"/>
        <v>0</v>
      </c>
      <c r="DUC244" s="191">
        <f t="shared" si="532"/>
        <v>0</v>
      </c>
      <c r="DUD244" s="191">
        <f t="shared" si="532"/>
        <v>0</v>
      </c>
      <c r="DUE244" s="191">
        <f t="shared" si="532"/>
        <v>0</v>
      </c>
      <c r="DUF244" s="191">
        <f t="shared" si="532"/>
        <v>0</v>
      </c>
      <c r="DUG244" s="191">
        <f t="shared" si="532"/>
        <v>0</v>
      </c>
      <c r="DUH244" s="191">
        <f t="shared" si="532"/>
        <v>0</v>
      </c>
      <c r="DUI244" s="191">
        <f t="shared" si="532"/>
        <v>0</v>
      </c>
      <c r="DUJ244" s="191">
        <f t="shared" si="532"/>
        <v>0</v>
      </c>
      <c r="DUK244" s="191">
        <f t="shared" si="532"/>
        <v>0</v>
      </c>
      <c r="DUL244" s="191">
        <f t="shared" si="532"/>
        <v>0</v>
      </c>
      <c r="DUM244" s="191">
        <f t="shared" si="532"/>
        <v>0</v>
      </c>
      <c r="DUN244" s="191">
        <f t="shared" si="532"/>
        <v>0</v>
      </c>
      <c r="DUO244" s="191">
        <f t="shared" si="532"/>
        <v>0</v>
      </c>
      <c r="DUP244" s="191">
        <f t="shared" si="532"/>
        <v>0</v>
      </c>
      <c r="DUQ244" s="191">
        <f t="shared" si="532"/>
        <v>0</v>
      </c>
      <c r="DUR244" s="191">
        <f t="shared" si="532"/>
        <v>0</v>
      </c>
      <c r="DUS244" s="191">
        <f t="shared" si="532"/>
        <v>0</v>
      </c>
      <c r="DUT244" s="191">
        <f t="shared" si="532"/>
        <v>0</v>
      </c>
      <c r="DUU244" s="191">
        <f t="shared" si="532"/>
        <v>0</v>
      </c>
      <c r="DUV244" s="191">
        <f t="shared" si="532"/>
        <v>0</v>
      </c>
      <c r="DUW244" s="191">
        <f t="shared" si="532"/>
        <v>0</v>
      </c>
      <c r="DUX244" s="191">
        <f t="shared" si="532"/>
        <v>0</v>
      </c>
      <c r="DUY244" s="191">
        <f t="shared" si="532"/>
        <v>0</v>
      </c>
      <c r="DUZ244" s="191">
        <f t="shared" si="532"/>
        <v>0</v>
      </c>
      <c r="DVA244" s="191">
        <f t="shared" si="532"/>
        <v>0</v>
      </c>
      <c r="DVB244" s="191">
        <f t="shared" si="532"/>
        <v>0</v>
      </c>
      <c r="DVC244" s="191">
        <f t="shared" si="532"/>
        <v>0</v>
      </c>
      <c r="DVD244" s="191">
        <f t="shared" si="532"/>
        <v>0</v>
      </c>
      <c r="DVE244" s="191">
        <f t="shared" si="532"/>
        <v>0</v>
      </c>
      <c r="DVF244" s="191">
        <f t="shared" si="532"/>
        <v>0</v>
      </c>
      <c r="DVG244" s="191">
        <f t="shared" si="532"/>
        <v>0</v>
      </c>
      <c r="DVH244" s="191">
        <f t="shared" ref="DVH244:DXS244" si="533" xml:space="preserve"> IF($F212 = 0, DVH220, IF($F212 = 1, DVH228, DVH236))+DVH252</f>
        <v>0</v>
      </c>
      <c r="DVI244" s="191">
        <f t="shared" si="533"/>
        <v>0</v>
      </c>
      <c r="DVJ244" s="191">
        <f t="shared" si="533"/>
        <v>0</v>
      </c>
      <c r="DVK244" s="191">
        <f t="shared" si="533"/>
        <v>0</v>
      </c>
      <c r="DVL244" s="191">
        <f t="shared" si="533"/>
        <v>0</v>
      </c>
      <c r="DVM244" s="191">
        <f t="shared" si="533"/>
        <v>0</v>
      </c>
      <c r="DVN244" s="191">
        <f t="shared" si="533"/>
        <v>0</v>
      </c>
      <c r="DVO244" s="191">
        <f t="shared" si="533"/>
        <v>0</v>
      </c>
      <c r="DVP244" s="191">
        <f t="shared" si="533"/>
        <v>0</v>
      </c>
      <c r="DVQ244" s="191">
        <f t="shared" si="533"/>
        <v>0</v>
      </c>
      <c r="DVR244" s="191">
        <f t="shared" si="533"/>
        <v>0</v>
      </c>
      <c r="DVS244" s="191">
        <f t="shared" si="533"/>
        <v>0</v>
      </c>
      <c r="DVT244" s="191">
        <f t="shared" si="533"/>
        <v>0</v>
      </c>
      <c r="DVU244" s="191">
        <f t="shared" si="533"/>
        <v>0</v>
      </c>
      <c r="DVV244" s="191">
        <f t="shared" si="533"/>
        <v>0</v>
      </c>
      <c r="DVW244" s="191">
        <f t="shared" si="533"/>
        <v>0</v>
      </c>
      <c r="DVX244" s="191">
        <f t="shared" si="533"/>
        <v>0</v>
      </c>
      <c r="DVY244" s="191">
        <f t="shared" si="533"/>
        <v>0</v>
      </c>
      <c r="DVZ244" s="191">
        <f t="shared" si="533"/>
        <v>0</v>
      </c>
      <c r="DWA244" s="191">
        <f t="shared" si="533"/>
        <v>0</v>
      </c>
      <c r="DWB244" s="191">
        <f t="shared" si="533"/>
        <v>0</v>
      </c>
      <c r="DWC244" s="191">
        <f t="shared" si="533"/>
        <v>0</v>
      </c>
      <c r="DWD244" s="191">
        <f t="shared" si="533"/>
        <v>0</v>
      </c>
      <c r="DWE244" s="191">
        <f t="shared" si="533"/>
        <v>0</v>
      </c>
      <c r="DWF244" s="191">
        <f t="shared" si="533"/>
        <v>0</v>
      </c>
      <c r="DWG244" s="191">
        <f t="shared" si="533"/>
        <v>0</v>
      </c>
      <c r="DWH244" s="191">
        <f t="shared" si="533"/>
        <v>0</v>
      </c>
      <c r="DWI244" s="191">
        <f t="shared" si="533"/>
        <v>0</v>
      </c>
      <c r="DWJ244" s="191">
        <f t="shared" si="533"/>
        <v>0</v>
      </c>
      <c r="DWK244" s="191">
        <f t="shared" si="533"/>
        <v>0</v>
      </c>
      <c r="DWL244" s="191">
        <f t="shared" si="533"/>
        <v>0</v>
      </c>
      <c r="DWM244" s="191">
        <f t="shared" si="533"/>
        <v>0</v>
      </c>
      <c r="DWN244" s="191">
        <f t="shared" si="533"/>
        <v>0</v>
      </c>
      <c r="DWO244" s="191">
        <f t="shared" si="533"/>
        <v>0</v>
      </c>
      <c r="DWP244" s="191">
        <f t="shared" si="533"/>
        <v>0</v>
      </c>
      <c r="DWQ244" s="191">
        <f t="shared" si="533"/>
        <v>0</v>
      </c>
      <c r="DWR244" s="191">
        <f t="shared" si="533"/>
        <v>0</v>
      </c>
      <c r="DWS244" s="191">
        <f t="shared" si="533"/>
        <v>0</v>
      </c>
      <c r="DWT244" s="191">
        <f t="shared" si="533"/>
        <v>0</v>
      </c>
      <c r="DWU244" s="191">
        <f t="shared" si="533"/>
        <v>0</v>
      </c>
      <c r="DWV244" s="191">
        <f t="shared" si="533"/>
        <v>0</v>
      </c>
      <c r="DWW244" s="191">
        <f t="shared" si="533"/>
        <v>0</v>
      </c>
      <c r="DWX244" s="191">
        <f t="shared" si="533"/>
        <v>0</v>
      </c>
      <c r="DWY244" s="191">
        <f t="shared" si="533"/>
        <v>0</v>
      </c>
      <c r="DWZ244" s="191">
        <f t="shared" si="533"/>
        <v>0</v>
      </c>
      <c r="DXA244" s="191">
        <f t="shared" si="533"/>
        <v>0</v>
      </c>
      <c r="DXB244" s="191">
        <f t="shared" si="533"/>
        <v>0</v>
      </c>
      <c r="DXC244" s="191">
        <f t="shared" si="533"/>
        <v>0</v>
      </c>
      <c r="DXD244" s="191">
        <f t="shared" si="533"/>
        <v>0</v>
      </c>
      <c r="DXE244" s="191">
        <f t="shared" si="533"/>
        <v>0</v>
      </c>
      <c r="DXF244" s="191">
        <f t="shared" si="533"/>
        <v>0</v>
      </c>
      <c r="DXG244" s="191">
        <f t="shared" si="533"/>
        <v>0</v>
      </c>
      <c r="DXH244" s="191">
        <f t="shared" si="533"/>
        <v>0</v>
      </c>
      <c r="DXI244" s="191">
        <f t="shared" si="533"/>
        <v>0</v>
      </c>
      <c r="DXJ244" s="191">
        <f t="shared" si="533"/>
        <v>0</v>
      </c>
      <c r="DXK244" s="191">
        <f t="shared" si="533"/>
        <v>0</v>
      </c>
      <c r="DXL244" s="191">
        <f t="shared" si="533"/>
        <v>0</v>
      </c>
      <c r="DXM244" s="191">
        <f t="shared" si="533"/>
        <v>0</v>
      </c>
      <c r="DXN244" s="191">
        <f t="shared" si="533"/>
        <v>0</v>
      </c>
      <c r="DXO244" s="191">
        <f t="shared" si="533"/>
        <v>0</v>
      </c>
      <c r="DXP244" s="191">
        <f t="shared" si="533"/>
        <v>0</v>
      </c>
      <c r="DXQ244" s="191">
        <f t="shared" si="533"/>
        <v>0</v>
      </c>
      <c r="DXR244" s="191">
        <f t="shared" si="533"/>
        <v>0</v>
      </c>
      <c r="DXS244" s="191">
        <f t="shared" si="533"/>
        <v>0</v>
      </c>
      <c r="DXT244" s="191">
        <f t="shared" ref="DXT244:EAE244" si="534" xml:space="preserve"> IF($F212 = 0, DXT220, IF($F212 = 1, DXT228, DXT236))+DXT252</f>
        <v>0</v>
      </c>
      <c r="DXU244" s="191">
        <f t="shared" si="534"/>
        <v>0</v>
      </c>
      <c r="DXV244" s="191">
        <f t="shared" si="534"/>
        <v>0</v>
      </c>
      <c r="DXW244" s="191">
        <f t="shared" si="534"/>
        <v>0</v>
      </c>
      <c r="DXX244" s="191">
        <f t="shared" si="534"/>
        <v>0</v>
      </c>
      <c r="DXY244" s="191">
        <f t="shared" si="534"/>
        <v>0</v>
      </c>
      <c r="DXZ244" s="191">
        <f t="shared" si="534"/>
        <v>0</v>
      </c>
      <c r="DYA244" s="191">
        <f t="shared" si="534"/>
        <v>0</v>
      </c>
      <c r="DYB244" s="191">
        <f t="shared" si="534"/>
        <v>0</v>
      </c>
      <c r="DYC244" s="191">
        <f t="shared" si="534"/>
        <v>0</v>
      </c>
      <c r="DYD244" s="191">
        <f t="shared" si="534"/>
        <v>0</v>
      </c>
      <c r="DYE244" s="191">
        <f t="shared" si="534"/>
        <v>0</v>
      </c>
      <c r="DYF244" s="191">
        <f t="shared" si="534"/>
        <v>0</v>
      </c>
      <c r="DYG244" s="191">
        <f t="shared" si="534"/>
        <v>0</v>
      </c>
      <c r="DYH244" s="191">
        <f t="shared" si="534"/>
        <v>0</v>
      </c>
      <c r="DYI244" s="191">
        <f t="shared" si="534"/>
        <v>0</v>
      </c>
      <c r="DYJ244" s="191">
        <f t="shared" si="534"/>
        <v>0</v>
      </c>
      <c r="DYK244" s="191">
        <f t="shared" si="534"/>
        <v>0</v>
      </c>
      <c r="DYL244" s="191">
        <f t="shared" si="534"/>
        <v>0</v>
      </c>
      <c r="DYM244" s="191">
        <f t="shared" si="534"/>
        <v>0</v>
      </c>
      <c r="DYN244" s="191">
        <f t="shared" si="534"/>
        <v>0</v>
      </c>
      <c r="DYO244" s="191">
        <f t="shared" si="534"/>
        <v>0</v>
      </c>
      <c r="DYP244" s="191">
        <f t="shared" si="534"/>
        <v>0</v>
      </c>
      <c r="DYQ244" s="191">
        <f t="shared" si="534"/>
        <v>0</v>
      </c>
      <c r="DYR244" s="191">
        <f t="shared" si="534"/>
        <v>0</v>
      </c>
      <c r="DYS244" s="191">
        <f t="shared" si="534"/>
        <v>0</v>
      </c>
      <c r="DYT244" s="191">
        <f t="shared" si="534"/>
        <v>0</v>
      </c>
      <c r="DYU244" s="191">
        <f t="shared" si="534"/>
        <v>0</v>
      </c>
      <c r="DYV244" s="191">
        <f t="shared" si="534"/>
        <v>0</v>
      </c>
      <c r="DYW244" s="191">
        <f t="shared" si="534"/>
        <v>0</v>
      </c>
      <c r="DYX244" s="191">
        <f t="shared" si="534"/>
        <v>0</v>
      </c>
      <c r="DYY244" s="191">
        <f t="shared" si="534"/>
        <v>0</v>
      </c>
      <c r="DYZ244" s="191">
        <f t="shared" si="534"/>
        <v>0</v>
      </c>
      <c r="DZA244" s="191">
        <f t="shared" si="534"/>
        <v>0</v>
      </c>
      <c r="DZB244" s="191">
        <f t="shared" si="534"/>
        <v>0</v>
      </c>
      <c r="DZC244" s="191">
        <f t="shared" si="534"/>
        <v>0</v>
      </c>
      <c r="DZD244" s="191">
        <f t="shared" si="534"/>
        <v>0</v>
      </c>
      <c r="DZE244" s="191">
        <f t="shared" si="534"/>
        <v>0</v>
      </c>
      <c r="DZF244" s="191">
        <f t="shared" si="534"/>
        <v>0</v>
      </c>
      <c r="DZG244" s="191">
        <f t="shared" si="534"/>
        <v>0</v>
      </c>
      <c r="DZH244" s="191">
        <f t="shared" si="534"/>
        <v>0</v>
      </c>
      <c r="DZI244" s="191">
        <f t="shared" si="534"/>
        <v>0</v>
      </c>
      <c r="DZJ244" s="191">
        <f t="shared" si="534"/>
        <v>0</v>
      </c>
      <c r="DZK244" s="191">
        <f t="shared" si="534"/>
        <v>0</v>
      </c>
      <c r="DZL244" s="191">
        <f t="shared" si="534"/>
        <v>0</v>
      </c>
      <c r="DZM244" s="191">
        <f t="shared" si="534"/>
        <v>0</v>
      </c>
      <c r="DZN244" s="191">
        <f t="shared" si="534"/>
        <v>0</v>
      </c>
      <c r="DZO244" s="191">
        <f t="shared" si="534"/>
        <v>0</v>
      </c>
      <c r="DZP244" s="191">
        <f t="shared" si="534"/>
        <v>0</v>
      </c>
      <c r="DZQ244" s="191">
        <f t="shared" si="534"/>
        <v>0</v>
      </c>
      <c r="DZR244" s="191">
        <f t="shared" si="534"/>
        <v>0</v>
      </c>
      <c r="DZS244" s="191">
        <f t="shared" si="534"/>
        <v>0</v>
      </c>
      <c r="DZT244" s="191">
        <f t="shared" si="534"/>
        <v>0</v>
      </c>
      <c r="DZU244" s="191">
        <f t="shared" si="534"/>
        <v>0</v>
      </c>
      <c r="DZV244" s="191">
        <f t="shared" si="534"/>
        <v>0</v>
      </c>
      <c r="DZW244" s="191">
        <f t="shared" si="534"/>
        <v>0</v>
      </c>
      <c r="DZX244" s="191">
        <f t="shared" si="534"/>
        <v>0</v>
      </c>
      <c r="DZY244" s="191">
        <f t="shared" si="534"/>
        <v>0</v>
      </c>
      <c r="DZZ244" s="191">
        <f t="shared" si="534"/>
        <v>0</v>
      </c>
      <c r="EAA244" s="191">
        <f t="shared" si="534"/>
        <v>0</v>
      </c>
      <c r="EAB244" s="191">
        <f t="shared" si="534"/>
        <v>0</v>
      </c>
      <c r="EAC244" s="191">
        <f t="shared" si="534"/>
        <v>0</v>
      </c>
      <c r="EAD244" s="191">
        <f t="shared" si="534"/>
        <v>0</v>
      </c>
      <c r="EAE244" s="191">
        <f t="shared" si="534"/>
        <v>0</v>
      </c>
      <c r="EAF244" s="191">
        <f t="shared" ref="EAF244:ECQ244" si="535" xml:space="preserve"> IF($F212 = 0, EAF220, IF($F212 = 1, EAF228, EAF236))+EAF252</f>
        <v>0</v>
      </c>
      <c r="EAG244" s="191">
        <f t="shared" si="535"/>
        <v>0</v>
      </c>
      <c r="EAH244" s="191">
        <f t="shared" si="535"/>
        <v>0</v>
      </c>
      <c r="EAI244" s="191">
        <f t="shared" si="535"/>
        <v>0</v>
      </c>
      <c r="EAJ244" s="191">
        <f t="shared" si="535"/>
        <v>0</v>
      </c>
      <c r="EAK244" s="191">
        <f t="shared" si="535"/>
        <v>0</v>
      </c>
      <c r="EAL244" s="191">
        <f t="shared" si="535"/>
        <v>0</v>
      </c>
      <c r="EAM244" s="191">
        <f t="shared" si="535"/>
        <v>0</v>
      </c>
      <c r="EAN244" s="191">
        <f t="shared" si="535"/>
        <v>0</v>
      </c>
      <c r="EAO244" s="191">
        <f t="shared" si="535"/>
        <v>0</v>
      </c>
      <c r="EAP244" s="191">
        <f t="shared" si="535"/>
        <v>0</v>
      </c>
      <c r="EAQ244" s="191">
        <f t="shared" si="535"/>
        <v>0</v>
      </c>
      <c r="EAR244" s="191">
        <f t="shared" si="535"/>
        <v>0</v>
      </c>
      <c r="EAS244" s="191">
        <f t="shared" si="535"/>
        <v>0</v>
      </c>
      <c r="EAT244" s="191">
        <f t="shared" si="535"/>
        <v>0</v>
      </c>
      <c r="EAU244" s="191">
        <f t="shared" si="535"/>
        <v>0</v>
      </c>
      <c r="EAV244" s="191">
        <f t="shared" si="535"/>
        <v>0</v>
      </c>
      <c r="EAW244" s="191">
        <f t="shared" si="535"/>
        <v>0</v>
      </c>
      <c r="EAX244" s="191">
        <f t="shared" si="535"/>
        <v>0</v>
      </c>
      <c r="EAY244" s="191">
        <f t="shared" si="535"/>
        <v>0</v>
      </c>
      <c r="EAZ244" s="191">
        <f t="shared" si="535"/>
        <v>0</v>
      </c>
      <c r="EBA244" s="191">
        <f t="shared" si="535"/>
        <v>0</v>
      </c>
      <c r="EBB244" s="191">
        <f t="shared" si="535"/>
        <v>0</v>
      </c>
      <c r="EBC244" s="191">
        <f t="shared" si="535"/>
        <v>0</v>
      </c>
      <c r="EBD244" s="191">
        <f t="shared" si="535"/>
        <v>0</v>
      </c>
      <c r="EBE244" s="191">
        <f t="shared" si="535"/>
        <v>0</v>
      </c>
      <c r="EBF244" s="191">
        <f t="shared" si="535"/>
        <v>0</v>
      </c>
      <c r="EBG244" s="191">
        <f t="shared" si="535"/>
        <v>0</v>
      </c>
      <c r="EBH244" s="191">
        <f t="shared" si="535"/>
        <v>0</v>
      </c>
      <c r="EBI244" s="191">
        <f t="shared" si="535"/>
        <v>0</v>
      </c>
      <c r="EBJ244" s="191">
        <f t="shared" si="535"/>
        <v>0</v>
      </c>
      <c r="EBK244" s="191">
        <f t="shared" si="535"/>
        <v>0</v>
      </c>
      <c r="EBL244" s="191">
        <f t="shared" si="535"/>
        <v>0</v>
      </c>
      <c r="EBM244" s="191">
        <f t="shared" si="535"/>
        <v>0</v>
      </c>
      <c r="EBN244" s="191">
        <f t="shared" si="535"/>
        <v>0</v>
      </c>
      <c r="EBO244" s="191">
        <f t="shared" si="535"/>
        <v>0</v>
      </c>
      <c r="EBP244" s="191">
        <f t="shared" si="535"/>
        <v>0</v>
      </c>
      <c r="EBQ244" s="191">
        <f t="shared" si="535"/>
        <v>0</v>
      </c>
      <c r="EBR244" s="191">
        <f t="shared" si="535"/>
        <v>0</v>
      </c>
      <c r="EBS244" s="191">
        <f t="shared" si="535"/>
        <v>0</v>
      </c>
      <c r="EBT244" s="191">
        <f t="shared" si="535"/>
        <v>0</v>
      </c>
      <c r="EBU244" s="191">
        <f t="shared" si="535"/>
        <v>0</v>
      </c>
      <c r="EBV244" s="191">
        <f t="shared" si="535"/>
        <v>0</v>
      </c>
      <c r="EBW244" s="191">
        <f t="shared" si="535"/>
        <v>0</v>
      </c>
      <c r="EBX244" s="191">
        <f t="shared" si="535"/>
        <v>0</v>
      </c>
      <c r="EBY244" s="191">
        <f t="shared" si="535"/>
        <v>0</v>
      </c>
      <c r="EBZ244" s="191">
        <f t="shared" si="535"/>
        <v>0</v>
      </c>
      <c r="ECA244" s="191">
        <f t="shared" si="535"/>
        <v>0</v>
      </c>
      <c r="ECB244" s="191">
        <f t="shared" si="535"/>
        <v>0</v>
      </c>
      <c r="ECC244" s="191">
        <f t="shared" si="535"/>
        <v>0</v>
      </c>
      <c r="ECD244" s="191">
        <f t="shared" si="535"/>
        <v>0</v>
      </c>
      <c r="ECE244" s="191">
        <f t="shared" si="535"/>
        <v>0</v>
      </c>
      <c r="ECF244" s="191">
        <f t="shared" si="535"/>
        <v>0</v>
      </c>
      <c r="ECG244" s="191">
        <f t="shared" si="535"/>
        <v>0</v>
      </c>
      <c r="ECH244" s="191">
        <f t="shared" si="535"/>
        <v>0</v>
      </c>
      <c r="ECI244" s="191">
        <f t="shared" si="535"/>
        <v>0</v>
      </c>
      <c r="ECJ244" s="191">
        <f t="shared" si="535"/>
        <v>0</v>
      </c>
      <c r="ECK244" s="191">
        <f t="shared" si="535"/>
        <v>0</v>
      </c>
      <c r="ECL244" s="191">
        <f t="shared" si="535"/>
        <v>0</v>
      </c>
      <c r="ECM244" s="191">
        <f t="shared" si="535"/>
        <v>0</v>
      </c>
      <c r="ECN244" s="191">
        <f t="shared" si="535"/>
        <v>0</v>
      </c>
      <c r="ECO244" s="191">
        <f t="shared" si="535"/>
        <v>0</v>
      </c>
      <c r="ECP244" s="191">
        <f t="shared" si="535"/>
        <v>0</v>
      </c>
      <c r="ECQ244" s="191">
        <f t="shared" si="535"/>
        <v>0</v>
      </c>
      <c r="ECR244" s="191">
        <f t="shared" ref="ECR244:EFC244" si="536" xml:space="preserve"> IF($F212 = 0, ECR220, IF($F212 = 1, ECR228, ECR236))+ECR252</f>
        <v>0</v>
      </c>
      <c r="ECS244" s="191">
        <f t="shared" si="536"/>
        <v>0</v>
      </c>
      <c r="ECT244" s="191">
        <f t="shared" si="536"/>
        <v>0</v>
      </c>
      <c r="ECU244" s="191">
        <f t="shared" si="536"/>
        <v>0</v>
      </c>
      <c r="ECV244" s="191">
        <f t="shared" si="536"/>
        <v>0</v>
      </c>
      <c r="ECW244" s="191">
        <f t="shared" si="536"/>
        <v>0</v>
      </c>
      <c r="ECX244" s="191">
        <f t="shared" si="536"/>
        <v>0</v>
      </c>
      <c r="ECY244" s="191">
        <f t="shared" si="536"/>
        <v>0</v>
      </c>
      <c r="ECZ244" s="191">
        <f t="shared" si="536"/>
        <v>0</v>
      </c>
      <c r="EDA244" s="191">
        <f t="shared" si="536"/>
        <v>0</v>
      </c>
      <c r="EDB244" s="191">
        <f t="shared" si="536"/>
        <v>0</v>
      </c>
      <c r="EDC244" s="191">
        <f t="shared" si="536"/>
        <v>0</v>
      </c>
      <c r="EDD244" s="191">
        <f t="shared" si="536"/>
        <v>0</v>
      </c>
      <c r="EDE244" s="191">
        <f t="shared" si="536"/>
        <v>0</v>
      </c>
      <c r="EDF244" s="191">
        <f t="shared" si="536"/>
        <v>0</v>
      </c>
      <c r="EDG244" s="191">
        <f t="shared" si="536"/>
        <v>0</v>
      </c>
      <c r="EDH244" s="191">
        <f t="shared" si="536"/>
        <v>0</v>
      </c>
      <c r="EDI244" s="191">
        <f t="shared" si="536"/>
        <v>0</v>
      </c>
      <c r="EDJ244" s="191">
        <f t="shared" si="536"/>
        <v>0</v>
      </c>
      <c r="EDK244" s="191">
        <f t="shared" si="536"/>
        <v>0</v>
      </c>
      <c r="EDL244" s="191">
        <f t="shared" si="536"/>
        <v>0</v>
      </c>
      <c r="EDM244" s="191">
        <f t="shared" si="536"/>
        <v>0</v>
      </c>
      <c r="EDN244" s="191">
        <f t="shared" si="536"/>
        <v>0</v>
      </c>
      <c r="EDO244" s="191">
        <f t="shared" si="536"/>
        <v>0</v>
      </c>
      <c r="EDP244" s="191">
        <f t="shared" si="536"/>
        <v>0</v>
      </c>
      <c r="EDQ244" s="191">
        <f t="shared" si="536"/>
        <v>0</v>
      </c>
      <c r="EDR244" s="191">
        <f t="shared" si="536"/>
        <v>0</v>
      </c>
      <c r="EDS244" s="191">
        <f t="shared" si="536"/>
        <v>0</v>
      </c>
      <c r="EDT244" s="191">
        <f t="shared" si="536"/>
        <v>0</v>
      </c>
      <c r="EDU244" s="191">
        <f t="shared" si="536"/>
        <v>0</v>
      </c>
      <c r="EDV244" s="191">
        <f t="shared" si="536"/>
        <v>0</v>
      </c>
      <c r="EDW244" s="191">
        <f t="shared" si="536"/>
        <v>0</v>
      </c>
      <c r="EDX244" s="191">
        <f t="shared" si="536"/>
        <v>0</v>
      </c>
      <c r="EDY244" s="191">
        <f t="shared" si="536"/>
        <v>0</v>
      </c>
      <c r="EDZ244" s="191">
        <f t="shared" si="536"/>
        <v>0</v>
      </c>
      <c r="EEA244" s="191">
        <f t="shared" si="536"/>
        <v>0</v>
      </c>
      <c r="EEB244" s="191">
        <f t="shared" si="536"/>
        <v>0</v>
      </c>
      <c r="EEC244" s="191">
        <f t="shared" si="536"/>
        <v>0</v>
      </c>
      <c r="EED244" s="191">
        <f t="shared" si="536"/>
        <v>0</v>
      </c>
      <c r="EEE244" s="191">
        <f t="shared" si="536"/>
        <v>0</v>
      </c>
      <c r="EEF244" s="191">
        <f t="shared" si="536"/>
        <v>0</v>
      </c>
      <c r="EEG244" s="191">
        <f t="shared" si="536"/>
        <v>0</v>
      </c>
      <c r="EEH244" s="191">
        <f t="shared" si="536"/>
        <v>0</v>
      </c>
      <c r="EEI244" s="191">
        <f t="shared" si="536"/>
        <v>0</v>
      </c>
      <c r="EEJ244" s="191">
        <f t="shared" si="536"/>
        <v>0</v>
      </c>
      <c r="EEK244" s="191">
        <f t="shared" si="536"/>
        <v>0</v>
      </c>
      <c r="EEL244" s="191">
        <f t="shared" si="536"/>
        <v>0</v>
      </c>
      <c r="EEM244" s="191">
        <f t="shared" si="536"/>
        <v>0</v>
      </c>
      <c r="EEN244" s="191">
        <f t="shared" si="536"/>
        <v>0</v>
      </c>
      <c r="EEO244" s="191">
        <f t="shared" si="536"/>
        <v>0</v>
      </c>
      <c r="EEP244" s="191">
        <f t="shared" si="536"/>
        <v>0</v>
      </c>
      <c r="EEQ244" s="191">
        <f t="shared" si="536"/>
        <v>0</v>
      </c>
      <c r="EER244" s="191">
        <f t="shared" si="536"/>
        <v>0</v>
      </c>
      <c r="EES244" s="191">
        <f t="shared" si="536"/>
        <v>0</v>
      </c>
      <c r="EET244" s="191">
        <f t="shared" si="536"/>
        <v>0</v>
      </c>
      <c r="EEU244" s="191">
        <f t="shared" si="536"/>
        <v>0</v>
      </c>
      <c r="EEV244" s="191">
        <f t="shared" si="536"/>
        <v>0</v>
      </c>
      <c r="EEW244" s="191">
        <f t="shared" si="536"/>
        <v>0</v>
      </c>
      <c r="EEX244" s="191">
        <f t="shared" si="536"/>
        <v>0</v>
      </c>
      <c r="EEY244" s="191">
        <f t="shared" si="536"/>
        <v>0</v>
      </c>
      <c r="EEZ244" s="191">
        <f t="shared" si="536"/>
        <v>0</v>
      </c>
      <c r="EFA244" s="191">
        <f t="shared" si="536"/>
        <v>0</v>
      </c>
      <c r="EFB244" s="191">
        <f t="shared" si="536"/>
        <v>0</v>
      </c>
      <c r="EFC244" s="191">
        <f t="shared" si="536"/>
        <v>0</v>
      </c>
      <c r="EFD244" s="191">
        <f t="shared" ref="EFD244:EHO244" si="537" xml:space="preserve"> IF($F212 = 0, EFD220, IF($F212 = 1, EFD228, EFD236))+EFD252</f>
        <v>0</v>
      </c>
      <c r="EFE244" s="191">
        <f t="shared" si="537"/>
        <v>0</v>
      </c>
      <c r="EFF244" s="191">
        <f t="shared" si="537"/>
        <v>0</v>
      </c>
      <c r="EFG244" s="191">
        <f t="shared" si="537"/>
        <v>0</v>
      </c>
      <c r="EFH244" s="191">
        <f t="shared" si="537"/>
        <v>0</v>
      </c>
      <c r="EFI244" s="191">
        <f t="shared" si="537"/>
        <v>0</v>
      </c>
      <c r="EFJ244" s="191">
        <f t="shared" si="537"/>
        <v>0</v>
      </c>
      <c r="EFK244" s="191">
        <f t="shared" si="537"/>
        <v>0</v>
      </c>
      <c r="EFL244" s="191">
        <f t="shared" si="537"/>
        <v>0</v>
      </c>
      <c r="EFM244" s="191">
        <f t="shared" si="537"/>
        <v>0</v>
      </c>
      <c r="EFN244" s="191">
        <f t="shared" si="537"/>
        <v>0</v>
      </c>
      <c r="EFO244" s="191">
        <f t="shared" si="537"/>
        <v>0</v>
      </c>
      <c r="EFP244" s="191">
        <f t="shared" si="537"/>
        <v>0</v>
      </c>
      <c r="EFQ244" s="191">
        <f t="shared" si="537"/>
        <v>0</v>
      </c>
      <c r="EFR244" s="191">
        <f t="shared" si="537"/>
        <v>0</v>
      </c>
      <c r="EFS244" s="191">
        <f t="shared" si="537"/>
        <v>0</v>
      </c>
      <c r="EFT244" s="191">
        <f t="shared" si="537"/>
        <v>0</v>
      </c>
      <c r="EFU244" s="191">
        <f t="shared" si="537"/>
        <v>0</v>
      </c>
      <c r="EFV244" s="191">
        <f t="shared" si="537"/>
        <v>0</v>
      </c>
      <c r="EFW244" s="191">
        <f t="shared" si="537"/>
        <v>0</v>
      </c>
      <c r="EFX244" s="191">
        <f t="shared" si="537"/>
        <v>0</v>
      </c>
      <c r="EFY244" s="191">
        <f t="shared" si="537"/>
        <v>0</v>
      </c>
      <c r="EFZ244" s="191">
        <f t="shared" si="537"/>
        <v>0</v>
      </c>
      <c r="EGA244" s="191">
        <f t="shared" si="537"/>
        <v>0</v>
      </c>
      <c r="EGB244" s="191">
        <f t="shared" si="537"/>
        <v>0</v>
      </c>
      <c r="EGC244" s="191">
        <f t="shared" si="537"/>
        <v>0</v>
      </c>
      <c r="EGD244" s="191">
        <f t="shared" si="537"/>
        <v>0</v>
      </c>
      <c r="EGE244" s="191">
        <f t="shared" si="537"/>
        <v>0</v>
      </c>
      <c r="EGF244" s="191">
        <f t="shared" si="537"/>
        <v>0</v>
      </c>
      <c r="EGG244" s="191">
        <f t="shared" si="537"/>
        <v>0</v>
      </c>
      <c r="EGH244" s="191">
        <f t="shared" si="537"/>
        <v>0</v>
      </c>
      <c r="EGI244" s="191">
        <f t="shared" si="537"/>
        <v>0</v>
      </c>
      <c r="EGJ244" s="191">
        <f t="shared" si="537"/>
        <v>0</v>
      </c>
      <c r="EGK244" s="191">
        <f t="shared" si="537"/>
        <v>0</v>
      </c>
      <c r="EGL244" s="191">
        <f t="shared" si="537"/>
        <v>0</v>
      </c>
      <c r="EGM244" s="191">
        <f t="shared" si="537"/>
        <v>0</v>
      </c>
      <c r="EGN244" s="191">
        <f t="shared" si="537"/>
        <v>0</v>
      </c>
      <c r="EGO244" s="191">
        <f t="shared" si="537"/>
        <v>0</v>
      </c>
      <c r="EGP244" s="191">
        <f t="shared" si="537"/>
        <v>0</v>
      </c>
      <c r="EGQ244" s="191">
        <f t="shared" si="537"/>
        <v>0</v>
      </c>
      <c r="EGR244" s="191">
        <f t="shared" si="537"/>
        <v>0</v>
      </c>
      <c r="EGS244" s="191">
        <f t="shared" si="537"/>
        <v>0</v>
      </c>
      <c r="EGT244" s="191">
        <f t="shared" si="537"/>
        <v>0</v>
      </c>
      <c r="EGU244" s="191">
        <f t="shared" si="537"/>
        <v>0</v>
      </c>
      <c r="EGV244" s="191">
        <f t="shared" si="537"/>
        <v>0</v>
      </c>
      <c r="EGW244" s="191">
        <f t="shared" si="537"/>
        <v>0</v>
      </c>
      <c r="EGX244" s="191">
        <f t="shared" si="537"/>
        <v>0</v>
      </c>
      <c r="EGY244" s="191">
        <f t="shared" si="537"/>
        <v>0</v>
      </c>
      <c r="EGZ244" s="191">
        <f t="shared" si="537"/>
        <v>0</v>
      </c>
      <c r="EHA244" s="191">
        <f t="shared" si="537"/>
        <v>0</v>
      </c>
      <c r="EHB244" s="191">
        <f t="shared" si="537"/>
        <v>0</v>
      </c>
      <c r="EHC244" s="191">
        <f t="shared" si="537"/>
        <v>0</v>
      </c>
      <c r="EHD244" s="191">
        <f t="shared" si="537"/>
        <v>0</v>
      </c>
      <c r="EHE244" s="191">
        <f t="shared" si="537"/>
        <v>0</v>
      </c>
      <c r="EHF244" s="191">
        <f t="shared" si="537"/>
        <v>0</v>
      </c>
      <c r="EHG244" s="191">
        <f t="shared" si="537"/>
        <v>0</v>
      </c>
      <c r="EHH244" s="191">
        <f t="shared" si="537"/>
        <v>0</v>
      </c>
      <c r="EHI244" s="191">
        <f t="shared" si="537"/>
        <v>0</v>
      </c>
      <c r="EHJ244" s="191">
        <f t="shared" si="537"/>
        <v>0</v>
      </c>
      <c r="EHK244" s="191">
        <f t="shared" si="537"/>
        <v>0</v>
      </c>
      <c r="EHL244" s="191">
        <f t="shared" si="537"/>
        <v>0</v>
      </c>
      <c r="EHM244" s="191">
        <f t="shared" si="537"/>
        <v>0</v>
      </c>
      <c r="EHN244" s="191">
        <f t="shared" si="537"/>
        <v>0</v>
      </c>
      <c r="EHO244" s="191">
        <f t="shared" si="537"/>
        <v>0</v>
      </c>
      <c r="EHP244" s="191">
        <f t="shared" ref="EHP244:EKA244" si="538" xml:space="preserve"> IF($F212 = 0, EHP220, IF($F212 = 1, EHP228, EHP236))+EHP252</f>
        <v>0</v>
      </c>
      <c r="EHQ244" s="191">
        <f t="shared" si="538"/>
        <v>0</v>
      </c>
      <c r="EHR244" s="191">
        <f t="shared" si="538"/>
        <v>0</v>
      </c>
      <c r="EHS244" s="191">
        <f t="shared" si="538"/>
        <v>0</v>
      </c>
      <c r="EHT244" s="191">
        <f t="shared" si="538"/>
        <v>0</v>
      </c>
      <c r="EHU244" s="191">
        <f t="shared" si="538"/>
        <v>0</v>
      </c>
      <c r="EHV244" s="191">
        <f t="shared" si="538"/>
        <v>0</v>
      </c>
      <c r="EHW244" s="191">
        <f t="shared" si="538"/>
        <v>0</v>
      </c>
      <c r="EHX244" s="191">
        <f t="shared" si="538"/>
        <v>0</v>
      </c>
      <c r="EHY244" s="191">
        <f t="shared" si="538"/>
        <v>0</v>
      </c>
      <c r="EHZ244" s="191">
        <f t="shared" si="538"/>
        <v>0</v>
      </c>
      <c r="EIA244" s="191">
        <f t="shared" si="538"/>
        <v>0</v>
      </c>
      <c r="EIB244" s="191">
        <f t="shared" si="538"/>
        <v>0</v>
      </c>
      <c r="EIC244" s="191">
        <f t="shared" si="538"/>
        <v>0</v>
      </c>
      <c r="EID244" s="191">
        <f t="shared" si="538"/>
        <v>0</v>
      </c>
      <c r="EIE244" s="191">
        <f t="shared" si="538"/>
        <v>0</v>
      </c>
      <c r="EIF244" s="191">
        <f t="shared" si="538"/>
        <v>0</v>
      </c>
      <c r="EIG244" s="191">
        <f t="shared" si="538"/>
        <v>0</v>
      </c>
      <c r="EIH244" s="191">
        <f t="shared" si="538"/>
        <v>0</v>
      </c>
      <c r="EII244" s="191">
        <f t="shared" si="538"/>
        <v>0</v>
      </c>
      <c r="EIJ244" s="191">
        <f t="shared" si="538"/>
        <v>0</v>
      </c>
      <c r="EIK244" s="191">
        <f t="shared" si="538"/>
        <v>0</v>
      </c>
      <c r="EIL244" s="191">
        <f t="shared" si="538"/>
        <v>0</v>
      </c>
      <c r="EIM244" s="191">
        <f t="shared" si="538"/>
        <v>0</v>
      </c>
      <c r="EIN244" s="191">
        <f t="shared" si="538"/>
        <v>0</v>
      </c>
      <c r="EIO244" s="191">
        <f t="shared" si="538"/>
        <v>0</v>
      </c>
      <c r="EIP244" s="191">
        <f t="shared" si="538"/>
        <v>0</v>
      </c>
      <c r="EIQ244" s="191">
        <f t="shared" si="538"/>
        <v>0</v>
      </c>
      <c r="EIR244" s="191">
        <f t="shared" si="538"/>
        <v>0</v>
      </c>
      <c r="EIS244" s="191">
        <f t="shared" si="538"/>
        <v>0</v>
      </c>
      <c r="EIT244" s="191">
        <f t="shared" si="538"/>
        <v>0</v>
      </c>
      <c r="EIU244" s="191">
        <f t="shared" si="538"/>
        <v>0</v>
      </c>
      <c r="EIV244" s="191">
        <f t="shared" si="538"/>
        <v>0</v>
      </c>
      <c r="EIW244" s="191">
        <f t="shared" si="538"/>
        <v>0</v>
      </c>
      <c r="EIX244" s="191">
        <f t="shared" si="538"/>
        <v>0</v>
      </c>
      <c r="EIY244" s="191">
        <f t="shared" si="538"/>
        <v>0</v>
      </c>
      <c r="EIZ244" s="191">
        <f t="shared" si="538"/>
        <v>0</v>
      </c>
      <c r="EJA244" s="191">
        <f t="shared" si="538"/>
        <v>0</v>
      </c>
      <c r="EJB244" s="191">
        <f t="shared" si="538"/>
        <v>0</v>
      </c>
      <c r="EJC244" s="191">
        <f t="shared" si="538"/>
        <v>0</v>
      </c>
      <c r="EJD244" s="191">
        <f t="shared" si="538"/>
        <v>0</v>
      </c>
      <c r="EJE244" s="191">
        <f t="shared" si="538"/>
        <v>0</v>
      </c>
      <c r="EJF244" s="191">
        <f t="shared" si="538"/>
        <v>0</v>
      </c>
      <c r="EJG244" s="191">
        <f t="shared" si="538"/>
        <v>0</v>
      </c>
      <c r="EJH244" s="191">
        <f t="shared" si="538"/>
        <v>0</v>
      </c>
      <c r="EJI244" s="191">
        <f t="shared" si="538"/>
        <v>0</v>
      </c>
      <c r="EJJ244" s="191">
        <f t="shared" si="538"/>
        <v>0</v>
      </c>
      <c r="EJK244" s="191">
        <f t="shared" si="538"/>
        <v>0</v>
      </c>
      <c r="EJL244" s="191">
        <f t="shared" si="538"/>
        <v>0</v>
      </c>
      <c r="EJM244" s="191">
        <f t="shared" si="538"/>
        <v>0</v>
      </c>
      <c r="EJN244" s="191">
        <f t="shared" si="538"/>
        <v>0</v>
      </c>
      <c r="EJO244" s="191">
        <f t="shared" si="538"/>
        <v>0</v>
      </c>
      <c r="EJP244" s="191">
        <f t="shared" si="538"/>
        <v>0</v>
      </c>
      <c r="EJQ244" s="191">
        <f t="shared" si="538"/>
        <v>0</v>
      </c>
      <c r="EJR244" s="191">
        <f t="shared" si="538"/>
        <v>0</v>
      </c>
      <c r="EJS244" s="191">
        <f t="shared" si="538"/>
        <v>0</v>
      </c>
      <c r="EJT244" s="191">
        <f t="shared" si="538"/>
        <v>0</v>
      </c>
      <c r="EJU244" s="191">
        <f t="shared" si="538"/>
        <v>0</v>
      </c>
      <c r="EJV244" s="191">
        <f t="shared" si="538"/>
        <v>0</v>
      </c>
      <c r="EJW244" s="191">
        <f t="shared" si="538"/>
        <v>0</v>
      </c>
      <c r="EJX244" s="191">
        <f t="shared" si="538"/>
        <v>0</v>
      </c>
      <c r="EJY244" s="191">
        <f t="shared" si="538"/>
        <v>0</v>
      </c>
      <c r="EJZ244" s="191">
        <f t="shared" si="538"/>
        <v>0</v>
      </c>
      <c r="EKA244" s="191">
        <f t="shared" si="538"/>
        <v>0</v>
      </c>
      <c r="EKB244" s="191">
        <f t="shared" ref="EKB244:EMM244" si="539" xml:space="preserve"> IF($F212 = 0, EKB220, IF($F212 = 1, EKB228, EKB236))+EKB252</f>
        <v>0</v>
      </c>
      <c r="EKC244" s="191">
        <f t="shared" si="539"/>
        <v>0</v>
      </c>
      <c r="EKD244" s="191">
        <f t="shared" si="539"/>
        <v>0</v>
      </c>
      <c r="EKE244" s="191">
        <f t="shared" si="539"/>
        <v>0</v>
      </c>
      <c r="EKF244" s="191">
        <f t="shared" si="539"/>
        <v>0</v>
      </c>
      <c r="EKG244" s="191">
        <f t="shared" si="539"/>
        <v>0</v>
      </c>
      <c r="EKH244" s="191">
        <f t="shared" si="539"/>
        <v>0</v>
      </c>
      <c r="EKI244" s="191">
        <f t="shared" si="539"/>
        <v>0</v>
      </c>
      <c r="EKJ244" s="191">
        <f t="shared" si="539"/>
        <v>0</v>
      </c>
      <c r="EKK244" s="191">
        <f t="shared" si="539"/>
        <v>0</v>
      </c>
      <c r="EKL244" s="191">
        <f t="shared" si="539"/>
        <v>0</v>
      </c>
      <c r="EKM244" s="191">
        <f t="shared" si="539"/>
        <v>0</v>
      </c>
      <c r="EKN244" s="191">
        <f t="shared" si="539"/>
        <v>0</v>
      </c>
      <c r="EKO244" s="191">
        <f t="shared" si="539"/>
        <v>0</v>
      </c>
      <c r="EKP244" s="191">
        <f t="shared" si="539"/>
        <v>0</v>
      </c>
      <c r="EKQ244" s="191">
        <f t="shared" si="539"/>
        <v>0</v>
      </c>
      <c r="EKR244" s="191">
        <f t="shared" si="539"/>
        <v>0</v>
      </c>
      <c r="EKS244" s="191">
        <f t="shared" si="539"/>
        <v>0</v>
      </c>
      <c r="EKT244" s="191">
        <f t="shared" si="539"/>
        <v>0</v>
      </c>
      <c r="EKU244" s="191">
        <f t="shared" si="539"/>
        <v>0</v>
      </c>
      <c r="EKV244" s="191">
        <f t="shared" si="539"/>
        <v>0</v>
      </c>
      <c r="EKW244" s="191">
        <f t="shared" si="539"/>
        <v>0</v>
      </c>
      <c r="EKX244" s="191">
        <f t="shared" si="539"/>
        <v>0</v>
      </c>
      <c r="EKY244" s="191">
        <f t="shared" si="539"/>
        <v>0</v>
      </c>
      <c r="EKZ244" s="191">
        <f t="shared" si="539"/>
        <v>0</v>
      </c>
      <c r="ELA244" s="191">
        <f t="shared" si="539"/>
        <v>0</v>
      </c>
      <c r="ELB244" s="191">
        <f t="shared" si="539"/>
        <v>0</v>
      </c>
      <c r="ELC244" s="191">
        <f t="shared" si="539"/>
        <v>0</v>
      </c>
      <c r="ELD244" s="191">
        <f t="shared" si="539"/>
        <v>0</v>
      </c>
      <c r="ELE244" s="191">
        <f t="shared" si="539"/>
        <v>0</v>
      </c>
      <c r="ELF244" s="191">
        <f t="shared" si="539"/>
        <v>0</v>
      </c>
      <c r="ELG244" s="191">
        <f t="shared" si="539"/>
        <v>0</v>
      </c>
      <c r="ELH244" s="191">
        <f t="shared" si="539"/>
        <v>0</v>
      </c>
      <c r="ELI244" s="191">
        <f t="shared" si="539"/>
        <v>0</v>
      </c>
      <c r="ELJ244" s="191">
        <f t="shared" si="539"/>
        <v>0</v>
      </c>
      <c r="ELK244" s="191">
        <f t="shared" si="539"/>
        <v>0</v>
      </c>
      <c r="ELL244" s="191">
        <f t="shared" si="539"/>
        <v>0</v>
      </c>
      <c r="ELM244" s="191">
        <f t="shared" si="539"/>
        <v>0</v>
      </c>
      <c r="ELN244" s="191">
        <f t="shared" si="539"/>
        <v>0</v>
      </c>
      <c r="ELO244" s="191">
        <f t="shared" si="539"/>
        <v>0</v>
      </c>
      <c r="ELP244" s="191">
        <f t="shared" si="539"/>
        <v>0</v>
      </c>
      <c r="ELQ244" s="191">
        <f t="shared" si="539"/>
        <v>0</v>
      </c>
      <c r="ELR244" s="191">
        <f t="shared" si="539"/>
        <v>0</v>
      </c>
      <c r="ELS244" s="191">
        <f t="shared" si="539"/>
        <v>0</v>
      </c>
      <c r="ELT244" s="191">
        <f t="shared" si="539"/>
        <v>0</v>
      </c>
      <c r="ELU244" s="191">
        <f t="shared" si="539"/>
        <v>0</v>
      </c>
      <c r="ELV244" s="191">
        <f t="shared" si="539"/>
        <v>0</v>
      </c>
      <c r="ELW244" s="191">
        <f t="shared" si="539"/>
        <v>0</v>
      </c>
      <c r="ELX244" s="191">
        <f t="shared" si="539"/>
        <v>0</v>
      </c>
      <c r="ELY244" s="191">
        <f t="shared" si="539"/>
        <v>0</v>
      </c>
      <c r="ELZ244" s="191">
        <f t="shared" si="539"/>
        <v>0</v>
      </c>
      <c r="EMA244" s="191">
        <f t="shared" si="539"/>
        <v>0</v>
      </c>
      <c r="EMB244" s="191">
        <f t="shared" si="539"/>
        <v>0</v>
      </c>
      <c r="EMC244" s="191">
        <f t="shared" si="539"/>
        <v>0</v>
      </c>
      <c r="EMD244" s="191">
        <f t="shared" si="539"/>
        <v>0</v>
      </c>
      <c r="EME244" s="191">
        <f t="shared" si="539"/>
        <v>0</v>
      </c>
      <c r="EMF244" s="191">
        <f t="shared" si="539"/>
        <v>0</v>
      </c>
      <c r="EMG244" s="191">
        <f t="shared" si="539"/>
        <v>0</v>
      </c>
      <c r="EMH244" s="191">
        <f t="shared" si="539"/>
        <v>0</v>
      </c>
      <c r="EMI244" s="191">
        <f t="shared" si="539"/>
        <v>0</v>
      </c>
      <c r="EMJ244" s="191">
        <f t="shared" si="539"/>
        <v>0</v>
      </c>
      <c r="EMK244" s="191">
        <f t="shared" si="539"/>
        <v>0</v>
      </c>
      <c r="EML244" s="191">
        <f t="shared" si="539"/>
        <v>0</v>
      </c>
      <c r="EMM244" s="191">
        <f t="shared" si="539"/>
        <v>0</v>
      </c>
      <c r="EMN244" s="191">
        <f t="shared" ref="EMN244:EOY244" si="540" xml:space="preserve"> IF($F212 = 0, EMN220, IF($F212 = 1, EMN228, EMN236))+EMN252</f>
        <v>0</v>
      </c>
      <c r="EMO244" s="191">
        <f t="shared" si="540"/>
        <v>0</v>
      </c>
      <c r="EMP244" s="191">
        <f t="shared" si="540"/>
        <v>0</v>
      </c>
      <c r="EMQ244" s="191">
        <f t="shared" si="540"/>
        <v>0</v>
      </c>
      <c r="EMR244" s="191">
        <f t="shared" si="540"/>
        <v>0</v>
      </c>
      <c r="EMS244" s="191">
        <f t="shared" si="540"/>
        <v>0</v>
      </c>
      <c r="EMT244" s="191">
        <f t="shared" si="540"/>
        <v>0</v>
      </c>
      <c r="EMU244" s="191">
        <f t="shared" si="540"/>
        <v>0</v>
      </c>
      <c r="EMV244" s="191">
        <f t="shared" si="540"/>
        <v>0</v>
      </c>
      <c r="EMW244" s="191">
        <f t="shared" si="540"/>
        <v>0</v>
      </c>
      <c r="EMX244" s="191">
        <f t="shared" si="540"/>
        <v>0</v>
      </c>
      <c r="EMY244" s="191">
        <f t="shared" si="540"/>
        <v>0</v>
      </c>
      <c r="EMZ244" s="191">
        <f t="shared" si="540"/>
        <v>0</v>
      </c>
      <c r="ENA244" s="191">
        <f t="shared" si="540"/>
        <v>0</v>
      </c>
      <c r="ENB244" s="191">
        <f t="shared" si="540"/>
        <v>0</v>
      </c>
      <c r="ENC244" s="191">
        <f t="shared" si="540"/>
        <v>0</v>
      </c>
      <c r="END244" s="191">
        <f t="shared" si="540"/>
        <v>0</v>
      </c>
      <c r="ENE244" s="191">
        <f t="shared" si="540"/>
        <v>0</v>
      </c>
      <c r="ENF244" s="191">
        <f t="shared" si="540"/>
        <v>0</v>
      </c>
      <c r="ENG244" s="191">
        <f t="shared" si="540"/>
        <v>0</v>
      </c>
      <c r="ENH244" s="191">
        <f t="shared" si="540"/>
        <v>0</v>
      </c>
      <c r="ENI244" s="191">
        <f t="shared" si="540"/>
        <v>0</v>
      </c>
      <c r="ENJ244" s="191">
        <f t="shared" si="540"/>
        <v>0</v>
      </c>
      <c r="ENK244" s="191">
        <f t="shared" si="540"/>
        <v>0</v>
      </c>
      <c r="ENL244" s="191">
        <f t="shared" si="540"/>
        <v>0</v>
      </c>
      <c r="ENM244" s="191">
        <f t="shared" si="540"/>
        <v>0</v>
      </c>
      <c r="ENN244" s="191">
        <f t="shared" si="540"/>
        <v>0</v>
      </c>
      <c r="ENO244" s="191">
        <f t="shared" si="540"/>
        <v>0</v>
      </c>
      <c r="ENP244" s="191">
        <f t="shared" si="540"/>
        <v>0</v>
      </c>
      <c r="ENQ244" s="191">
        <f t="shared" si="540"/>
        <v>0</v>
      </c>
      <c r="ENR244" s="191">
        <f t="shared" si="540"/>
        <v>0</v>
      </c>
      <c r="ENS244" s="191">
        <f t="shared" si="540"/>
        <v>0</v>
      </c>
      <c r="ENT244" s="191">
        <f t="shared" si="540"/>
        <v>0</v>
      </c>
      <c r="ENU244" s="191">
        <f t="shared" si="540"/>
        <v>0</v>
      </c>
      <c r="ENV244" s="191">
        <f t="shared" si="540"/>
        <v>0</v>
      </c>
      <c r="ENW244" s="191">
        <f t="shared" si="540"/>
        <v>0</v>
      </c>
      <c r="ENX244" s="191">
        <f t="shared" si="540"/>
        <v>0</v>
      </c>
      <c r="ENY244" s="191">
        <f t="shared" si="540"/>
        <v>0</v>
      </c>
      <c r="ENZ244" s="191">
        <f t="shared" si="540"/>
        <v>0</v>
      </c>
      <c r="EOA244" s="191">
        <f t="shared" si="540"/>
        <v>0</v>
      </c>
      <c r="EOB244" s="191">
        <f t="shared" si="540"/>
        <v>0</v>
      </c>
      <c r="EOC244" s="191">
        <f t="shared" si="540"/>
        <v>0</v>
      </c>
      <c r="EOD244" s="191">
        <f t="shared" si="540"/>
        <v>0</v>
      </c>
      <c r="EOE244" s="191">
        <f t="shared" si="540"/>
        <v>0</v>
      </c>
      <c r="EOF244" s="191">
        <f t="shared" si="540"/>
        <v>0</v>
      </c>
      <c r="EOG244" s="191">
        <f t="shared" si="540"/>
        <v>0</v>
      </c>
      <c r="EOH244" s="191">
        <f t="shared" si="540"/>
        <v>0</v>
      </c>
      <c r="EOI244" s="191">
        <f t="shared" si="540"/>
        <v>0</v>
      </c>
      <c r="EOJ244" s="191">
        <f t="shared" si="540"/>
        <v>0</v>
      </c>
      <c r="EOK244" s="191">
        <f t="shared" si="540"/>
        <v>0</v>
      </c>
      <c r="EOL244" s="191">
        <f t="shared" si="540"/>
        <v>0</v>
      </c>
      <c r="EOM244" s="191">
        <f t="shared" si="540"/>
        <v>0</v>
      </c>
      <c r="EON244" s="191">
        <f t="shared" si="540"/>
        <v>0</v>
      </c>
      <c r="EOO244" s="191">
        <f t="shared" si="540"/>
        <v>0</v>
      </c>
      <c r="EOP244" s="191">
        <f t="shared" si="540"/>
        <v>0</v>
      </c>
      <c r="EOQ244" s="191">
        <f t="shared" si="540"/>
        <v>0</v>
      </c>
      <c r="EOR244" s="191">
        <f t="shared" si="540"/>
        <v>0</v>
      </c>
      <c r="EOS244" s="191">
        <f t="shared" si="540"/>
        <v>0</v>
      </c>
      <c r="EOT244" s="191">
        <f t="shared" si="540"/>
        <v>0</v>
      </c>
      <c r="EOU244" s="191">
        <f t="shared" si="540"/>
        <v>0</v>
      </c>
      <c r="EOV244" s="191">
        <f t="shared" si="540"/>
        <v>0</v>
      </c>
      <c r="EOW244" s="191">
        <f t="shared" si="540"/>
        <v>0</v>
      </c>
      <c r="EOX244" s="191">
        <f t="shared" si="540"/>
        <v>0</v>
      </c>
      <c r="EOY244" s="191">
        <f t="shared" si="540"/>
        <v>0</v>
      </c>
      <c r="EOZ244" s="191">
        <f t="shared" ref="EOZ244:ERK244" si="541" xml:space="preserve"> IF($F212 = 0, EOZ220, IF($F212 = 1, EOZ228, EOZ236))+EOZ252</f>
        <v>0</v>
      </c>
      <c r="EPA244" s="191">
        <f t="shared" si="541"/>
        <v>0</v>
      </c>
      <c r="EPB244" s="191">
        <f t="shared" si="541"/>
        <v>0</v>
      </c>
      <c r="EPC244" s="191">
        <f t="shared" si="541"/>
        <v>0</v>
      </c>
      <c r="EPD244" s="191">
        <f t="shared" si="541"/>
        <v>0</v>
      </c>
      <c r="EPE244" s="191">
        <f t="shared" si="541"/>
        <v>0</v>
      </c>
      <c r="EPF244" s="191">
        <f t="shared" si="541"/>
        <v>0</v>
      </c>
      <c r="EPG244" s="191">
        <f t="shared" si="541"/>
        <v>0</v>
      </c>
      <c r="EPH244" s="191">
        <f t="shared" si="541"/>
        <v>0</v>
      </c>
      <c r="EPI244" s="191">
        <f t="shared" si="541"/>
        <v>0</v>
      </c>
      <c r="EPJ244" s="191">
        <f t="shared" si="541"/>
        <v>0</v>
      </c>
      <c r="EPK244" s="191">
        <f t="shared" si="541"/>
        <v>0</v>
      </c>
      <c r="EPL244" s="191">
        <f t="shared" si="541"/>
        <v>0</v>
      </c>
      <c r="EPM244" s="191">
        <f t="shared" si="541"/>
        <v>0</v>
      </c>
      <c r="EPN244" s="191">
        <f t="shared" si="541"/>
        <v>0</v>
      </c>
      <c r="EPO244" s="191">
        <f t="shared" si="541"/>
        <v>0</v>
      </c>
      <c r="EPP244" s="191">
        <f t="shared" si="541"/>
        <v>0</v>
      </c>
      <c r="EPQ244" s="191">
        <f t="shared" si="541"/>
        <v>0</v>
      </c>
      <c r="EPR244" s="191">
        <f t="shared" si="541"/>
        <v>0</v>
      </c>
      <c r="EPS244" s="191">
        <f t="shared" si="541"/>
        <v>0</v>
      </c>
      <c r="EPT244" s="191">
        <f t="shared" si="541"/>
        <v>0</v>
      </c>
      <c r="EPU244" s="191">
        <f t="shared" si="541"/>
        <v>0</v>
      </c>
      <c r="EPV244" s="191">
        <f t="shared" si="541"/>
        <v>0</v>
      </c>
      <c r="EPW244" s="191">
        <f t="shared" si="541"/>
        <v>0</v>
      </c>
      <c r="EPX244" s="191">
        <f t="shared" si="541"/>
        <v>0</v>
      </c>
      <c r="EPY244" s="191">
        <f t="shared" si="541"/>
        <v>0</v>
      </c>
      <c r="EPZ244" s="191">
        <f t="shared" si="541"/>
        <v>0</v>
      </c>
      <c r="EQA244" s="191">
        <f t="shared" si="541"/>
        <v>0</v>
      </c>
      <c r="EQB244" s="191">
        <f t="shared" si="541"/>
        <v>0</v>
      </c>
      <c r="EQC244" s="191">
        <f t="shared" si="541"/>
        <v>0</v>
      </c>
      <c r="EQD244" s="191">
        <f t="shared" si="541"/>
        <v>0</v>
      </c>
      <c r="EQE244" s="191">
        <f t="shared" si="541"/>
        <v>0</v>
      </c>
      <c r="EQF244" s="191">
        <f t="shared" si="541"/>
        <v>0</v>
      </c>
      <c r="EQG244" s="191">
        <f t="shared" si="541"/>
        <v>0</v>
      </c>
      <c r="EQH244" s="191">
        <f t="shared" si="541"/>
        <v>0</v>
      </c>
      <c r="EQI244" s="191">
        <f t="shared" si="541"/>
        <v>0</v>
      </c>
      <c r="EQJ244" s="191">
        <f t="shared" si="541"/>
        <v>0</v>
      </c>
      <c r="EQK244" s="191">
        <f t="shared" si="541"/>
        <v>0</v>
      </c>
      <c r="EQL244" s="191">
        <f t="shared" si="541"/>
        <v>0</v>
      </c>
      <c r="EQM244" s="191">
        <f t="shared" si="541"/>
        <v>0</v>
      </c>
      <c r="EQN244" s="191">
        <f t="shared" si="541"/>
        <v>0</v>
      </c>
      <c r="EQO244" s="191">
        <f t="shared" si="541"/>
        <v>0</v>
      </c>
      <c r="EQP244" s="191">
        <f t="shared" si="541"/>
        <v>0</v>
      </c>
      <c r="EQQ244" s="191">
        <f t="shared" si="541"/>
        <v>0</v>
      </c>
      <c r="EQR244" s="191">
        <f t="shared" si="541"/>
        <v>0</v>
      </c>
      <c r="EQS244" s="191">
        <f t="shared" si="541"/>
        <v>0</v>
      </c>
      <c r="EQT244" s="191">
        <f t="shared" si="541"/>
        <v>0</v>
      </c>
      <c r="EQU244" s="191">
        <f t="shared" si="541"/>
        <v>0</v>
      </c>
      <c r="EQV244" s="191">
        <f t="shared" si="541"/>
        <v>0</v>
      </c>
      <c r="EQW244" s="191">
        <f t="shared" si="541"/>
        <v>0</v>
      </c>
      <c r="EQX244" s="191">
        <f t="shared" si="541"/>
        <v>0</v>
      </c>
      <c r="EQY244" s="191">
        <f t="shared" si="541"/>
        <v>0</v>
      </c>
      <c r="EQZ244" s="191">
        <f t="shared" si="541"/>
        <v>0</v>
      </c>
      <c r="ERA244" s="191">
        <f t="shared" si="541"/>
        <v>0</v>
      </c>
      <c r="ERB244" s="191">
        <f t="shared" si="541"/>
        <v>0</v>
      </c>
      <c r="ERC244" s="191">
        <f t="shared" si="541"/>
        <v>0</v>
      </c>
      <c r="ERD244" s="191">
        <f t="shared" si="541"/>
        <v>0</v>
      </c>
      <c r="ERE244" s="191">
        <f t="shared" si="541"/>
        <v>0</v>
      </c>
      <c r="ERF244" s="191">
        <f t="shared" si="541"/>
        <v>0</v>
      </c>
      <c r="ERG244" s="191">
        <f t="shared" si="541"/>
        <v>0</v>
      </c>
      <c r="ERH244" s="191">
        <f t="shared" si="541"/>
        <v>0</v>
      </c>
      <c r="ERI244" s="191">
        <f t="shared" si="541"/>
        <v>0</v>
      </c>
      <c r="ERJ244" s="191">
        <f t="shared" si="541"/>
        <v>0</v>
      </c>
      <c r="ERK244" s="191">
        <f t="shared" si="541"/>
        <v>0</v>
      </c>
      <c r="ERL244" s="191">
        <f t="shared" ref="ERL244:ETW244" si="542" xml:space="preserve"> IF($F212 = 0, ERL220, IF($F212 = 1, ERL228, ERL236))+ERL252</f>
        <v>0</v>
      </c>
      <c r="ERM244" s="191">
        <f t="shared" si="542"/>
        <v>0</v>
      </c>
      <c r="ERN244" s="191">
        <f t="shared" si="542"/>
        <v>0</v>
      </c>
      <c r="ERO244" s="191">
        <f t="shared" si="542"/>
        <v>0</v>
      </c>
      <c r="ERP244" s="191">
        <f t="shared" si="542"/>
        <v>0</v>
      </c>
      <c r="ERQ244" s="191">
        <f t="shared" si="542"/>
        <v>0</v>
      </c>
      <c r="ERR244" s="191">
        <f t="shared" si="542"/>
        <v>0</v>
      </c>
      <c r="ERS244" s="191">
        <f t="shared" si="542"/>
        <v>0</v>
      </c>
      <c r="ERT244" s="191">
        <f t="shared" si="542"/>
        <v>0</v>
      </c>
      <c r="ERU244" s="191">
        <f t="shared" si="542"/>
        <v>0</v>
      </c>
      <c r="ERV244" s="191">
        <f t="shared" si="542"/>
        <v>0</v>
      </c>
      <c r="ERW244" s="191">
        <f t="shared" si="542"/>
        <v>0</v>
      </c>
      <c r="ERX244" s="191">
        <f t="shared" si="542"/>
        <v>0</v>
      </c>
      <c r="ERY244" s="191">
        <f t="shared" si="542"/>
        <v>0</v>
      </c>
      <c r="ERZ244" s="191">
        <f t="shared" si="542"/>
        <v>0</v>
      </c>
      <c r="ESA244" s="191">
        <f t="shared" si="542"/>
        <v>0</v>
      </c>
      <c r="ESB244" s="191">
        <f t="shared" si="542"/>
        <v>0</v>
      </c>
      <c r="ESC244" s="191">
        <f t="shared" si="542"/>
        <v>0</v>
      </c>
      <c r="ESD244" s="191">
        <f t="shared" si="542"/>
        <v>0</v>
      </c>
      <c r="ESE244" s="191">
        <f t="shared" si="542"/>
        <v>0</v>
      </c>
      <c r="ESF244" s="191">
        <f t="shared" si="542"/>
        <v>0</v>
      </c>
      <c r="ESG244" s="191">
        <f t="shared" si="542"/>
        <v>0</v>
      </c>
      <c r="ESH244" s="191">
        <f t="shared" si="542"/>
        <v>0</v>
      </c>
      <c r="ESI244" s="191">
        <f t="shared" si="542"/>
        <v>0</v>
      </c>
      <c r="ESJ244" s="191">
        <f t="shared" si="542"/>
        <v>0</v>
      </c>
      <c r="ESK244" s="191">
        <f t="shared" si="542"/>
        <v>0</v>
      </c>
      <c r="ESL244" s="191">
        <f t="shared" si="542"/>
        <v>0</v>
      </c>
      <c r="ESM244" s="191">
        <f t="shared" si="542"/>
        <v>0</v>
      </c>
      <c r="ESN244" s="191">
        <f t="shared" si="542"/>
        <v>0</v>
      </c>
      <c r="ESO244" s="191">
        <f t="shared" si="542"/>
        <v>0</v>
      </c>
      <c r="ESP244" s="191">
        <f t="shared" si="542"/>
        <v>0</v>
      </c>
      <c r="ESQ244" s="191">
        <f t="shared" si="542"/>
        <v>0</v>
      </c>
      <c r="ESR244" s="191">
        <f t="shared" si="542"/>
        <v>0</v>
      </c>
      <c r="ESS244" s="191">
        <f t="shared" si="542"/>
        <v>0</v>
      </c>
      <c r="EST244" s="191">
        <f t="shared" si="542"/>
        <v>0</v>
      </c>
      <c r="ESU244" s="191">
        <f t="shared" si="542"/>
        <v>0</v>
      </c>
      <c r="ESV244" s="191">
        <f t="shared" si="542"/>
        <v>0</v>
      </c>
      <c r="ESW244" s="191">
        <f t="shared" si="542"/>
        <v>0</v>
      </c>
      <c r="ESX244" s="191">
        <f t="shared" si="542"/>
        <v>0</v>
      </c>
      <c r="ESY244" s="191">
        <f t="shared" si="542"/>
        <v>0</v>
      </c>
      <c r="ESZ244" s="191">
        <f t="shared" si="542"/>
        <v>0</v>
      </c>
      <c r="ETA244" s="191">
        <f t="shared" si="542"/>
        <v>0</v>
      </c>
      <c r="ETB244" s="191">
        <f t="shared" si="542"/>
        <v>0</v>
      </c>
      <c r="ETC244" s="191">
        <f t="shared" si="542"/>
        <v>0</v>
      </c>
      <c r="ETD244" s="191">
        <f t="shared" si="542"/>
        <v>0</v>
      </c>
      <c r="ETE244" s="191">
        <f t="shared" si="542"/>
        <v>0</v>
      </c>
      <c r="ETF244" s="191">
        <f t="shared" si="542"/>
        <v>0</v>
      </c>
      <c r="ETG244" s="191">
        <f t="shared" si="542"/>
        <v>0</v>
      </c>
      <c r="ETH244" s="191">
        <f t="shared" si="542"/>
        <v>0</v>
      </c>
      <c r="ETI244" s="191">
        <f t="shared" si="542"/>
        <v>0</v>
      </c>
      <c r="ETJ244" s="191">
        <f t="shared" si="542"/>
        <v>0</v>
      </c>
      <c r="ETK244" s="191">
        <f t="shared" si="542"/>
        <v>0</v>
      </c>
      <c r="ETL244" s="191">
        <f t="shared" si="542"/>
        <v>0</v>
      </c>
      <c r="ETM244" s="191">
        <f t="shared" si="542"/>
        <v>0</v>
      </c>
      <c r="ETN244" s="191">
        <f t="shared" si="542"/>
        <v>0</v>
      </c>
      <c r="ETO244" s="191">
        <f t="shared" si="542"/>
        <v>0</v>
      </c>
      <c r="ETP244" s="191">
        <f t="shared" si="542"/>
        <v>0</v>
      </c>
      <c r="ETQ244" s="191">
        <f t="shared" si="542"/>
        <v>0</v>
      </c>
      <c r="ETR244" s="191">
        <f t="shared" si="542"/>
        <v>0</v>
      </c>
      <c r="ETS244" s="191">
        <f t="shared" si="542"/>
        <v>0</v>
      </c>
      <c r="ETT244" s="191">
        <f t="shared" si="542"/>
        <v>0</v>
      </c>
      <c r="ETU244" s="191">
        <f t="shared" si="542"/>
        <v>0</v>
      </c>
      <c r="ETV244" s="191">
        <f t="shared" si="542"/>
        <v>0</v>
      </c>
      <c r="ETW244" s="191">
        <f t="shared" si="542"/>
        <v>0</v>
      </c>
      <c r="ETX244" s="191">
        <f t="shared" ref="ETX244:EWI244" si="543" xml:space="preserve"> IF($F212 = 0, ETX220, IF($F212 = 1, ETX228, ETX236))+ETX252</f>
        <v>0</v>
      </c>
      <c r="ETY244" s="191">
        <f t="shared" si="543"/>
        <v>0</v>
      </c>
      <c r="ETZ244" s="191">
        <f t="shared" si="543"/>
        <v>0</v>
      </c>
      <c r="EUA244" s="191">
        <f t="shared" si="543"/>
        <v>0</v>
      </c>
      <c r="EUB244" s="191">
        <f t="shared" si="543"/>
        <v>0</v>
      </c>
      <c r="EUC244" s="191">
        <f t="shared" si="543"/>
        <v>0</v>
      </c>
      <c r="EUD244" s="191">
        <f t="shared" si="543"/>
        <v>0</v>
      </c>
      <c r="EUE244" s="191">
        <f t="shared" si="543"/>
        <v>0</v>
      </c>
      <c r="EUF244" s="191">
        <f t="shared" si="543"/>
        <v>0</v>
      </c>
      <c r="EUG244" s="191">
        <f t="shared" si="543"/>
        <v>0</v>
      </c>
      <c r="EUH244" s="191">
        <f t="shared" si="543"/>
        <v>0</v>
      </c>
      <c r="EUI244" s="191">
        <f t="shared" si="543"/>
        <v>0</v>
      </c>
      <c r="EUJ244" s="191">
        <f t="shared" si="543"/>
        <v>0</v>
      </c>
      <c r="EUK244" s="191">
        <f t="shared" si="543"/>
        <v>0</v>
      </c>
      <c r="EUL244" s="191">
        <f t="shared" si="543"/>
        <v>0</v>
      </c>
      <c r="EUM244" s="191">
        <f t="shared" si="543"/>
        <v>0</v>
      </c>
      <c r="EUN244" s="191">
        <f t="shared" si="543"/>
        <v>0</v>
      </c>
      <c r="EUO244" s="191">
        <f t="shared" si="543"/>
        <v>0</v>
      </c>
      <c r="EUP244" s="191">
        <f t="shared" si="543"/>
        <v>0</v>
      </c>
      <c r="EUQ244" s="191">
        <f t="shared" si="543"/>
        <v>0</v>
      </c>
      <c r="EUR244" s="191">
        <f t="shared" si="543"/>
        <v>0</v>
      </c>
      <c r="EUS244" s="191">
        <f t="shared" si="543"/>
        <v>0</v>
      </c>
      <c r="EUT244" s="191">
        <f t="shared" si="543"/>
        <v>0</v>
      </c>
      <c r="EUU244" s="191">
        <f t="shared" si="543"/>
        <v>0</v>
      </c>
      <c r="EUV244" s="191">
        <f t="shared" si="543"/>
        <v>0</v>
      </c>
      <c r="EUW244" s="191">
        <f t="shared" si="543"/>
        <v>0</v>
      </c>
      <c r="EUX244" s="191">
        <f t="shared" si="543"/>
        <v>0</v>
      </c>
      <c r="EUY244" s="191">
        <f t="shared" si="543"/>
        <v>0</v>
      </c>
      <c r="EUZ244" s="191">
        <f t="shared" si="543"/>
        <v>0</v>
      </c>
      <c r="EVA244" s="191">
        <f t="shared" si="543"/>
        <v>0</v>
      </c>
      <c r="EVB244" s="191">
        <f t="shared" si="543"/>
        <v>0</v>
      </c>
      <c r="EVC244" s="191">
        <f t="shared" si="543"/>
        <v>0</v>
      </c>
      <c r="EVD244" s="191">
        <f t="shared" si="543"/>
        <v>0</v>
      </c>
      <c r="EVE244" s="191">
        <f t="shared" si="543"/>
        <v>0</v>
      </c>
      <c r="EVF244" s="191">
        <f t="shared" si="543"/>
        <v>0</v>
      </c>
      <c r="EVG244" s="191">
        <f t="shared" si="543"/>
        <v>0</v>
      </c>
      <c r="EVH244" s="191">
        <f t="shared" si="543"/>
        <v>0</v>
      </c>
      <c r="EVI244" s="191">
        <f t="shared" si="543"/>
        <v>0</v>
      </c>
      <c r="EVJ244" s="191">
        <f t="shared" si="543"/>
        <v>0</v>
      </c>
      <c r="EVK244" s="191">
        <f t="shared" si="543"/>
        <v>0</v>
      </c>
      <c r="EVL244" s="191">
        <f t="shared" si="543"/>
        <v>0</v>
      </c>
      <c r="EVM244" s="191">
        <f t="shared" si="543"/>
        <v>0</v>
      </c>
      <c r="EVN244" s="191">
        <f t="shared" si="543"/>
        <v>0</v>
      </c>
      <c r="EVO244" s="191">
        <f t="shared" si="543"/>
        <v>0</v>
      </c>
      <c r="EVP244" s="191">
        <f t="shared" si="543"/>
        <v>0</v>
      </c>
      <c r="EVQ244" s="191">
        <f t="shared" si="543"/>
        <v>0</v>
      </c>
      <c r="EVR244" s="191">
        <f t="shared" si="543"/>
        <v>0</v>
      </c>
      <c r="EVS244" s="191">
        <f t="shared" si="543"/>
        <v>0</v>
      </c>
      <c r="EVT244" s="191">
        <f t="shared" si="543"/>
        <v>0</v>
      </c>
      <c r="EVU244" s="191">
        <f t="shared" si="543"/>
        <v>0</v>
      </c>
      <c r="EVV244" s="191">
        <f t="shared" si="543"/>
        <v>0</v>
      </c>
      <c r="EVW244" s="191">
        <f t="shared" si="543"/>
        <v>0</v>
      </c>
      <c r="EVX244" s="191">
        <f t="shared" si="543"/>
        <v>0</v>
      </c>
      <c r="EVY244" s="191">
        <f t="shared" si="543"/>
        <v>0</v>
      </c>
      <c r="EVZ244" s="191">
        <f t="shared" si="543"/>
        <v>0</v>
      </c>
      <c r="EWA244" s="191">
        <f t="shared" si="543"/>
        <v>0</v>
      </c>
      <c r="EWB244" s="191">
        <f t="shared" si="543"/>
        <v>0</v>
      </c>
      <c r="EWC244" s="191">
        <f t="shared" si="543"/>
        <v>0</v>
      </c>
      <c r="EWD244" s="191">
        <f t="shared" si="543"/>
        <v>0</v>
      </c>
      <c r="EWE244" s="191">
        <f t="shared" si="543"/>
        <v>0</v>
      </c>
      <c r="EWF244" s="191">
        <f t="shared" si="543"/>
        <v>0</v>
      </c>
      <c r="EWG244" s="191">
        <f t="shared" si="543"/>
        <v>0</v>
      </c>
      <c r="EWH244" s="191">
        <f t="shared" si="543"/>
        <v>0</v>
      </c>
      <c r="EWI244" s="191">
        <f t="shared" si="543"/>
        <v>0</v>
      </c>
      <c r="EWJ244" s="191">
        <f t="shared" ref="EWJ244:EYU244" si="544" xml:space="preserve"> IF($F212 = 0, EWJ220, IF($F212 = 1, EWJ228, EWJ236))+EWJ252</f>
        <v>0</v>
      </c>
      <c r="EWK244" s="191">
        <f t="shared" si="544"/>
        <v>0</v>
      </c>
      <c r="EWL244" s="191">
        <f t="shared" si="544"/>
        <v>0</v>
      </c>
      <c r="EWM244" s="191">
        <f t="shared" si="544"/>
        <v>0</v>
      </c>
      <c r="EWN244" s="191">
        <f t="shared" si="544"/>
        <v>0</v>
      </c>
      <c r="EWO244" s="191">
        <f t="shared" si="544"/>
        <v>0</v>
      </c>
      <c r="EWP244" s="191">
        <f t="shared" si="544"/>
        <v>0</v>
      </c>
      <c r="EWQ244" s="191">
        <f t="shared" si="544"/>
        <v>0</v>
      </c>
      <c r="EWR244" s="191">
        <f t="shared" si="544"/>
        <v>0</v>
      </c>
      <c r="EWS244" s="191">
        <f t="shared" si="544"/>
        <v>0</v>
      </c>
      <c r="EWT244" s="191">
        <f t="shared" si="544"/>
        <v>0</v>
      </c>
      <c r="EWU244" s="191">
        <f t="shared" si="544"/>
        <v>0</v>
      </c>
      <c r="EWV244" s="191">
        <f t="shared" si="544"/>
        <v>0</v>
      </c>
      <c r="EWW244" s="191">
        <f t="shared" si="544"/>
        <v>0</v>
      </c>
      <c r="EWX244" s="191">
        <f t="shared" si="544"/>
        <v>0</v>
      </c>
      <c r="EWY244" s="191">
        <f t="shared" si="544"/>
        <v>0</v>
      </c>
      <c r="EWZ244" s="191">
        <f t="shared" si="544"/>
        <v>0</v>
      </c>
      <c r="EXA244" s="191">
        <f t="shared" si="544"/>
        <v>0</v>
      </c>
      <c r="EXB244" s="191">
        <f t="shared" si="544"/>
        <v>0</v>
      </c>
      <c r="EXC244" s="191">
        <f t="shared" si="544"/>
        <v>0</v>
      </c>
      <c r="EXD244" s="191">
        <f t="shared" si="544"/>
        <v>0</v>
      </c>
      <c r="EXE244" s="191">
        <f t="shared" si="544"/>
        <v>0</v>
      </c>
      <c r="EXF244" s="191">
        <f t="shared" si="544"/>
        <v>0</v>
      </c>
      <c r="EXG244" s="191">
        <f t="shared" si="544"/>
        <v>0</v>
      </c>
      <c r="EXH244" s="191">
        <f t="shared" si="544"/>
        <v>0</v>
      </c>
      <c r="EXI244" s="191">
        <f t="shared" si="544"/>
        <v>0</v>
      </c>
      <c r="EXJ244" s="191">
        <f t="shared" si="544"/>
        <v>0</v>
      </c>
      <c r="EXK244" s="191">
        <f t="shared" si="544"/>
        <v>0</v>
      </c>
      <c r="EXL244" s="191">
        <f t="shared" si="544"/>
        <v>0</v>
      </c>
      <c r="EXM244" s="191">
        <f t="shared" si="544"/>
        <v>0</v>
      </c>
      <c r="EXN244" s="191">
        <f t="shared" si="544"/>
        <v>0</v>
      </c>
      <c r="EXO244" s="191">
        <f t="shared" si="544"/>
        <v>0</v>
      </c>
      <c r="EXP244" s="191">
        <f t="shared" si="544"/>
        <v>0</v>
      </c>
      <c r="EXQ244" s="191">
        <f t="shared" si="544"/>
        <v>0</v>
      </c>
      <c r="EXR244" s="191">
        <f t="shared" si="544"/>
        <v>0</v>
      </c>
      <c r="EXS244" s="191">
        <f t="shared" si="544"/>
        <v>0</v>
      </c>
      <c r="EXT244" s="191">
        <f t="shared" si="544"/>
        <v>0</v>
      </c>
      <c r="EXU244" s="191">
        <f t="shared" si="544"/>
        <v>0</v>
      </c>
      <c r="EXV244" s="191">
        <f t="shared" si="544"/>
        <v>0</v>
      </c>
      <c r="EXW244" s="191">
        <f t="shared" si="544"/>
        <v>0</v>
      </c>
      <c r="EXX244" s="191">
        <f t="shared" si="544"/>
        <v>0</v>
      </c>
      <c r="EXY244" s="191">
        <f t="shared" si="544"/>
        <v>0</v>
      </c>
      <c r="EXZ244" s="191">
        <f t="shared" si="544"/>
        <v>0</v>
      </c>
      <c r="EYA244" s="191">
        <f t="shared" si="544"/>
        <v>0</v>
      </c>
      <c r="EYB244" s="191">
        <f t="shared" si="544"/>
        <v>0</v>
      </c>
      <c r="EYC244" s="191">
        <f t="shared" si="544"/>
        <v>0</v>
      </c>
      <c r="EYD244" s="191">
        <f t="shared" si="544"/>
        <v>0</v>
      </c>
      <c r="EYE244" s="191">
        <f t="shared" si="544"/>
        <v>0</v>
      </c>
      <c r="EYF244" s="191">
        <f t="shared" si="544"/>
        <v>0</v>
      </c>
      <c r="EYG244" s="191">
        <f t="shared" si="544"/>
        <v>0</v>
      </c>
      <c r="EYH244" s="191">
        <f t="shared" si="544"/>
        <v>0</v>
      </c>
      <c r="EYI244" s="191">
        <f t="shared" si="544"/>
        <v>0</v>
      </c>
      <c r="EYJ244" s="191">
        <f t="shared" si="544"/>
        <v>0</v>
      </c>
      <c r="EYK244" s="191">
        <f t="shared" si="544"/>
        <v>0</v>
      </c>
      <c r="EYL244" s="191">
        <f t="shared" si="544"/>
        <v>0</v>
      </c>
      <c r="EYM244" s="191">
        <f t="shared" si="544"/>
        <v>0</v>
      </c>
      <c r="EYN244" s="191">
        <f t="shared" si="544"/>
        <v>0</v>
      </c>
      <c r="EYO244" s="191">
        <f t="shared" si="544"/>
        <v>0</v>
      </c>
      <c r="EYP244" s="191">
        <f t="shared" si="544"/>
        <v>0</v>
      </c>
      <c r="EYQ244" s="191">
        <f t="shared" si="544"/>
        <v>0</v>
      </c>
      <c r="EYR244" s="191">
        <f t="shared" si="544"/>
        <v>0</v>
      </c>
      <c r="EYS244" s="191">
        <f t="shared" si="544"/>
        <v>0</v>
      </c>
      <c r="EYT244" s="191">
        <f t="shared" si="544"/>
        <v>0</v>
      </c>
      <c r="EYU244" s="191">
        <f t="shared" si="544"/>
        <v>0</v>
      </c>
      <c r="EYV244" s="191">
        <f t="shared" ref="EYV244:FBG244" si="545" xml:space="preserve"> IF($F212 = 0, EYV220, IF($F212 = 1, EYV228, EYV236))+EYV252</f>
        <v>0</v>
      </c>
      <c r="EYW244" s="191">
        <f t="shared" si="545"/>
        <v>0</v>
      </c>
      <c r="EYX244" s="191">
        <f t="shared" si="545"/>
        <v>0</v>
      </c>
      <c r="EYY244" s="191">
        <f t="shared" si="545"/>
        <v>0</v>
      </c>
      <c r="EYZ244" s="191">
        <f t="shared" si="545"/>
        <v>0</v>
      </c>
      <c r="EZA244" s="191">
        <f t="shared" si="545"/>
        <v>0</v>
      </c>
      <c r="EZB244" s="191">
        <f t="shared" si="545"/>
        <v>0</v>
      </c>
      <c r="EZC244" s="191">
        <f t="shared" si="545"/>
        <v>0</v>
      </c>
      <c r="EZD244" s="191">
        <f t="shared" si="545"/>
        <v>0</v>
      </c>
      <c r="EZE244" s="191">
        <f t="shared" si="545"/>
        <v>0</v>
      </c>
      <c r="EZF244" s="191">
        <f t="shared" si="545"/>
        <v>0</v>
      </c>
      <c r="EZG244" s="191">
        <f t="shared" si="545"/>
        <v>0</v>
      </c>
      <c r="EZH244" s="191">
        <f t="shared" si="545"/>
        <v>0</v>
      </c>
      <c r="EZI244" s="191">
        <f t="shared" si="545"/>
        <v>0</v>
      </c>
      <c r="EZJ244" s="191">
        <f t="shared" si="545"/>
        <v>0</v>
      </c>
      <c r="EZK244" s="191">
        <f t="shared" si="545"/>
        <v>0</v>
      </c>
      <c r="EZL244" s="191">
        <f t="shared" si="545"/>
        <v>0</v>
      </c>
      <c r="EZM244" s="191">
        <f t="shared" si="545"/>
        <v>0</v>
      </c>
      <c r="EZN244" s="191">
        <f t="shared" si="545"/>
        <v>0</v>
      </c>
      <c r="EZO244" s="191">
        <f t="shared" si="545"/>
        <v>0</v>
      </c>
      <c r="EZP244" s="191">
        <f t="shared" si="545"/>
        <v>0</v>
      </c>
      <c r="EZQ244" s="191">
        <f t="shared" si="545"/>
        <v>0</v>
      </c>
      <c r="EZR244" s="191">
        <f t="shared" si="545"/>
        <v>0</v>
      </c>
      <c r="EZS244" s="191">
        <f t="shared" si="545"/>
        <v>0</v>
      </c>
      <c r="EZT244" s="191">
        <f t="shared" si="545"/>
        <v>0</v>
      </c>
      <c r="EZU244" s="191">
        <f t="shared" si="545"/>
        <v>0</v>
      </c>
      <c r="EZV244" s="191">
        <f t="shared" si="545"/>
        <v>0</v>
      </c>
      <c r="EZW244" s="191">
        <f t="shared" si="545"/>
        <v>0</v>
      </c>
      <c r="EZX244" s="191">
        <f t="shared" si="545"/>
        <v>0</v>
      </c>
      <c r="EZY244" s="191">
        <f t="shared" si="545"/>
        <v>0</v>
      </c>
      <c r="EZZ244" s="191">
        <f t="shared" si="545"/>
        <v>0</v>
      </c>
      <c r="FAA244" s="191">
        <f t="shared" si="545"/>
        <v>0</v>
      </c>
      <c r="FAB244" s="191">
        <f t="shared" si="545"/>
        <v>0</v>
      </c>
      <c r="FAC244" s="191">
        <f t="shared" si="545"/>
        <v>0</v>
      </c>
      <c r="FAD244" s="191">
        <f t="shared" si="545"/>
        <v>0</v>
      </c>
      <c r="FAE244" s="191">
        <f t="shared" si="545"/>
        <v>0</v>
      </c>
      <c r="FAF244" s="191">
        <f t="shared" si="545"/>
        <v>0</v>
      </c>
      <c r="FAG244" s="191">
        <f t="shared" si="545"/>
        <v>0</v>
      </c>
      <c r="FAH244" s="191">
        <f t="shared" si="545"/>
        <v>0</v>
      </c>
      <c r="FAI244" s="191">
        <f t="shared" si="545"/>
        <v>0</v>
      </c>
      <c r="FAJ244" s="191">
        <f t="shared" si="545"/>
        <v>0</v>
      </c>
      <c r="FAK244" s="191">
        <f t="shared" si="545"/>
        <v>0</v>
      </c>
      <c r="FAL244" s="191">
        <f t="shared" si="545"/>
        <v>0</v>
      </c>
      <c r="FAM244" s="191">
        <f t="shared" si="545"/>
        <v>0</v>
      </c>
      <c r="FAN244" s="191">
        <f t="shared" si="545"/>
        <v>0</v>
      </c>
      <c r="FAO244" s="191">
        <f t="shared" si="545"/>
        <v>0</v>
      </c>
      <c r="FAP244" s="191">
        <f t="shared" si="545"/>
        <v>0</v>
      </c>
      <c r="FAQ244" s="191">
        <f t="shared" si="545"/>
        <v>0</v>
      </c>
      <c r="FAR244" s="191">
        <f t="shared" si="545"/>
        <v>0</v>
      </c>
      <c r="FAS244" s="191">
        <f t="shared" si="545"/>
        <v>0</v>
      </c>
      <c r="FAT244" s="191">
        <f t="shared" si="545"/>
        <v>0</v>
      </c>
      <c r="FAU244" s="191">
        <f t="shared" si="545"/>
        <v>0</v>
      </c>
      <c r="FAV244" s="191">
        <f t="shared" si="545"/>
        <v>0</v>
      </c>
      <c r="FAW244" s="191">
        <f t="shared" si="545"/>
        <v>0</v>
      </c>
      <c r="FAX244" s="191">
        <f t="shared" si="545"/>
        <v>0</v>
      </c>
      <c r="FAY244" s="191">
        <f t="shared" si="545"/>
        <v>0</v>
      </c>
      <c r="FAZ244" s="191">
        <f t="shared" si="545"/>
        <v>0</v>
      </c>
      <c r="FBA244" s="191">
        <f t="shared" si="545"/>
        <v>0</v>
      </c>
      <c r="FBB244" s="191">
        <f t="shared" si="545"/>
        <v>0</v>
      </c>
      <c r="FBC244" s="191">
        <f t="shared" si="545"/>
        <v>0</v>
      </c>
      <c r="FBD244" s="191">
        <f t="shared" si="545"/>
        <v>0</v>
      </c>
      <c r="FBE244" s="191">
        <f t="shared" si="545"/>
        <v>0</v>
      </c>
      <c r="FBF244" s="191">
        <f t="shared" si="545"/>
        <v>0</v>
      </c>
      <c r="FBG244" s="191">
        <f t="shared" si="545"/>
        <v>0</v>
      </c>
      <c r="FBH244" s="191">
        <f t="shared" ref="FBH244:FDS244" si="546" xml:space="preserve"> IF($F212 = 0, FBH220, IF($F212 = 1, FBH228, FBH236))+FBH252</f>
        <v>0</v>
      </c>
      <c r="FBI244" s="191">
        <f t="shared" si="546"/>
        <v>0</v>
      </c>
      <c r="FBJ244" s="191">
        <f t="shared" si="546"/>
        <v>0</v>
      </c>
      <c r="FBK244" s="191">
        <f t="shared" si="546"/>
        <v>0</v>
      </c>
      <c r="FBL244" s="191">
        <f t="shared" si="546"/>
        <v>0</v>
      </c>
      <c r="FBM244" s="191">
        <f t="shared" si="546"/>
        <v>0</v>
      </c>
      <c r="FBN244" s="191">
        <f t="shared" si="546"/>
        <v>0</v>
      </c>
      <c r="FBO244" s="191">
        <f t="shared" si="546"/>
        <v>0</v>
      </c>
      <c r="FBP244" s="191">
        <f t="shared" si="546"/>
        <v>0</v>
      </c>
      <c r="FBQ244" s="191">
        <f t="shared" si="546"/>
        <v>0</v>
      </c>
      <c r="FBR244" s="191">
        <f t="shared" si="546"/>
        <v>0</v>
      </c>
      <c r="FBS244" s="191">
        <f t="shared" si="546"/>
        <v>0</v>
      </c>
      <c r="FBT244" s="191">
        <f t="shared" si="546"/>
        <v>0</v>
      </c>
      <c r="FBU244" s="191">
        <f t="shared" si="546"/>
        <v>0</v>
      </c>
      <c r="FBV244" s="191">
        <f t="shared" si="546"/>
        <v>0</v>
      </c>
      <c r="FBW244" s="191">
        <f t="shared" si="546"/>
        <v>0</v>
      </c>
      <c r="FBX244" s="191">
        <f t="shared" si="546"/>
        <v>0</v>
      </c>
      <c r="FBY244" s="191">
        <f t="shared" si="546"/>
        <v>0</v>
      </c>
      <c r="FBZ244" s="191">
        <f t="shared" si="546"/>
        <v>0</v>
      </c>
      <c r="FCA244" s="191">
        <f t="shared" si="546"/>
        <v>0</v>
      </c>
      <c r="FCB244" s="191">
        <f t="shared" si="546"/>
        <v>0</v>
      </c>
      <c r="FCC244" s="191">
        <f t="shared" si="546"/>
        <v>0</v>
      </c>
      <c r="FCD244" s="191">
        <f t="shared" si="546"/>
        <v>0</v>
      </c>
      <c r="FCE244" s="191">
        <f t="shared" si="546"/>
        <v>0</v>
      </c>
      <c r="FCF244" s="191">
        <f t="shared" si="546"/>
        <v>0</v>
      </c>
      <c r="FCG244" s="191">
        <f t="shared" si="546"/>
        <v>0</v>
      </c>
      <c r="FCH244" s="191">
        <f t="shared" si="546"/>
        <v>0</v>
      </c>
      <c r="FCI244" s="191">
        <f t="shared" si="546"/>
        <v>0</v>
      </c>
      <c r="FCJ244" s="191">
        <f t="shared" si="546"/>
        <v>0</v>
      </c>
      <c r="FCK244" s="191">
        <f t="shared" si="546"/>
        <v>0</v>
      </c>
      <c r="FCL244" s="191">
        <f t="shared" si="546"/>
        <v>0</v>
      </c>
      <c r="FCM244" s="191">
        <f t="shared" si="546"/>
        <v>0</v>
      </c>
      <c r="FCN244" s="191">
        <f t="shared" si="546"/>
        <v>0</v>
      </c>
      <c r="FCO244" s="191">
        <f t="shared" si="546"/>
        <v>0</v>
      </c>
      <c r="FCP244" s="191">
        <f t="shared" si="546"/>
        <v>0</v>
      </c>
      <c r="FCQ244" s="191">
        <f t="shared" si="546"/>
        <v>0</v>
      </c>
      <c r="FCR244" s="191">
        <f t="shared" si="546"/>
        <v>0</v>
      </c>
      <c r="FCS244" s="191">
        <f t="shared" si="546"/>
        <v>0</v>
      </c>
      <c r="FCT244" s="191">
        <f t="shared" si="546"/>
        <v>0</v>
      </c>
      <c r="FCU244" s="191">
        <f t="shared" si="546"/>
        <v>0</v>
      </c>
      <c r="FCV244" s="191">
        <f t="shared" si="546"/>
        <v>0</v>
      </c>
      <c r="FCW244" s="191">
        <f t="shared" si="546"/>
        <v>0</v>
      </c>
      <c r="FCX244" s="191">
        <f t="shared" si="546"/>
        <v>0</v>
      </c>
      <c r="FCY244" s="191">
        <f t="shared" si="546"/>
        <v>0</v>
      </c>
      <c r="FCZ244" s="191">
        <f t="shared" si="546"/>
        <v>0</v>
      </c>
      <c r="FDA244" s="191">
        <f t="shared" si="546"/>
        <v>0</v>
      </c>
      <c r="FDB244" s="191">
        <f t="shared" si="546"/>
        <v>0</v>
      </c>
      <c r="FDC244" s="191">
        <f t="shared" si="546"/>
        <v>0</v>
      </c>
      <c r="FDD244" s="191">
        <f t="shared" si="546"/>
        <v>0</v>
      </c>
      <c r="FDE244" s="191">
        <f t="shared" si="546"/>
        <v>0</v>
      </c>
      <c r="FDF244" s="191">
        <f t="shared" si="546"/>
        <v>0</v>
      </c>
      <c r="FDG244" s="191">
        <f t="shared" si="546"/>
        <v>0</v>
      </c>
      <c r="FDH244" s="191">
        <f t="shared" si="546"/>
        <v>0</v>
      </c>
      <c r="FDI244" s="191">
        <f t="shared" si="546"/>
        <v>0</v>
      </c>
      <c r="FDJ244" s="191">
        <f t="shared" si="546"/>
        <v>0</v>
      </c>
      <c r="FDK244" s="191">
        <f t="shared" si="546"/>
        <v>0</v>
      </c>
      <c r="FDL244" s="191">
        <f t="shared" si="546"/>
        <v>0</v>
      </c>
      <c r="FDM244" s="191">
        <f t="shared" si="546"/>
        <v>0</v>
      </c>
      <c r="FDN244" s="191">
        <f t="shared" si="546"/>
        <v>0</v>
      </c>
      <c r="FDO244" s="191">
        <f t="shared" si="546"/>
        <v>0</v>
      </c>
      <c r="FDP244" s="191">
        <f t="shared" si="546"/>
        <v>0</v>
      </c>
      <c r="FDQ244" s="191">
        <f t="shared" si="546"/>
        <v>0</v>
      </c>
      <c r="FDR244" s="191">
        <f t="shared" si="546"/>
        <v>0</v>
      </c>
      <c r="FDS244" s="191">
        <f t="shared" si="546"/>
        <v>0</v>
      </c>
      <c r="FDT244" s="191">
        <f t="shared" ref="FDT244:FGE244" si="547" xml:space="preserve"> IF($F212 = 0, FDT220, IF($F212 = 1, FDT228, FDT236))+FDT252</f>
        <v>0</v>
      </c>
      <c r="FDU244" s="191">
        <f t="shared" si="547"/>
        <v>0</v>
      </c>
      <c r="FDV244" s="191">
        <f t="shared" si="547"/>
        <v>0</v>
      </c>
      <c r="FDW244" s="191">
        <f t="shared" si="547"/>
        <v>0</v>
      </c>
      <c r="FDX244" s="191">
        <f t="shared" si="547"/>
        <v>0</v>
      </c>
      <c r="FDY244" s="191">
        <f t="shared" si="547"/>
        <v>0</v>
      </c>
      <c r="FDZ244" s="191">
        <f t="shared" si="547"/>
        <v>0</v>
      </c>
      <c r="FEA244" s="191">
        <f t="shared" si="547"/>
        <v>0</v>
      </c>
      <c r="FEB244" s="191">
        <f t="shared" si="547"/>
        <v>0</v>
      </c>
      <c r="FEC244" s="191">
        <f t="shared" si="547"/>
        <v>0</v>
      </c>
      <c r="FED244" s="191">
        <f t="shared" si="547"/>
        <v>0</v>
      </c>
      <c r="FEE244" s="191">
        <f t="shared" si="547"/>
        <v>0</v>
      </c>
      <c r="FEF244" s="191">
        <f t="shared" si="547"/>
        <v>0</v>
      </c>
      <c r="FEG244" s="191">
        <f t="shared" si="547"/>
        <v>0</v>
      </c>
      <c r="FEH244" s="191">
        <f t="shared" si="547"/>
        <v>0</v>
      </c>
      <c r="FEI244" s="191">
        <f t="shared" si="547"/>
        <v>0</v>
      </c>
      <c r="FEJ244" s="191">
        <f t="shared" si="547"/>
        <v>0</v>
      </c>
      <c r="FEK244" s="191">
        <f t="shared" si="547"/>
        <v>0</v>
      </c>
      <c r="FEL244" s="191">
        <f t="shared" si="547"/>
        <v>0</v>
      </c>
      <c r="FEM244" s="191">
        <f t="shared" si="547"/>
        <v>0</v>
      </c>
      <c r="FEN244" s="191">
        <f t="shared" si="547"/>
        <v>0</v>
      </c>
      <c r="FEO244" s="191">
        <f t="shared" si="547"/>
        <v>0</v>
      </c>
      <c r="FEP244" s="191">
        <f t="shared" si="547"/>
        <v>0</v>
      </c>
      <c r="FEQ244" s="191">
        <f t="shared" si="547"/>
        <v>0</v>
      </c>
      <c r="FER244" s="191">
        <f t="shared" si="547"/>
        <v>0</v>
      </c>
      <c r="FES244" s="191">
        <f t="shared" si="547"/>
        <v>0</v>
      </c>
      <c r="FET244" s="191">
        <f t="shared" si="547"/>
        <v>0</v>
      </c>
      <c r="FEU244" s="191">
        <f t="shared" si="547"/>
        <v>0</v>
      </c>
      <c r="FEV244" s="191">
        <f t="shared" si="547"/>
        <v>0</v>
      </c>
      <c r="FEW244" s="191">
        <f t="shared" si="547"/>
        <v>0</v>
      </c>
      <c r="FEX244" s="191">
        <f t="shared" si="547"/>
        <v>0</v>
      </c>
      <c r="FEY244" s="191">
        <f t="shared" si="547"/>
        <v>0</v>
      </c>
      <c r="FEZ244" s="191">
        <f t="shared" si="547"/>
        <v>0</v>
      </c>
      <c r="FFA244" s="191">
        <f t="shared" si="547"/>
        <v>0</v>
      </c>
      <c r="FFB244" s="191">
        <f t="shared" si="547"/>
        <v>0</v>
      </c>
      <c r="FFC244" s="191">
        <f t="shared" si="547"/>
        <v>0</v>
      </c>
      <c r="FFD244" s="191">
        <f t="shared" si="547"/>
        <v>0</v>
      </c>
      <c r="FFE244" s="191">
        <f t="shared" si="547"/>
        <v>0</v>
      </c>
      <c r="FFF244" s="191">
        <f t="shared" si="547"/>
        <v>0</v>
      </c>
      <c r="FFG244" s="191">
        <f t="shared" si="547"/>
        <v>0</v>
      </c>
      <c r="FFH244" s="191">
        <f t="shared" si="547"/>
        <v>0</v>
      </c>
      <c r="FFI244" s="191">
        <f t="shared" si="547"/>
        <v>0</v>
      </c>
      <c r="FFJ244" s="191">
        <f t="shared" si="547"/>
        <v>0</v>
      </c>
      <c r="FFK244" s="191">
        <f t="shared" si="547"/>
        <v>0</v>
      </c>
      <c r="FFL244" s="191">
        <f t="shared" si="547"/>
        <v>0</v>
      </c>
      <c r="FFM244" s="191">
        <f t="shared" si="547"/>
        <v>0</v>
      </c>
      <c r="FFN244" s="191">
        <f t="shared" si="547"/>
        <v>0</v>
      </c>
      <c r="FFO244" s="191">
        <f t="shared" si="547"/>
        <v>0</v>
      </c>
      <c r="FFP244" s="191">
        <f t="shared" si="547"/>
        <v>0</v>
      </c>
      <c r="FFQ244" s="191">
        <f t="shared" si="547"/>
        <v>0</v>
      </c>
      <c r="FFR244" s="191">
        <f t="shared" si="547"/>
        <v>0</v>
      </c>
      <c r="FFS244" s="191">
        <f t="shared" si="547"/>
        <v>0</v>
      </c>
      <c r="FFT244" s="191">
        <f t="shared" si="547"/>
        <v>0</v>
      </c>
      <c r="FFU244" s="191">
        <f t="shared" si="547"/>
        <v>0</v>
      </c>
      <c r="FFV244" s="191">
        <f t="shared" si="547"/>
        <v>0</v>
      </c>
      <c r="FFW244" s="191">
        <f t="shared" si="547"/>
        <v>0</v>
      </c>
      <c r="FFX244" s="191">
        <f t="shared" si="547"/>
        <v>0</v>
      </c>
      <c r="FFY244" s="191">
        <f t="shared" si="547"/>
        <v>0</v>
      </c>
      <c r="FFZ244" s="191">
        <f t="shared" si="547"/>
        <v>0</v>
      </c>
      <c r="FGA244" s="191">
        <f t="shared" si="547"/>
        <v>0</v>
      </c>
      <c r="FGB244" s="191">
        <f t="shared" si="547"/>
        <v>0</v>
      </c>
      <c r="FGC244" s="191">
        <f t="shared" si="547"/>
        <v>0</v>
      </c>
      <c r="FGD244" s="191">
        <f t="shared" si="547"/>
        <v>0</v>
      </c>
      <c r="FGE244" s="191">
        <f t="shared" si="547"/>
        <v>0</v>
      </c>
      <c r="FGF244" s="191">
        <f t="shared" ref="FGF244:FIQ244" si="548" xml:space="preserve"> IF($F212 = 0, FGF220, IF($F212 = 1, FGF228, FGF236))+FGF252</f>
        <v>0</v>
      </c>
      <c r="FGG244" s="191">
        <f t="shared" si="548"/>
        <v>0</v>
      </c>
      <c r="FGH244" s="191">
        <f t="shared" si="548"/>
        <v>0</v>
      </c>
      <c r="FGI244" s="191">
        <f t="shared" si="548"/>
        <v>0</v>
      </c>
      <c r="FGJ244" s="191">
        <f t="shared" si="548"/>
        <v>0</v>
      </c>
      <c r="FGK244" s="191">
        <f t="shared" si="548"/>
        <v>0</v>
      </c>
      <c r="FGL244" s="191">
        <f t="shared" si="548"/>
        <v>0</v>
      </c>
      <c r="FGM244" s="191">
        <f t="shared" si="548"/>
        <v>0</v>
      </c>
      <c r="FGN244" s="191">
        <f t="shared" si="548"/>
        <v>0</v>
      </c>
      <c r="FGO244" s="191">
        <f t="shared" si="548"/>
        <v>0</v>
      </c>
      <c r="FGP244" s="191">
        <f t="shared" si="548"/>
        <v>0</v>
      </c>
      <c r="FGQ244" s="191">
        <f t="shared" si="548"/>
        <v>0</v>
      </c>
      <c r="FGR244" s="191">
        <f t="shared" si="548"/>
        <v>0</v>
      </c>
      <c r="FGS244" s="191">
        <f t="shared" si="548"/>
        <v>0</v>
      </c>
      <c r="FGT244" s="191">
        <f t="shared" si="548"/>
        <v>0</v>
      </c>
      <c r="FGU244" s="191">
        <f t="shared" si="548"/>
        <v>0</v>
      </c>
      <c r="FGV244" s="191">
        <f t="shared" si="548"/>
        <v>0</v>
      </c>
      <c r="FGW244" s="191">
        <f t="shared" si="548"/>
        <v>0</v>
      </c>
      <c r="FGX244" s="191">
        <f t="shared" si="548"/>
        <v>0</v>
      </c>
      <c r="FGY244" s="191">
        <f t="shared" si="548"/>
        <v>0</v>
      </c>
      <c r="FGZ244" s="191">
        <f t="shared" si="548"/>
        <v>0</v>
      </c>
      <c r="FHA244" s="191">
        <f t="shared" si="548"/>
        <v>0</v>
      </c>
      <c r="FHB244" s="191">
        <f t="shared" si="548"/>
        <v>0</v>
      </c>
      <c r="FHC244" s="191">
        <f t="shared" si="548"/>
        <v>0</v>
      </c>
      <c r="FHD244" s="191">
        <f t="shared" si="548"/>
        <v>0</v>
      </c>
      <c r="FHE244" s="191">
        <f t="shared" si="548"/>
        <v>0</v>
      </c>
      <c r="FHF244" s="191">
        <f t="shared" si="548"/>
        <v>0</v>
      </c>
      <c r="FHG244" s="191">
        <f t="shared" si="548"/>
        <v>0</v>
      </c>
      <c r="FHH244" s="191">
        <f t="shared" si="548"/>
        <v>0</v>
      </c>
      <c r="FHI244" s="191">
        <f t="shared" si="548"/>
        <v>0</v>
      </c>
      <c r="FHJ244" s="191">
        <f t="shared" si="548"/>
        <v>0</v>
      </c>
      <c r="FHK244" s="191">
        <f t="shared" si="548"/>
        <v>0</v>
      </c>
      <c r="FHL244" s="191">
        <f t="shared" si="548"/>
        <v>0</v>
      </c>
      <c r="FHM244" s="191">
        <f t="shared" si="548"/>
        <v>0</v>
      </c>
      <c r="FHN244" s="191">
        <f t="shared" si="548"/>
        <v>0</v>
      </c>
      <c r="FHO244" s="191">
        <f t="shared" si="548"/>
        <v>0</v>
      </c>
      <c r="FHP244" s="191">
        <f t="shared" si="548"/>
        <v>0</v>
      </c>
      <c r="FHQ244" s="191">
        <f t="shared" si="548"/>
        <v>0</v>
      </c>
      <c r="FHR244" s="191">
        <f t="shared" si="548"/>
        <v>0</v>
      </c>
      <c r="FHS244" s="191">
        <f t="shared" si="548"/>
        <v>0</v>
      </c>
      <c r="FHT244" s="191">
        <f t="shared" si="548"/>
        <v>0</v>
      </c>
      <c r="FHU244" s="191">
        <f t="shared" si="548"/>
        <v>0</v>
      </c>
      <c r="FHV244" s="191">
        <f t="shared" si="548"/>
        <v>0</v>
      </c>
      <c r="FHW244" s="191">
        <f t="shared" si="548"/>
        <v>0</v>
      </c>
      <c r="FHX244" s="191">
        <f t="shared" si="548"/>
        <v>0</v>
      </c>
      <c r="FHY244" s="191">
        <f t="shared" si="548"/>
        <v>0</v>
      </c>
      <c r="FHZ244" s="191">
        <f t="shared" si="548"/>
        <v>0</v>
      </c>
      <c r="FIA244" s="191">
        <f t="shared" si="548"/>
        <v>0</v>
      </c>
      <c r="FIB244" s="191">
        <f t="shared" si="548"/>
        <v>0</v>
      </c>
      <c r="FIC244" s="191">
        <f t="shared" si="548"/>
        <v>0</v>
      </c>
      <c r="FID244" s="191">
        <f t="shared" si="548"/>
        <v>0</v>
      </c>
      <c r="FIE244" s="191">
        <f t="shared" si="548"/>
        <v>0</v>
      </c>
      <c r="FIF244" s="191">
        <f t="shared" si="548"/>
        <v>0</v>
      </c>
      <c r="FIG244" s="191">
        <f t="shared" si="548"/>
        <v>0</v>
      </c>
      <c r="FIH244" s="191">
        <f t="shared" si="548"/>
        <v>0</v>
      </c>
      <c r="FII244" s="191">
        <f t="shared" si="548"/>
        <v>0</v>
      </c>
      <c r="FIJ244" s="191">
        <f t="shared" si="548"/>
        <v>0</v>
      </c>
      <c r="FIK244" s="191">
        <f t="shared" si="548"/>
        <v>0</v>
      </c>
      <c r="FIL244" s="191">
        <f t="shared" si="548"/>
        <v>0</v>
      </c>
      <c r="FIM244" s="191">
        <f t="shared" si="548"/>
        <v>0</v>
      </c>
      <c r="FIN244" s="191">
        <f t="shared" si="548"/>
        <v>0</v>
      </c>
      <c r="FIO244" s="191">
        <f t="shared" si="548"/>
        <v>0</v>
      </c>
      <c r="FIP244" s="191">
        <f t="shared" si="548"/>
        <v>0</v>
      </c>
      <c r="FIQ244" s="191">
        <f t="shared" si="548"/>
        <v>0</v>
      </c>
      <c r="FIR244" s="191">
        <f t="shared" ref="FIR244:FLC244" si="549" xml:space="preserve"> IF($F212 = 0, FIR220, IF($F212 = 1, FIR228, FIR236))+FIR252</f>
        <v>0</v>
      </c>
      <c r="FIS244" s="191">
        <f t="shared" si="549"/>
        <v>0</v>
      </c>
      <c r="FIT244" s="191">
        <f t="shared" si="549"/>
        <v>0</v>
      </c>
      <c r="FIU244" s="191">
        <f t="shared" si="549"/>
        <v>0</v>
      </c>
      <c r="FIV244" s="191">
        <f t="shared" si="549"/>
        <v>0</v>
      </c>
      <c r="FIW244" s="191">
        <f t="shared" si="549"/>
        <v>0</v>
      </c>
      <c r="FIX244" s="191">
        <f t="shared" si="549"/>
        <v>0</v>
      </c>
      <c r="FIY244" s="191">
        <f t="shared" si="549"/>
        <v>0</v>
      </c>
      <c r="FIZ244" s="191">
        <f t="shared" si="549"/>
        <v>0</v>
      </c>
      <c r="FJA244" s="191">
        <f t="shared" si="549"/>
        <v>0</v>
      </c>
      <c r="FJB244" s="191">
        <f t="shared" si="549"/>
        <v>0</v>
      </c>
      <c r="FJC244" s="191">
        <f t="shared" si="549"/>
        <v>0</v>
      </c>
      <c r="FJD244" s="191">
        <f t="shared" si="549"/>
        <v>0</v>
      </c>
      <c r="FJE244" s="191">
        <f t="shared" si="549"/>
        <v>0</v>
      </c>
      <c r="FJF244" s="191">
        <f t="shared" si="549"/>
        <v>0</v>
      </c>
      <c r="FJG244" s="191">
        <f t="shared" si="549"/>
        <v>0</v>
      </c>
      <c r="FJH244" s="191">
        <f t="shared" si="549"/>
        <v>0</v>
      </c>
      <c r="FJI244" s="191">
        <f t="shared" si="549"/>
        <v>0</v>
      </c>
      <c r="FJJ244" s="191">
        <f t="shared" si="549"/>
        <v>0</v>
      </c>
      <c r="FJK244" s="191">
        <f t="shared" si="549"/>
        <v>0</v>
      </c>
      <c r="FJL244" s="191">
        <f t="shared" si="549"/>
        <v>0</v>
      </c>
      <c r="FJM244" s="191">
        <f t="shared" si="549"/>
        <v>0</v>
      </c>
      <c r="FJN244" s="191">
        <f t="shared" si="549"/>
        <v>0</v>
      </c>
      <c r="FJO244" s="191">
        <f t="shared" si="549"/>
        <v>0</v>
      </c>
      <c r="FJP244" s="191">
        <f t="shared" si="549"/>
        <v>0</v>
      </c>
      <c r="FJQ244" s="191">
        <f t="shared" si="549"/>
        <v>0</v>
      </c>
      <c r="FJR244" s="191">
        <f t="shared" si="549"/>
        <v>0</v>
      </c>
      <c r="FJS244" s="191">
        <f t="shared" si="549"/>
        <v>0</v>
      </c>
      <c r="FJT244" s="191">
        <f t="shared" si="549"/>
        <v>0</v>
      </c>
      <c r="FJU244" s="191">
        <f t="shared" si="549"/>
        <v>0</v>
      </c>
      <c r="FJV244" s="191">
        <f t="shared" si="549"/>
        <v>0</v>
      </c>
      <c r="FJW244" s="191">
        <f t="shared" si="549"/>
        <v>0</v>
      </c>
      <c r="FJX244" s="191">
        <f t="shared" si="549"/>
        <v>0</v>
      </c>
      <c r="FJY244" s="191">
        <f t="shared" si="549"/>
        <v>0</v>
      </c>
      <c r="FJZ244" s="191">
        <f t="shared" si="549"/>
        <v>0</v>
      </c>
      <c r="FKA244" s="191">
        <f t="shared" si="549"/>
        <v>0</v>
      </c>
      <c r="FKB244" s="191">
        <f t="shared" si="549"/>
        <v>0</v>
      </c>
      <c r="FKC244" s="191">
        <f t="shared" si="549"/>
        <v>0</v>
      </c>
      <c r="FKD244" s="191">
        <f t="shared" si="549"/>
        <v>0</v>
      </c>
      <c r="FKE244" s="191">
        <f t="shared" si="549"/>
        <v>0</v>
      </c>
      <c r="FKF244" s="191">
        <f t="shared" si="549"/>
        <v>0</v>
      </c>
      <c r="FKG244" s="191">
        <f t="shared" si="549"/>
        <v>0</v>
      </c>
      <c r="FKH244" s="191">
        <f t="shared" si="549"/>
        <v>0</v>
      </c>
      <c r="FKI244" s="191">
        <f t="shared" si="549"/>
        <v>0</v>
      </c>
      <c r="FKJ244" s="191">
        <f t="shared" si="549"/>
        <v>0</v>
      </c>
      <c r="FKK244" s="191">
        <f t="shared" si="549"/>
        <v>0</v>
      </c>
      <c r="FKL244" s="191">
        <f t="shared" si="549"/>
        <v>0</v>
      </c>
      <c r="FKM244" s="191">
        <f t="shared" si="549"/>
        <v>0</v>
      </c>
      <c r="FKN244" s="191">
        <f t="shared" si="549"/>
        <v>0</v>
      </c>
      <c r="FKO244" s="191">
        <f t="shared" si="549"/>
        <v>0</v>
      </c>
      <c r="FKP244" s="191">
        <f t="shared" si="549"/>
        <v>0</v>
      </c>
      <c r="FKQ244" s="191">
        <f t="shared" si="549"/>
        <v>0</v>
      </c>
      <c r="FKR244" s="191">
        <f t="shared" si="549"/>
        <v>0</v>
      </c>
      <c r="FKS244" s="191">
        <f t="shared" si="549"/>
        <v>0</v>
      </c>
      <c r="FKT244" s="191">
        <f t="shared" si="549"/>
        <v>0</v>
      </c>
      <c r="FKU244" s="191">
        <f t="shared" si="549"/>
        <v>0</v>
      </c>
      <c r="FKV244" s="191">
        <f t="shared" si="549"/>
        <v>0</v>
      </c>
      <c r="FKW244" s="191">
        <f t="shared" si="549"/>
        <v>0</v>
      </c>
      <c r="FKX244" s="191">
        <f t="shared" si="549"/>
        <v>0</v>
      </c>
      <c r="FKY244" s="191">
        <f t="shared" si="549"/>
        <v>0</v>
      </c>
      <c r="FKZ244" s="191">
        <f t="shared" si="549"/>
        <v>0</v>
      </c>
      <c r="FLA244" s="191">
        <f t="shared" si="549"/>
        <v>0</v>
      </c>
      <c r="FLB244" s="191">
        <f t="shared" si="549"/>
        <v>0</v>
      </c>
      <c r="FLC244" s="191">
        <f t="shared" si="549"/>
        <v>0</v>
      </c>
      <c r="FLD244" s="191">
        <f t="shared" ref="FLD244:FNO244" si="550" xml:space="preserve"> IF($F212 = 0, FLD220, IF($F212 = 1, FLD228, FLD236))+FLD252</f>
        <v>0</v>
      </c>
      <c r="FLE244" s="191">
        <f t="shared" si="550"/>
        <v>0</v>
      </c>
      <c r="FLF244" s="191">
        <f t="shared" si="550"/>
        <v>0</v>
      </c>
      <c r="FLG244" s="191">
        <f t="shared" si="550"/>
        <v>0</v>
      </c>
      <c r="FLH244" s="191">
        <f t="shared" si="550"/>
        <v>0</v>
      </c>
      <c r="FLI244" s="191">
        <f t="shared" si="550"/>
        <v>0</v>
      </c>
      <c r="FLJ244" s="191">
        <f t="shared" si="550"/>
        <v>0</v>
      </c>
      <c r="FLK244" s="191">
        <f t="shared" si="550"/>
        <v>0</v>
      </c>
      <c r="FLL244" s="191">
        <f t="shared" si="550"/>
        <v>0</v>
      </c>
      <c r="FLM244" s="191">
        <f t="shared" si="550"/>
        <v>0</v>
      </c>
      <c r="FLN244" s="191">
        <f t="shared" si="550"/>
        <v>0</v>
      </c>
      <c r="FLO244" s="191">
        <f t="shared" si="550"/>
        <v>0</v>
      </c>
      <c r="FLP244" s="191">
        <f t="shared" si="550"/>
        <v>0</v>
      </c>
      <c r="FLQ244" s="191">
        <f t="shared" si="550"/>
        <v>0</v>
      </c>
      <c r="FLR244" s="191">
        <f t="shared" si="550"/>
        <v>0</v>
      </c>
      <c r="FLS244" s="191">
        <f t="shared" si="550"/>
        <v>0</v>
      </c>
      <c r="FLT244" s="191">
        <f t="shared" si="550"/>
        <v>0</v>
      </c>
      <c r="FLU244" s="191">
        <f t="shared" si="550"/>
        <v>0</v>
      </c>
      <c r="FLV244" s="191">
        <f t="shared" si="550"/>
        <v>0</v>
      </c>
      <c r="FLW244" s="191">
        <f t="shared" si="550"/>
        <v>0</v>
      </c>
      <c r="FLX244" s="191">
        <f t="shared" si="550"/>
        <v>0</v>
      </c>
      <c r="FLY244" s="191">
        <f t="shared" si="550"/>
        <v>0</v>
      </c>
      <c r="FLZ244" s="191">
        <f t="shared" si="550"/>
        <v>0</v>
      </c>
      <c r="FMA244" s="191">
        <f t="shared" si="550"/>
        <v>0</v>
      </c>
      <c r="FMB244" s="191">
        <f t="shared" si="550"/>
        <v>0</v>
      </c>
      <c r="FMC244" s="191">
        <f t="shared" si="550"/>
        <v>0</v>
      </c>
      <c r="FMD244" s="191">
        <f t="shared" si="550"/>
        <v>0</v>
      </c>
      <c r="FME244" s="191">
        <f t="shared" si="550"/>
        <v>0</v>
      </c>
      <c r="FMF244" s="191">
        <f t="shared" si="550"/>
        <v>0</v>
      </c>
      <c r="FMG244" s="191">
        <f t="shared" si="550"/>
        <v>0</v>
      </c>
      <c r="FMH244" s="191">
        <f t="shared" si="550"/>
        <v>0</v>
      </c>
      <c r="FMI244" s="191">
        <f t="shared" si="550"/>
        <v>0</v>
      </c>
      <c r="FMJ244" s="191">
        <f t="shared" si="550"/>
        <v>0</v>
      </c>
      <c r="FMK244" s="191">
        <f t="shared" si="550"/>
        <v>0</v>
      </c>
      <c r="FML244" s="191">
        <f t="shared" si="550"/>
        <v>0</v>
      </c>
      <c r="FMM244" s="191">
        <f t="shared" si="550"/>
        <v>0</v>
      </c>
      <c r="FMN244" s="191">
        <f t="shared" si="550"/>
        <v>0</v>
      </c>
      <c r="FMO244" s="191">
        <f t="shared" si="550"/>
        <v>0</v>
      </c>
      <c r="FMP244" s="191">
        <f t="shared" si="550"/>
        <v>0</v>
      </c>
      <c r="FMQ244" s="191">
        <f t="shared" si="550"/>
        <v>0</v>
      </c>
      <c r="FMR244" s="191">
        <f t="shared" si="550"/>
        <v>0</v>
      </c>
      <c r="FMS244" s="191">
        <f t="shared" si="550"/>
        <v>0</v>
      </c>
      <c r="FMT244" s="191">
        <f t="shared" si="550"/>
        <v>0</v>
      </c>
      <c r="FMU244" s="191">
        <f t="shared" si="550"/>
        <v>0</v>
      </c>
      <c r="FMV244" s="191">
        <f t="shared" si="550"/>
        <v>0</v>
      </c>
      <c r="FMW244" s="191">
        <f t="shared" si="550"/>
        <v>0</v>
      </c>
      <c r="FMX244" s="191">
        <f t="shared" si="550"/>
        <v>0</v>
      </c>
      <c r="FMY244" s="191">
        <f t="shared" si="550"/>
        <v>0</v>
      </c>
      <c r="FMZ244" s="191">
        <f t="shared" si="550"/>
        <v>0</v>
      </c>
      <c r="FNA244" s="191">
        <f t="shared" si="550"/>
        <v>0</v>
      </c>
      <c r="FNB244" s="191">
        <f t="shared" si="550"/>
        <v>0</v>
      </c>
      <c r="FNC244" s="191">
        <f t="shared" si="550"/>
        <v>0</v>
      </c>
      <c r="FND244" s="191">
        <f t="shared" si="550"/>
        <v>0</v>
      </c>
      <c r="FNE244" s="191">
        <f t="shared" si="550"/>
        <v>0</v>
      </c>
      <c r="FNF244" s="191">
        <f t="shared" si="550"/>
        <v>0</v>
      </c>
      <c r="FNG244" s="191">
        <f t="shared" si="550"/>
        <v>0</v>
      </c>
      <c r="FNH244" s="191">
        <f t="shared" si="550"/>
        <v>0</v>
      </c>
      <c r="FNI244" s="191">
        <f t="shared" si="550"/>
        <v>0</v>
      </c>
      <c r="FNJ244" s="191">
        <f t="shared" si="550"/>
        <v>0</v>
      </c>
      <c r="FNK244" s="191">
        <f t="shared" si="550"/>
        <v>0</v>
      </c>
      <c r="FNL244" s="191">
        <f t="shared" si="550"/>
        <v>0</v>
      </c>
      <c r="FNM244" s="191">
        <f t="shared" si="550"/>
        <v>0</v>
      </c>
      <c r="FNN244" s="191">
        <f t="shared" si="550"/>
        <v>0</v>
      </c>
      <c r="FNO244" s="191">
        <f t="shared" si="550"/>
        <v>0</v>
      </c>
      <c r="FNP244" s="191">
        <f t="shared" ref="FNP244:FQA244" si="551" xml:space="preserve"> IF($F212 = 0, FNP220, IF($F212 = 1, FNP228, FNP236))+FNP252</f>
        <v>0</v>
      </c>
      <c r="FNQ244" s="191">
        <f t="shared" si="551"/>
        <v>0</v>
      </c>
      <c r="FNR244" s="191">
        <f t="shared" si="551"/>
        <v>0</v>
      </c>
      <c r="FNS244" s="191">
        <f t="shared" si="551"/>
        <v>0</v>
      </c>
      <c r="FNT244" s="191">
        <f t="shared" si="551"/>
        <v>0</v>
      </c>
      <c r="FNU244" s="191">
        <f t="shared" si="551"/>
        <v>0</v>
      </c>
      <c r="FNV244" s="191">
        <f t="shared" si="551"/>
        <v>0</v>
      </c>
      <c r="FNW244" s="191">
        <f t="shared" si="551"/>
        <v>0</v>
      </c>
      <c r="FNX244" s="191">
        <f t="shared" si="551"/>
        <v>0</v>
      </c>
      <c r="FNY244" s="191">
        <f t="shared" si="551"/>
        <v>0</v>
      </c>
      <c r="FNZ244" s="191">
        <f t="shared" si="551"/>
        <v>0</v>
      </c>
      <c r="FOA244" s="191">
        <f t="shared" si="551"/>
        <v>0</v>
      </c>
      <c r="FOB244" s="191">
        <f t="shared" si="551"/>
        <v>0</v>
      </c>
      <c r="FOC244" s="191">
        <f t="shared" si="551"/>
        <v>0</v>
      </c>
      <c r="FOD244" s="191">
        <f t="shared" si="551"/>
        <v>0</v>
      </c>
      <c r="FOE244" s="191">
        <f t="shared" si="551"/>
        <v>0</v>
      </c>
      <c r="FOF244" s="191">
        <f t="shared" si="551"/>
        <v>0</v>
      </c>
      <c r="FOG244" s="191">
        <f t="shared" si="551"/>
        <v>0</v>
      </c>
      <c r="FOH244" s="191">
        <f t="shared" si="551"/>
        <v>0</v>
      </c>
      <c r="FOI244" s="191">
        <f t="shared" si="551"/>
        <v>0</v>
      </c>
      <c r="FOJ244" s="191">
        <f t="shared" si="551"/>
        <v>0</v>
      </c>
      <c r="FOK244" s="191">
        <f t="shared" si="551"/>
        <v>0</v>
      </c>
      <c r="FOL244" s="191">
        <f t="shared" si="551"/>
        <v>0</v>
      </c>
      <c r="FOM244" s="191">
        <f t="shared" si="551"/>
        <v>0</v>
      </c>
      <c r="FON244" s="191">
        <f t="shared" si="551"/>
        <v>0</v>
      </c>
      <c r="FOO244" s="191">
        <f t="shared" si="551"/>
        <v>0</v>
      </c>
      <c r="FOP244" s="191">
        <f t="shared" si="551"/>
        <v>0</v>
      </c>
      <c r="FOQ244" s="191">
        <f t="shared" si="551"/>
        <v>0</v>
      </c>
      <c r="FOR244" s="191">
        <f t="shared" si="551"/>
        <v>0</v>
      </c>
      <c r="FOS244" s="191">
        <f t="shared" si="551"/>
        <v>0</v>
      </c>
      <c r="FOT244" s="191">
        <f t="shared" si="551"/>
        <v>0</v>
      </c>
      <c r="FOU244" s="191">
        <f t="shared" si="551"/>
        <v>0</v>
      </c>
      <c r="FOV244" s="191">
        <f t="shared" si="551"/>
        <v>0</v>
      </c>
      <c r="FOW244" s="191">
        <f t="shared" si="551"/>
        <v>0</v>
      </c>
      <c r="FOX244" s="191">
        <f t="shared" si="551"/>
        <v>0</v>
      </c>
      <c r="FOY244" s="191">
        <f t="shared" si="551"/>
        <v>0</v>
      </c>
      <c r="FOZ244" s="191">
        <f t="shared" si="551"/>
        <v>0</v>
      </c>
      <c r="FPA244" s="191">
        <f t="shared" si="551"/>
        <v>0</v>
      </c>
      <c r="FPB244" s="191">
        <f t="shared" si="551"/>
        <v>0</v>
      </c>
      <c r="FPC244" s="191">
        <f t="shared" si="551"/>
        <v>0</v>
      </c>
      <c r="FPD244" s="191">
        <f t="shared" si="551"/>
        <v>0</v>
      </c>
      <c r="FPE244" s="191">
        <f t="shared" si="551"/>
        <v>0</v>
      </c>
      <c r="FPF244" s="191">
        <f t="shared" si="551"/>
        <v>0</v>
      </c>
      <c r="FPG244" s="191">
        <f t="shared" si="551"/>
        <v>0</v>
      </c>
      <c r="FPH244" s="191">
        <f t="shared" si="551"/>
        <v>0</v>
      </c>
      <c r="FPI244" s="191">
        <f t="shared" si="551"/>
        <v>0</v>
      </c>
      <c r="FPJ244" s="191">
        <f t="shared" si="551"/>
        <v>0</v>
      </c>
      <c r="FPK244" s="191">
        <f t="shared" si="551"/>
        <v>0</v>
      </c>
      <c r="FPL244" s="191">
        <f t="shared" si="551"/>
        <v>0</v>
      </c>
      <c r="FPM244" s="191">
        <f t="shared" si="551"/>
        <v>0</v>
      </c>
      <c r="FPN244" s="191">
        <f t="shared" si="551"/>
        <v>0</v>
      </c>
      <c r="FPO244" s="191">
        <f t="shared" si="551"/>
        <v>0</v>
      </c>
      <c r="FPP244" s="191">
        <f t="shared" si="551"/>
        <v>0</v>
      </c>
      <c r="FPQ244" s="191">
        <f t="shared" si="551"/>
        <v>0</v>
      </c>
      <c r="FPR244" s="191">
        <f t="shared" si="551"/>
        <v>0</v>
      </c>
      <c r="FPS244" s="191">
        <f t="shared" si="551"/>
        <v>0</v>
      </c>
      <c r="FPT244" s="191">
        <f t="shared" si="551"/>
        <v>0</v>
      </c>
      <c r="FPU244" s="191">
        <f t="shared" si="551"/>
        <v>0</v>
      </c>
      <c r="FPV244" s="191">
        <f t="shared" si="551"/>
        <v>0</v>
      </c>
      <c r="FPW244" s="191">
        <f t="shared" si="551"/>
        <v>0</v>
      </c>
      <c r="FPX244" s="191">
        <f t="shared" si="551"/>
        <v>0</v>
      </c>
      <c r="FPY244" s="191">
        <f t="shared" si="551"/>
        <v>0</v>
      </c>
      <c r="FPZ244" s="191">
        <f t="shared" si="551"/>
        <v>0</v>
      </c>
      <c r="FQA244" s="191">
        <f t="shared" si="551"/>
        <v>0</v>
      </c>
      <c r="FQB244" s="191">
        <f t="shared" ref="FQB244:FSM244" si="552" xml:space="preserve"> IF($F212 = 0, FQB220, IF($F212 = 1, FQB228, FQB236))+FQB252</f>
        <v>0</v>
      </c>
      <c r="FQC244" s="191">
        <f t="shared" si="552"/>
        <v>0</v>
      </c>
      <c r="FQD244" s="191">
        <f t="shared" si="552"/>
        <v>0</v>
      </c>
      <c r="FQE244" s="191">
        <f t="shared" si="552"/>
        <v>0</v>
      </c>
      <c r="FQF244" s="191">
        <f t="shared" si="552"/>
        <v>0</v>
      </c>
      <c r="FQG244" s="191">
        <f t="shared" si="552"/>
        <v>0</v>
      </c>
      <c r="FQH244" s="191">
        <f t="shared" si="552"/>
        <v>0</v>
      </c>
      <c r="FQI244" s="191">
        <f t="shared" si="552"/>
        <v>0</v>
      </c>
      <c r="FQJ244" s="191">
        <f t="shared" si="552"/>
        <v>0</v>
      </c>
      <c r="FQK244" s="191">
        <f t="shared" si="552"/>
        <v>0</v>
      </c>
      <c r="FQL244" s="191">
        <f t="shared" si="552"/>
        <v>0</v>
      </c>
      <c r="FQM244" s="191">
        <f t="shared" si="552"/>
        <v>0</v>
      </c>
      <c r="FQN244" s="191">
        <f t="shared" si="552"/>
        <v>0</v>
      </c>
      <c r="FQO244" s="191">
        <f t="shared" si="552"/>
        <v>0</v>
      </c>
      <c r="FQP244" s="191">
        <f t="shared" si="552"/>
        <v>0</v>
      </c>
      <c r="FQQ244" s="191">
        <f t="shared" si="552"/>
        <v>0</v>
      </c>
      <c r="FQR244" s="191">
        <f t="shared" si="552"/>
        <v>0</v>
      </c>
      <c r="FQS244" s="191">
        <f t="shared" si="552"/>
        <v>0</v>
      </c>
      <c r="FQT244" s="191">
        <f t="shared" si="552"/>
        <v>0</v>
      </c>
      <c r="FQU244" s="191">
        <f t="shared" si="552"/>
        <v>0</v>
      </c>
      <c r="FQV244" s="191">
        <f t="shared" si="552"/>
        <v>0</v>
      </c>
      <c r="FQW244" s="191">
        <f t="shared" si="552"/>
        <v>0</v>
      </c>
      <c r="FQX244" s="191">
        <f t="shared" si="552"/>
        <v>0</v>
      </c>
      <c r="FQY244" s="191">
        <f t="shared" si="552"/>
        <v>0</v>
      </c>
      <c r="FQZ244" s="191">
        <f t="shared" si="552"/>
        <v>0</v>
      </c>
      <c r="FRA244" s="191">
        <f t="shared" si="552"/>
        <v>0</v>
      </c>
      <c r="FRB244" s="191">
        <f t="shared" si="552"/>
        <v>0</v>
      </c>
      <c r="FRC244" s="191">
        <f t="shared" si="552"/>
        <v>0</v>
      </c>
      <c r="FRD244" s="191">
        <f t="shared" si="552"/>
        <v>0</v>
      </c>
      <c r="FRE244" s="191">
        <f t="shared" si="552"/>
        <v>0</v>
      </c>
      <c r="FRF244" s="191">
        <f t="shared" si="552"/>
        <v>0</v>
      </c>
      <c r="FRG244" s="191">
        <f t="shared" si="552"/>
        <v>0</v>
      </c>
      <c r="FRH244" s="191">
        <f t="shared" si="552"/>
        <v>0</v>
      </c>
      <c r="FRI244" s="191">
        <f t="shared" si="552"/>
        <v>0</v>
      </c>
      <c r="FRJ244" s="191">
        <f t="shared" si="552"/>
        <v>0</v>
      </c>
      <c r="FRK244" s="191">
        <f t="shared" si="552"/>
        <v>0</v>
      </c>
      <c r="FRL244" s="191">
        <f t="shared" si="552"/>
        <v>0</v>
      </c>
      <c r="FRM244" s="191">
        <f t="shared" si="552"/>
        <v>0</v>
      </c>
      <c r="FRN244" s="191">
        <f t="shared" si="552"/>
        <v>0</v>
      </c>
      <c r="FRO244" s="191">
        <f t="shared" si="552"/>
        <v>0</v>
      </c>
      <c r="FRP244" s="191">
        <f t="shared" si="552"/>
        <v>0</v>
      </c>
      <c r="FRQ244" s="191">
        <f t="shared" si="552"/>
        <v>0</v>
      </c>
      <c r="FRR244" s="191">
        <f t="shared" si="552"/>
        <v>0</v>
      </c>
      <c r="FRS244" s="191">
        <f t="shared" si="552"/>
        <v>0</v>
      </c>
      <c r="FRT244" s="191">
        <f t="shared" si="552"/>
        <v>0</v>
      </c>
      <c r="FRU244" s="191">
        <f t="shared" si="552"/>
        <v>0</v>
      </c>
      <c r="FRV244" s="191">
        <f t="shared" si="552"/>
        <v>0</v>
      </c>
      <c r="FRW244" s="191">
        <f t="shared" si="552"/>
        <v>0</v>
      </c>
      <c r="FRX244" s="191">
        <f t="shared" si="552"/>
        <v>0</v>
      </c>
      <c r="FRY244" s="191">
        <f t="shared" si="552"/>
        <v>0</v>
      </c>
      <c r="FRZ244" s="191">
        <f t="shared" si="552"/>
        <v>0</v>
      </c>
      <c r="FSA244" s="191">
        <f t="shared" si="552"/>
        <v>0</v>
      </c>
      <c r="FSB244" s="191">
        <f t="shared" si="552"/>
        <v>0</v>
      </c>
      <c r="FSC244" s="191">
        <f t="shared" si="552"/>
        <v>0</v>
      </c>
      <c r="FSD244" s="191">
        <f t="shared" si="552"/>
        <v>0</v>
      </c>
      <c r="FSE244" s="191">
        <f t="shared" si="552"/>
        <v>0</v>
      </c>
      <c r="FSF244" s="191">
        <f t="shared" si="552"/>
        <v>0</v>
      </c>
      <c r="FSG244" s="191">
        <f t="shared" si="552"/>
        <v>0</v>
      </c>
      <c r="FSH244" s="191">
        <f t="shared" si="552"/>
        <v>0</v>
      </c>
      <c r="FSI244" s="191">
        <f t="shared" si="552"/>
        <v>0</v>
      </c>
      <c r="FSJ244" s="191">
        <f t="shared" si="552"/>
        <v>0</v>
      </c>
      <c r="FSK244" s="191">
        <f t="shared" si="552"/>
        <v>0</v>
      </c>
      <c r="FSL244" s="191">
        <f t="shared" si="552"/>
        <v>0</v>
      </c>
      <c r="FSM244" s="191">
        <f t="shared" si="552"/>
        <v>0</v>
      </c>
      <c r="FSN244" s="191">
        <f t="shared" ref="FSN244:FUY244" si="553" xml:space="preserve"> IF($F212 = 0, FSN220, IF($F212 = 1, FSN228, FSN236))+FSN252</f>
        <v>0</v>
      </c>
      <c r="FSO244" s="191">
        <f t="shared" si="553"/>
        <v>0</v>
      </c>
      <c r="FSP244" s="191">
        <f t="shared" si="553"/>
        <v>0</v>
      </c>
      <c r="FSQ244" s="191">
        <f t="shared" si="553"/>
        <v>0</v>
      </c>
      <c r="FSR244" s="191">
        <f t="shared" si="553"/>
        <v>0</v>
      </c>
      <c r="FSS244" s="191">
        <f t="shared" si="553"/>
        <v>0</v>
      </c>
      <c r="FST244" s="191">
        <f t="shared" si="553"/>
        <v>0</v>
      </c>
      <c r="FSU244" s="191">
        <f t="shared" si="553"/>
        <v>0</v>
      </c>
      <c r="FSV244" s="191">
        <f t="shared" si="553"/>
        <v>0</v>
      </c>
      <c r="FSW244" s="191">
        <f t="shared" si="553"/>
        <v>0</v>
      </c>
      <c r="FSX244" s="191">
        <f t="shared" si="553"/>
        <v>0</v>
      </c>
      <c r="FSY244" s="191">
        <f t="shared" si="553"/>
        <v>0</v>
      </c>
      <c r="FSZ244" s="191">
        <f t="shared" si="553"/>
        <v>0</v>
      </c>
      <c r="FTA244" s="191">
        <f t="shared" si="553"/>
        <v>0</v>
      </c>
      <c r="FTB244" s="191">
        <f t="shared" si="553"/>
        <v>0</v>
      </c>
      <c r="FTC244" s="191">
        <f t="shared" si="553"/>
        <v>0</v>
      </c>
      <c r="FTD244" s="191">
        <f t="shared" si="553"/>
        <v>0</v>
      </c>
      <c r="FTE244" s="191">
        <f t="shared" si="553"/>
        <v>0</v>
      </c>
      <c r="FTF244" s="191">
        <f t="shared" si="553"/>
        <v>0</v>
      </c>
      <c r="FTG244" s="191">
        <f t="shared" si="553"/>
        <v>0</v>
      </c>
      <c r="FTH244" s="191">
        <f t="shared" si="553"/>
        <v>0</v>
      </c>
      <c r="FTI244" s="191">
        <f t="shared" si="553"/>
        <v>0</v>
      </c>
      <c r="FTJ244" s="191">
        <f t="shared" si="553"/>
        <v>0</v>
      </c>
      <c r="FTK244" s="191">
        <f t="shared" si="553"/>
        <v>0</v>
      </c>
      <c r="FTL244" s="191">
        <f t="shared" si="553"/>
        <v>0</v>
      </c>
      <c r="FTM244" s="191">
        <f t="shared" si="553"/>
        <v>0</v>
      </c>
      <c r="FTN244" s="191">
        <f t="shared" si="553"/>
        <v>0</v>
      </c>
      <c r="FTO244" s="191">
        <f t="shared" si="553"/>
        <v>0</v>
      </c>
      <c r="FTP244" s="191">
        <f t="shared" si="553"/>
        <v>0</v>
      </c>
      <c r="FTQ244" s="191">
        <f t="shared" si="553"/>
        <v>0</v>
      </c>
      <c r="FTR244" s="191">
        <f t="shared" si="553"/>
        <v>0</v>
      </c>
      <c r="FTS244" s="191">
        <f t="shared" si="553"/>
        <v>0</v>
      </c>
      <c r="FTT244" s="191">
        <f t="shared" si="553"/>
        <v>0</v>
      </c>
      <c r="FTU244" s="191">
        <f t="shared" si="553"/>
        <v>0</v>
      </c>
      <c r="FTV244" s="191">
        <f t="shared" si="553"/>
        <v>0</v>
      </c>
      <c r="FTW244" s="191">
        <f t="shared" si="553"/>
        <v>0</v>
      </c>
      <c r="FTX244" s="191">
        <f t="shared" si="553"/>
        <v>0</v>
      </c>
      <c r="FTY244" s="191">
        <f t="shared" si="553"/>
        <v>0</v>
      </c>
      <c r="FTZ244" s="191">
        <f t="shared" si="553"/>
        <v>0</v>
      </c>
      <c r="FUA244" s="191">
        <f t="shared" si="553"/>
        <v>0</v>
      </c>
      <c r="FUB244" s="191">
        <f t="shared" si="553"/>
        <v>0</v>
      </c>
      <c r="FUC244" s="191">
        <f t="shared" si="553"/>
        <v>0</v>
      </c>
      <c r="FUD244" s="191">
        <f t="shared" si="553"/>
        <v>0</v>
      </c>
      <c r="FUE244" s="191">
        <f t="shared" si="553"/>
        <v>0</v>
      </c>
      <c r="FUF244" s="191">
        <f t="shared" si="553"/>
        <v>0</v>
      </c>
      <c r="FUG244" s="191">
        <f t="shared" si="553"/>
        <v>0</v>
      </c>
      <c r="FUH244" s="191">
        <f t="shared" si="553"/>
        <v>0</v>
      </c>
      <c r="FUI244" s="191">
        <f t="shared" si="553"/>
        <v>0</v>
      </c>
      <c r="FUJ244" s="191">
        <f t="shared" si="553"/>
        <v>0</v>
      </c>
      <c r="FUK244" s="191">
        <f t="shared" si="553"/>
        <v>0</v>
      </c>
      <c r="FUL244" s="191">
        <f t="shared" si="553"/>
        <v>0</v>
      </c>
      <c r="FUM244" s="191">
        <f t="shared" si="553"/>
        <v>0</v>
      </c>
      <c r="FUN244" s="191">
        <f t="shared" si="553"/>
        <v>0</v>
      </c>
      <c r="FUO244" s="191">
        <f t="shared" si="553"/>
        <v>0</v>
      </c>
      <c r="FUP244" s="191">
        <f t="shared" si="553"/>
        <v>0</v>
      </c>
      <c r="FUQ244" s="191">
        <f t="shared" si="553"/>
        <v>0</v>
      </c>
      <c r="FUR244" s="191">
        <f t="shared" si="553"/>
        <v>0</v>
      </c>
      <c r="FUS244" s="191">
        <f t="shared" si="553"/>
        <v>0</v>
      </c>
      <c r="FUT244" s="191">
        <f t="shared" si="553"/>
        <v>0</v>
      </c>
      <c r="FUU244" s="191">
        <f t="shared" si="553"/>
        <v>0</v>
      </c>
      <c r="FUV244" s="191">
        <f t="shared" si="553"/>
        <v>0</v>
      </c>
      <c r="FUW244" s="191">
        <f t="shared" si="553"/>
        <v>0</v>
      </c>
      <c r="FUX244" s="191">
        <f t="shared" si="553"/>
        <v>0</v>
      </c>
      <c r="FUY244" s="191">
        <f t="shared" si="553"/>
        <v>0</v>
      </c>
      <c r="FUZ244" s="191">
        <f t="shared" ref="FUZ244:FXK244" si="554" xml:space="preserve"> IF($F212 = 0, FUZ220, IF($F212 = 1, FUZ228, FUZ236))+FUZ252</f>
        <v>0</v>
      </c>
      <c r="FVA244" s="191">
        <f t="shared" si="554"/>
        <v>0</v>
      </c>
      <c r="FVB244" s="191">
        <f t="shared" si="554"/>
        <v>0</v>
      </c>
      <c r="FVC244" s="191">
        <f t="shared" si="554"/>
        <v>0</v>
      </c>
      <c r="FVD244" s="191">
        <f t="shared" si="554"/>
        <v>0</v>
      </c>
      <c r="FVE244" s="191">
        <f t="shared" si="554"/>
        <v>0</v>
      </c>
      <c r="FVF244" s="191">
        <f t="shared" si="554"/>
        <v>0</v>
      </c>
      <c r="FVG244" s="191">
        <f t="shared" si="554"/>
        <v>0</v>
      </c>
      <c r="FVH244" s="191">
        <f t="shared" si="554"/>
        <v>0</v>
      </c>
      <c r="FVI244" s="191">
        <f t="shared" si="554"/>
        <v>0</v>
      </c>
      <c r="FVJ244" s="191">
        <f t="shared" si="554"/>
        <v>0</v>
      </c>
      <c r="FVK244" s="191">
        <f t="shared" si="554"/>
        <v>0</v>
      </c>
      <c r="FVL244" s="191">
        <f t="shared" si="554"/>
        <v>0</v>
      </c>
      <c r="FVM244" s="191">
        <f t="shared" si="554"/>
        <v>0</v>
      </c>
      <c r="FVN244" s="191">
        <f t="shared" si="554"/>
        <v>0</v>
      </c>
      <c r="FVO244" s="191">
        <f t="shared" si="554"/>
        <v>0</v>
      </c>
      <c r="FVP244" s="191">
        <f t="shared" si="554"/>
        <v>0</v>
      </c>
      <c r="FVQ244" s="191">
        <f t="shared" si="554"/>
        <v>0</v>
      </c>
      <c r="FVR244" s="191">
        <f t="shared" si="554"/>
        <v>0</v>
      </c>
      <c r="FVS244" s="191">
        <f t="shared" si="554"/>
        <v>0</v>
      </c>
      <c r="FVT244" s="191">
        <f t="shared" si="554"/>
        <v>0</v>
      </c>
      <c r="FVU244" s="191">
        <f t="shared" si="554"/>
        <v>0</v>
      </c>
      <c r="FVV244" s="191">
        <f t="shared" si="554"/>
        <v>0</v>
      </c>
      <c r="FVW244" s="191">
        <f t="shared" si="554"/>
        <v>0</v>
      </c>
      <c r="FVX244" s="191">
        <f t="shared" si="554"/>
        <v>0</v>
      </c>
      <c r="FVY244" s="191">
        <f t="shared" si="554"/>
        <v>0</v>
      </c>
      <c r="FVZ244" s="191">
        <f t="shared" si="554"/>
        <v>0</v>
      </c>
      <c r="FWA244" s="191">
        <f t="shared" si="554"/>
        <v>0</v>
      </c>
      <c r="FWB244" s="191">
        <f t="shared" si="554"/>
        <v>0</v>
      </c>
      <c r="FWC244" s="191">
        <f t="shared" si="554"/>
        <v>0</v>
      </c>
      <c r="FWD244" s="191">
        <f t="shared" si="554"/>
        <v>0</v>
      </c>
      <c r="FWE244" s="191">
        <f t="shared" si="554"/>
        <v>0</v>
      </c>
      <c r="FWF244" s="191">
        <f t="shared" si="554"/>
        <v>0</v>
      </c>
      <c r="FWG244" s="191">
        <f t="shared" si="554"/>
        <v>0</v>
      </c>
      <c r="FWH244" s="191">
        <f t="shared" si="554"/>
        <v>0</v>
      </c>
      <c r="FWI244" s="191">
        <f t="shared" si="554"/>
        <v>0</v>
      </c>
      <c r="FWJ244" s="191">
        <f t="shared" si="554"/>
        <v>0</v>
      </c>
      <c r="FWK244" s="191">
        <f t="shared" si="554"/>
        <v>0</v>
      </c>
      <c r="FWL244" s="191">
        <f t="shared" si="554"/>
        <v>0</v>
      </c>
      <c r="FWM244" s="191">
        <f t="shared" si="554"/>
        <v>0</v>
      </c>
      <c r="FWN244" s="191">
        <f t="shared" si="554"/>
        <v>0</v>
      </c>
      <c r="FWO244" s="191">
        <f t="shared" si="554"/>
        <v>0</v>
      </c>
      <c r="FWP244" s="191">
        <f t="shared" si="554"/>
        <v>0</v>
      </c>
      <c r="FWQ244" s="191">
        <f t="shared" si="554"/>
        <v>0</v>
      </c>
      <c r="FWR244" s="191">
        <f t="shared" si="554"/>
        <v>0</v>
      </c>
      <c r="FWS244" s="191">
        <f t="shared" si="554"/>
        <v>0</v>
      </c>
      <c r="FWT244" s="191">
        <f t="shared" si="554"/>
        <v>0</v>
      </c>
      <c r="FWU244" s="191">
        <f t="shared" si="554"/>
        <v>0</v>
      </c>
      <c r="FWV244" s="191">
        <f t="shared" si="554"/>
        <v>0</v>
      </c>
      <c r="FWW244" s="191">
        <f t="shared" si="554"/>
        <v>0</v>
      </c>
      <c r="FWX244" s="191">
        <f t="shared" si="554"/>
        <v>0</v>
      </c>
      <c r="FWY244" s="191">
        <f t="shared" si="554"/>
        <v>0</v>
      </c>
      <c r="FWZ244" s="191">
        <f t="shared" si="554"/>
        <v>0</v>
      </c>
      <c r="FXA244" s="191">
        <f t="shared" si="554"/>
        <v>0</v>
      </c>
      <c r="FXB244" s="191">
        <f t="shared" si="554"/>
        <v>0</v>
      </c>
      <c r="FXC244" s="191">
        <f t="shared" si="554"/>
        <v>0</v>
      </c>
      <c r="FXD244" s="191">
        <f t="shared" si="554"/>
        <v>0</v>
      </c>
      <c r="FXE244" s="191">
        <f t="shared" si="554"/>
        <v>0</v>
      </c>
      <c r="FXF244" s="191">
        <f t="shared" si="554"/>
        <v>0</v>
      </c>
      <c r="FXG244" s="191">
        <f t="shared" si="554"/>
        <v>0</v>
      </c>
      <c r="FXH244" s="191">
        <f t="shared" si="554"/>
        <v>0</v>
      </c>
      <c r="FXI244" s="191">
        <f t="shared" si="554"/>
        <v>0</v>
      </c>
      <c r="FXJ244" s="191">
        <f t="shared" si="554"/>
        <v>0</v>
      </c>
      <c r="FXK244" s="191">
        <f t="shared" si="554"/>
        <v>0</v>
      </c>
      <c r="FXL244" s="191">
        <f t="shared" ref="FXL244:FZW244" si="555" xml:space="preserve"> IF($F212 = 0, FXL220, IF($F212 = 1, FXL228, FXL236))+FXL252</f>
        <v>0</v>
      </c>
      <c r="FXM244" s="191">
        <f t="shared" si="555"/>
        <v>0</v>
      </c>
      <c r="FXN244" s="191">
        <f t="shared" si="555"/>
        <v>0</v>
      </c>
      <c r="FXO244" s="191">
        <f t="shared" si="555"/>
        <v>0</v>
      </c>
      <c r="FXP244" s="191">
        <f t="shared" si="555"/>
        <v>0</v>
      </c>
      <c r="FXQ244" s="191">
        <f t="shared" si="555"/>
        <v>0</v>
      </c>
      <c r="FXR244" s="191">
        <f t="shared" si="555"/>
        <v>0</v>
      </c>
      <c r="FXS244" s="191">
        <f t="shared" si="555"/>
        <v>0</v>
      </c>
      <c r="FXT244" s="191">
        <f t="shared" si="555"/>
        <v>0</v>
      </c>
      <c r="FXU244" s="191">
        <f t="shared" si="555"/>
        <v>0</v>
      </c>
      <c r="FXV244" s="191">
        <f t="shared" si="555"/>
        <v>0</v>
      </c>
      <c r="FXW244" s="191">
        <f t="shared" si="555"/>
        <v>0</v>
      </c>
      <c r="FXX244" s="191">
        <f t="shared" si="555"/>
        <v>0</v>
      </c>
      <c r="FXY244" s="191">
        <f t="shared" si="555"/>
        <v>0</v>
      </c>
      <c r="FXZ244" s="191">
        <f t="shared" si="555"/>
        <v>0</v>
      </c>
      <c r="FYA244" s="191">
        <f t="shared" si="555"/>
        <v>0</v>
      </c>
      <c r="FYB244" s="191">
        <f t="shared" si="555"/>
        <v>0</v>
      </c>
      <c r="FYC244" s="191">
        <f t="shared" si="555"/>
        <v>0</v>
      </c>
      <c r="FYD244" s="191">
        <f t="shared" si="555"/>
        <v>0</v>
      </c>
      <c r="FYE244" s="191">
        <f t="shared" si="555"/>
        <v>0</v>
      </c>
      <c r="FYF244" s="191">
        <f t="shared" si="555"/>
        <v>0</v>
      </c>
      <c r="FYG244" s="191">
        <f t="shared" si="555"/>
        <v>0</v>
      </c>
      <c r="FYH244" s="191">
        <f t="shared" si="555"/>
        <v>0</v>
      </c>
      <c r="FYI244" s="191">
        <f t="shared" si="555"/>
        <v>0</v>
      </c>
      <c r="FYJ244" s="191">
        <f t="shared" si="555"/>
        <v>0</v>
      </c>
      <c r="FYK244" s="191">
        <f t="shared" si="555"/>
        <v>0</v>
      </c>
      <c r="FYL244" s="191">
        <f t="shared" si="555"/>
        <v>0</v>
      </c>
      <c r="FYM244" s="191">
        <f t="shared" si="555"/>
        <v>0</v>
      </c>
      <c r="FYN244" s="191">
        <f t="shared" si="555"/>
        <v>0</v>
      </c>
      <c r="FYO244" s="191">
        <f t="shared" si="555"/>
        <v>0</v>
      </c>
      <c r="FYP244" s="191">
        <f t="shared" si="555"/>
        <v>0</v>
      </c>
      <c r="FYQ244" s="191">
        <f t="shared" si="555"/>
        <v>0</v>
      </c>
      <c r="FYR244" s="191">
        <f t="shared" si="555"/>
        <v>0</v>
      </c>
      <c r="FYS244" s="191">
        <f t="shared" si="555"/>
        <v>0</v>
      </c>
      <c r="FYT244" s="191">
        <f t="shared" si="555"/>
        <v>0</v>
      </c>
      <c r="FYU244" s="191">
        <f t="shared" si="555"/>
        <v>0</v>
      </c>
      <c r="FYV244" s="191">
        <f t="shared" si="555"/>
        <v>0</v>
      </c>
      <c r="FYW244" s="191">
        <f t="shared" si="555"/>
        <v>0</v>
      </c>
      <c r="FYX244" s="191">
        <f t="shared" si="555"/>
        <v>0</v>
      </c>
      <c r="FYY244" s="191">
        <f t="shared" si="555"/>
        <v>0</v>
      </c>
      <c r="FYZ244" s="191">
        <f t="shared" si="555"/>
        <v>0</v>
      </c>
      <c r="FZA244" s="191">
        <f t="shared" si="555"/>
        <v>0</v>
      </c>
      <c r="FZB244" s="191">
        <f t="shared" si="555"/>
        <v>0</v>
      </c>
      <c r="FZC244" s="191">
        <f t="shared" si="555"/>
        <v>0</v>
      </c>
      <c r="FZD244" s="191">
        <f t="shared" si="555"/>
        <v>0</v>
      </c>
      <c r="FZE244" s="191">
        <f t="shared" si="555"/>
        <v>0</v>
      </c>
      <c r="FZF244" s="191">
        <f t="shared" si="555"/>
        <v>0</v>
      </c>
      <c r="FZG244" s="191">
        <f t="shared" si="555"/>
        <v>0</v>
      </c>
      <c r="FZH244" s="191">
        <f t="shared" si="555"/>
        <v>0</v>
      </c>
      <c r="FZI244" s="191">
        <f t="shared" si="555"/>
        <v>0</v>
      </c>
      <c r="FZJ244" s="191">
        <f t="shared" si="555"/>
        <v>0</v>
      </c>
      <c r="FZK244" s="191">
        <f t="shared" si="555"/>
        <v>0</v>
      </c>
      <c r="FZL244" s="191">
        <f t="shared" si="555"/>
        <v>0</v>
      </c>
      <c r="FZM244" s="191">
        <f t="shared" si="555"/>
        <v>0</v>
      </c>
      <c r="FZN244" s="191">
        <f t="shared" si="555"/>
        <v>0</v>
      </c>
      <c r="FZO244" s="191">
        <f t="shared" si="555"/>
        <v>0</v>
      </c>
      <c r="FZP244" s="191">
        <f t="shared" si="555"/>
        <v>0</v>
      </c>
      <c r="FZQ244" s="191">
        <f t="shared" si="555"/>
        <v>0</v>
      </c>
      <c r="FZR244" s="191">
        <f t="shared" si="555"/>
        <v>0</v>
      </c>
      <c r="FZS244" s="191">
        <f t="shared" si="555"/>
        <v>0</v>
      </c>
      <c r="FZT244" s="191">
        <f t="shared" si="555"/>
        <v>0</v>
      </c>
      <c r="FZU244" s="191">
        <f t="shared" si="555"/>
        <v>0</v>
      </c>
      <c r="FZV244" s="191">
        <f t="shared" si="555"/>
        <v>0</v>
      </c>
      <c r="FZW244" s="191">
        <f t="shared" si="555"/>
        <v>0</v>
      </c>
      <c r="FZX244" s="191">
        <f t="shared" ref="FZX244:GCI244" si="556" xml:space="preserve"> IF($F212 = 0, FZX220, IF($F212 = 1, FZX228, FZX236))+FZX252</f>
        <v>0</v>
      </c>
      <c r="FZY244" s="191">
        <f t="shared" si="556"/>
        <v>0</v>
      </c>
      <c r="FZZ244" s="191">
        <f t="shared" si="556"/>
        <v>0</v>
      </c>
      <c r="GAA244" s="191">
        <f t="shared" si="556"/>
        <v>0</v>
      </c>
      <c r="GAB244" s="191">
        <f t="shared" si="556"/>
        <v>0</v>
      </c>
      <c r="GAC244" s="191">
        <f t="shared" si="556"/>
        <v>0</v>
      </c>
      <c r="GAD244" s="191">
        <f t="shared" si="556"/>
        <v>0</v>
      </c>
      <c r="GAE244" s="191">
        <f t="shared" si="556"/>
        <v>0</v>
      </c>
      <c r="GAF244" s="191">
        <f t="shared" si="556"/>
        <v>0</v>
      </c>
      <c r="GAG244" s="191">
        <f t="shared" si="556"/>
        <v>0</v>
      </c>
      <c r="GAH244" s="191">
        <f t="shared" si="556"/>
        <v>0</v>
      </c>
      <c r="GAI244" s="191">
        <f t="shared" si="556"/>
        <v>0</v>
      </c>
      <c r="GAJ244" s="191">
        <f t="shared" si="556"/>
        <v>0</v>
      </c>
      <c r="GAK244" s="191">
        <f t="shared" si="556"/>
        <v>0</v>
      </c>
      <c r="GAL244" s="191">
        <f t="shared" si="556"/>
        <v>0</v>
      </c>
      <c r="GAM244" s="191">
        <f t="shared" si="556"/>
        <v>0</v>
      </c>
      <c r="GAN244" s="191">
        <f t="shared" si="556"/>
        <v>0</v>
      </c>
      <c r="GAO244" s="191">
        <f t="shared" si="556"/>
        <v>0</v>
      </c>
      <c r="GAP244" s="191">
        <f t="shared" si="556"/>
        <v>0</v>
      </c>
      <c r="GAQ244" s="191">
        <f t="shared" si="556"/>
        <v>0</v>
      </c>
      <c r="GAR244" s="191">
        <f t="shared" si="556"/>
        <v>0</v>
      </c>
      <c r="GAS244" s="191">
        <f t="shared" si="556"/>
        <v>0</v>
      </c>
      <c r="GAT244" s="191">
        <f t="shared" si="556"/>
        <v>0</v>
      </c>
      <c r="GAU244" s="191">
        <f t="shared" si="556"/>
        <v>0</v>
      </c>
      <c r="GAV244" s="191">
        <f t="shared" si="556"/>
        <v>0</v>
      </c>
      <c r="GAW244" s="191">
        <f t="shared" si="556"/>
        <v>0</v>
      </c>
      <c r="GAX244" s="191">
        <f t="shared" si="556"/>
        <v>0</v>
      </c>
      <c r="GAY244" s="191">
        <f t="shared" si="556"/>
        <v>0</v>
      </c>
      <c r="GAZ244" s="191">
        <f t="shared" si="556"/>
        <v>0</v>
      </c>
      <c r="GBA244" s="191">
        <f t="shared" si="556"/>
        <v>0</v>
      </c>
      <c r="GBB244" s="191">
        <f t="shared" si="556"/>
        <v>0</v>
      </c>
      <c r="GBC244" s="191">
        <f t="shared" si="556"/>
        <v>0</v>
      </c>
      <c r="GBD244" s="191">
        <f t="shared" si="556"/>
        <v>0</v>
      </c>
      <c r="GBE244" s="191">
        <f t="shared" si="556"/>
        <v>0</v>
      </c>
      <c r="GBF244" s="191">
        <f t="shared" si="556"/>
        <v>0</v>
      </c>
      <c r="GBG244" s="191">
        <f t="shared" si="556"/>
        <v>0</v>
      </c>
      <c r="GBH244" s="191">
        <f t="shared" si="556"/>
        <v>0</v>
      </c>
      <c r="GBI244" s="191">
        <f t="shared" si="556"/>
        <v>0</v>
      </c>
      <c r="GBJ244" s="191">
        <f t="shared" si="556"/>
        <v>0</v>
      </c>
      <c r="GBK244" s="191">
        <f t="shared" si="556"/>
        <v>0</v>
      </c>
      <c r="GBL244" s="191">
        <f t="shared" si="556"/>
        <v>0</v>
      </c>
      <c r="GBM244" s="191">
        <f t="shared" si="556"/>
        <v>0</v>
      </c>
      <c r="GBN244" s="191">
        <f t="shared" si="556"/>
        <v>0</v>
      </c>
      <c r="GBO244" s="191">
        <f t="shared" si="556"/>
        <v>0</v>
      </c>
      <c r="GBP244" s="191">
        <f t="shared" si="556"/>
        <v>0</v>
      </c>
      <c r="GBQ244" s="191">
        <f t="shared" si="556"/>
        <v>0</v>
      </c>
      <c r="GBR244" s="191">
        <f t="shared" si="556"/>
        <v>0</v>
      </c>
      <c r="GBS244" s="191">
        <f t="shared" si="556"/>
        <v>0</v>
      </c>
      <c r="GBT244" s="191">
        <f t="shared" si="556"/>
        <v>0</v>
      </c>
      <c r="GBU244" s="191">
        <f t="shared" si="556"/>
        <v>0</v>
      </c>
      <c r="GBV244" s="191">
        <f t="shared" si="556"/>
        <v>0</v>
      </c>
      <c r="GBW244" s="191">
        <f t="shared" si="556"/>
        <v>0</v>
      </c>
      <c r="GBX244" s="191">
        <f t="shared" si="556"/>
        <v>0</v>
      </c>
      <c r="GBY244" s="191">
        <f t="shared" si="556"/>
        <v>0</v>
      </c>
      <c r="GBZ244" s="191">
        <f t="shared" si="556"/>
        <v>0</v>
      </c>
      <c r="GCA244" s="191">
        <f t="shared" si="556"/>
        <v>0</v>
      </c>
      <c r="GCB244" s="191">
        <f t="shared" si="556"/>
        <v>0</v>
      </c>
      <c r="GCC244" s="191">
        <f t="shared" si="556"/>
        <v>0</v>
      </c>
      <c r="GCD244" s="191">
        <f t="shared" si="556"/>
        <v>0</v>
      </c>
      <c r="GCE244" s="191">
        <f t="shared" si="556"/>
        <v>0</v>
      </c>
      <c r="GCF244" s="191">
        <f t="shared" si="556"/>
        <v>0</v>
      </c>
      <c r="GCG244" s="191">
        <f t="shared" si="556"/>
        <v>0</v>
      </c>
      <c r="GCH244" s="191">
        <f t="shared" si="556"/>
        <v>0</v>
      </c>
      <c r="GCI244" s="191">
        <f t="shared" si="556"/>
        <v>0</v>
      </c>
      <c r="GCJ244" s="191">
        <f t="shared" ref="GCJ244:GEU244" si="557" xml:space="preserve"> IF($F212 = 0, GCJ220, IF($F212 = 1, GCJ228, GCJ236))+GCJ252</f>
        <v>0</v>
      </c>
      <c r="GCK244" s="191">
        <f t="shared" si="557"/>
        <v>0</v>
      </c>
      <c r="GCL244" s="191">
        <f t="shared" si="557"/>
        <v>0</v>
      </c>
      <c r="GCM244" s="191">
        <f t="shared" si="557"/>
        <v>0</v>
      </c>
      <c r="GCN244" s="191">
        <f t="shared" si="557"/>
        <v>0</v>
      </c>
      <c r="GCO244" s="191">
        <f t="shared" si="557"/>
        <v>0</v>
      </c>
      <c r="GCP244" s="191">
        <f t="shared" si="557"/>
        <v>0</v>
      </c>
      <c r="GCQ244" s="191">
        <f t="shared" si="557"/>
        <v>0</v>
      </c>
      <c r="GCR244" s="191">
        <f t="shared" si="557"/>
        <v>0</v>
      </c>
      <c r="GCS244" s="191">
        <f t="shared" si="557"/>
        <v>0</v>
      </c>
      <c r="GCT244" s="191">
        <f t="shared" si="557"/>
        <v>0</v>
      </c>
      <c r="GCU244" s="191">
        <f t="shared" si="557"/>
        <v>0</v>
      </c>
      <c r="GCV244" s="191">
        <f t="shared" si="557"/>
        <v>0</v>
      </c>
      <c r="GCW244" s="191">
        <f t="shared" si="557"/>
        <v>0</v>
      </c>
      <c r="GCX244" s="191">
        <f t="shared" si="557"/>
        <v>0</v>
      </c>
      <c r="GCY244" s="191">
        <f t="shared" si="557"/>
        <v>0</v>
      </c>
      <c r="GCZ244" s="191">
        <f t="shared" si="557"/>
        <v>0</v>
      </c>
      <c r="GDA244" s="191">
        <f t="shared" si="557"/>
        <v>0</v>
      </c>
      <c r="GDB244" s="191">
        <f t="shared" si="557"/>
        <v>0</v>
      </c>
      <c r="GDC244" s="191">
        <f t="shared" si="557"/>
        <v>0</v>
      </c>
      <c r="GDD244" s="191">
        <f t="shared" si="557"/>
        <v>0</v>
      </c>
      <c r="GDE244" s="191">
        <f t="shared" si="557"/>
        <v>0</v>
      </c>
      <c r="GDF244" s="191">
        <f t="shared" si="557"/>
        <v>0</v>
      </c>
      <c r="GDG244" s="191">
        <f t="shared" si="557"/>
        <v>0</v>
      </c>
      <c r="GDH244" s="191">
        <f t="shared" si="557"/>
        <v>0</v>
      </c>
      <c r="GDI244" s="191">
        <f t="shared" si="557"/>
        <v>0</v>
      </c>
      <c r="GDJ244" s="191">
        <f t="shared" si="557"/>
        <v>0</v>
      </c>
      <c r="GDK244" s="191">
        <f t="shared" si="557"/>
        <v>0</v>
      </c>
      <c r="GDL244" s="191">
        <f t="shared" si="557"/>
        <v>0</v>
      </c>
      <c r="GDM244" s="191">
        <f t="shared" si="557"/>
        <v>0</v>
      </c>
      <c r="GDN244" s="191">
        <f t="shared" si="557"/>
        <v>0</v>
      </c>
      <c r="GDO244" s="191">
        <f t="shared" si="557"/>
        <v>0</v>
      </c>
      <c r="GDP244" s="191">
        <f t="shared" si="557"/>
        <v>0</v>
      </c>
      <c r="GDQ244" s="191">
        <f t="shared" si="557"/>
        <v>0</v>
      </c>
      <c r="GDR244" s="191">
        <f t="shared" si="557"/>
        <v>0</v>
      </c>
      <c r="GDS244" s="191">
        <f t="shared" si="557"/>
        <v>0</v>
      </c>
      <c r="GDT244" s="191">
        <f t="shared" si="557"/>
        <v>0</v>
      </c>
      <c r="GDU244" s="191">
        <f t="shared" si="557"/>
        <v>0</v>
      </c>
      <c r="GDV244" s="191">
        <f t="shared" si="557"/>
        <v>0</v>
      </c>
      <c r="GDW244" s="191">
        <f t="shared" si="557"/>
        <v>0</v>
      </c>
      <c r="GDX244" s="191">
        <f t="shared" si="557"/>
        <v>0</v>
      </c>
      <c r="GDY244" s="191">
        <f t="shared" si="557"/>
        <v>0</v>
      </c>
      <c r="GDZ244" s="191">
        <f t="shared" si="557"/>
        <v>0</v>
      </c>
      <c r="GEA244" s="191">
        <f t="shared" si="557"/>
        <v>0</v>
      </c>
      <c r="GEB244" s="191">
        <f t="shared" si="557"/>
        <v>0</v>
      </c>
      <c r="GEC244" s="191">
        <f t="shared" si="557"/>
        <v>0</v>
      </c>
      <c r="GED244" s="191">
        <f t="shared" si="557"/>
        <v>0</v>
      </c>
      <c r="GEE244" s="191">
        <f t="shared" si="557"/>
        <v>0</v>
      </c>
      <c r="GEF244" s="191">
        <f t="shared" si="557"/>
        <v>0</v>
      </c>
      <c r="GEG244" s="191">
        <f t="shared" si="557"/>
        <v>0</v>
      </c>
      <c r="GEH244" s="191">
        <f t="shared" si="557"/>
        <v>0</v>
      </c>
      <c r="GEI244" s="191">
        <f t="shared" si="557"/>
        <v>0</v>
      </c>
      <c r="GEJ244" s="191">
        <f t="shared" si="557"/>
        <v>0</v>
      </c>
      <c r="GEK244" s="191">
        <f t="shared" si="557"/>
        <v>0</v>
      </c>
      <c r="GEL244" s="191">
        <f t="shared" si="557"/>
        <v>0</v>
      </c>
      <c r="GEM244" s="191">
        <f t="shared" si="557"/>
        <v>0</v>
      </c>
      <c r="GEN244" s="191">
        <f t="shared" si="557"/>
        <v>0</v>
      </c>
      <c r="GEO244" s="191">
        <f t="shared" si="557"/>
        <v>0</v>
      </c>
      <c r="GEP244" s="191">
        <f t="shared" si="557"/>
        <v>0</v>
      </c>
      <c r="GEQ244" s="191">
        <f t="shared" si="557"/>
        <v>0</v>
      </c>
      <c r="GER244" s="191">
        <f t="shared" si="557"/>
        <v>0</v>
      </c>
      <c r="GES244" s="191">
        <f t="shared" si="557"/>
        <v>0</v>
      </c>
      <c r="GET244" s="191">
        <f t="shared" si="557"/>
        <v>0</v>
      </c>
      <c r="GEU244" s="191">
        <f t="shared" si="557"/>
        <v>0</v>
      </c>
      <c r="GEV244" s="191">
        <f t="shared" ref="GEV244:GHG244" si="558" xml:space="preserve"> IF($F212 = 0, GEV220, IF($F212 = 1, GEV228, GEV236))+GEV252</f>
        <v>0</v>
      </c>
      <c r="GEW244" s="191">
        <f t="shared" si="558"/>
        <v>0</v>
      </c>
      <c r="GEX244" s="191">
        <f t="shared" si="558"/>
        <v>0</v>
      </c>
      <c r="GEY244" s="191">
        <f t="shared" si="558"/>
        <v>0</v>
      </c>
      <c r="GEZ244" s="191">
        <f t="shared" si="558"/>
        <v>0</v>
      </c>
      <c r="GFA244" s="191">
        <f t="shared" si="558"/>
        <v>0</v>
      </c>
      <c r="GFB244" s="191">
        <f t="shared" si="558"/>
        <v>0</v>
      </c>
      <c r="GFC244" s="191">
        <f t="shared" si="558"/>
        <v>0</v>
      </c>
      <c r="GFD244" s="191">
        <f t="shared" si="558"/>
        <v>0</v>
      </c>
      <c r="GFE244" s="191">
        <f t="shared" si="558"/>
        <v>0</v>
      </c>
      <c r="GFF244" s="191">
        <f t="shared" si="558"/>
        <v>0</v>
      </c>
      <c r="GFG244" s="191">
        <f t="shared" si="558"/>
        <v>0</v>
      </c>
      <c r="GFH244" s="191">
        <f t="shared" si="558"/>
        <v>0</v>
      </c>
      <c r="GFI244" s="191">
        <f t="shared" si="558"/>
        <v>0</v>
      </c>
      <c r="GFJ244" s="191">
        <f t="shared" si="558"/>
        <v>0</v>
      </c>
      <c r="GFK244" s="191">
        <f t="shared" si="558"/>
        <v>0</v>
      </c>
      <c r="GFL244" s="191">
        <f t="shared" si="558"/>
        <v>0</v>
      </c>
      <c r="GFM244" s="191">
        <f t="shared" si="558"/>
        <v>0</v>
      </c>
      <c r="GFN244" s="191">
        <f t="shared" si="558"/>
        <v>0</v>
      </c>
      <c r="GFO244" s="191">
        <f t="shared" si="558"/>
        <v>0</v>
      </c>
      <c r="GFP244" s="191">
        <f t="shared" si="558"/>
        <v>0</v>
      </c>
      <c r="GFQ244" s="191">
        <f t="shared" si="558"/>
        <v>0</v>
      </c>
      <c r="GFR244" s="191">
        <f t="shared" si="558"/>
        <v>0</v>
      </c>
      <c r="GFS244" s="191">
        <f t="shared" si="558"/>
        <v>0</v>
      </c>
      <c r="GFT244" s="191">
        <f t="shared" si="558"/>
        <v>0</v>
      </c>
      <c r="GFU244" s="191">
        <f t="shared" si="558"/>
        <v>0</v>
      </c>
      <c r="GFV244" s="191">
        <f t="shared" si="558"/>
        <v>0</v>
      </c>
      <c r="GFW244" s="191">
        <f t="shared" si="558"/>
        <v>0</v>
      </c>
      <c r="GFX244" s="191">
        <f t="shared" si="558"/>
        <v>0</v>
      </c>
      <c r="GFY244" s="191">
        <f t="shared" si="558"/>
        <v>0</v>
      </c>
      <c r="GFZ244" s="191">
        <f t="shared" si="558"/>
        <v>0</v>
      </c>
      <c r="GGA244" s="191">
        <f t="shared" si="558"/>
        <v>0</v>
      </c>
      <c r="GGB244" s="191">
        <f t="shared" si="558"/>
        <v>0</v>
      </c>
      <c r="GGC244" s="191">
        <f t="shared" si="558"/>
        <v>0</v>
      </c>
      <c r="GGD244" s="191">
        <f t="shared" si="558"/>
        <v>0</v>
      </c>
      <c r="GGE244" s="191">
        <f t="shared" si="558"/>
        <v>0</v>
      </c>
      <c r="GGF244" s="191">
        <f t="shared" si="558"/>
        <v>0</v>
      </c>
      <c r="GGG244" s="191">
        <f t="shared" si="558"/>
        <v>0</v>
      </c>
      <c r="GGH244" s="191">
        <f t="shared" si="558"/>
        <v>0</v>
      </c>
      <c r="GGI244" s="191">
        <f t="shared" si="558"/>
        <v>0</v>
      </c>
      <c r="GGJ244" s="191">
        <f t="shared" si="558"/>
        <v>0</v>
      </c>
      <c r="GGK244" s="191">
        <f t="shared" si="558"/>
        <v>0</v>
      </c>
      <c r="GGL244" s="191">
        <f t="shared" si="558"/>
        <v>0</v>
      </c>
      <c r="GGM244" s="191">
        <f t="shared" si="558"/>
        <v>0</v>
      </c>
      <c r="GGN244" s="191">
        <f t="shared" si="558"/>
        <v>0</v>
      </c>
      <c r="GGO244" s="191">
        <f t="shared" si="558"/>
        <v>0</v>
      </c>
      <c r="GGP244" s="191">
        <f t="shared" si="558"/>
        <v>0</v>
      </c>
      <c r="GGQ244" s="191">
        <f t="shared" si="558"/>
        <v>0</v>
      </c>
      <c r="GGR244" s="191">
        <f t="shared" si="558"/>
        <v>0</v>
      </c>
      <c r="GGS244" s="191">
        <f t="shared" si="558"/>
        <v>0</v>
      </c>
      <c r="GGT244" s="191">
        <f t="shared" si="558"/>
        <v>0</v>
      </c>
      <c r="GGU244" s="191">
        <f t="shared" si="558"/>
        <v>0</v>
      </c>
      <c r="GGV244" s="191">
        <f t="shared" si="558"/>
        <v>0</v>
      </c>
      <c r="GGW244" s="191">
        <f t="shared" si="558"/>
        <v>0</v>
      </c>
      <c r="GGX244" s="191">
        <f t="shared" si="558"/>
        <v>0</v>
      </c>
      <c r="GGY244" s="191">
        <f t="shared" si="558"/>
        <v>0</v>
      </c>
      <c r="GGZ244" s="191">
        <f t="shared" si="558"/>
        <v>0</v>
      </c>
      <c r="GHA244" s="191">
        <f t="shared" si="558"/>
        <v>0</v>
      </c>
      <c r="GHB244" s="191">
        <f t="shared" si="558"/>
        <v>0</v>
      </c>
      <c r="GHC244" s="191">
        <f t="shared" si="558"/>
        <v>0</v>
      </c>
      <c r="GHD244" s="191">
        <f t="shared" si="558"/>
        <v>0</v>
      </c>
      <c r="GHE244" s="191">
        <f t="shared" si="558"/>
        <v>0</v>
      </c>
      <c r="GHF244" s="191">
        <f t="shared" si="558"/>
        <v>0</v>
      </c>
      <c r="GHG244" s="191">
        <f t="shared" si="558"/>
        <v>0</v>
      </c>
      <c r="GHH244" s="191">
        <f t="shared" ref="GHH244:GJS244" si="559" xml:space="preserve"> IF($F212 = 0, GHH220, IF($F212 = 1, GHH228, GHH236))+GHH252</f>
        <v>0</v>
      </c>
      <c r="GHI244" s="191">
        <f t="shared" si="559"/>
        <v>0</v>
      </c>
      <c r="GHJ244" s="191">
        <f t="shared" si="559"/>
        <v>0</v>
      </c>
      <c r="GHK244" s="191">
        <f t="shared" si="559"/>
        <v>0</v>
      </c>
      <c r="GHL244" s="191">
        <f t="shared" si="559"/>
        <v>0</v>
      </c>
      <c r="GHM244" s="191">
        <f t="shared" si="559"/>
        <v>0</v>
      </c>
      <c r="GHN244" s="191">
        <f t="shared" si="559"/>
        <v>0</v>
      </c>
      <c r="GHO244" s="191">
        <f t="shared" si="559"/>
        <v>0</v>
      </c>
      <c r="GHP244" s="191">
        <f t="shared" si="559"/>
        <v>0</v>
      </c>
      <c r="GHQ244" s="191">
        <f t="shared" si="559"/>
        <v>0</v>
      </c>
      <c r="GHR244" s="191">
        <f t="shared" si="559"/>
        <v>0</v>
      </c>
      <c r="GHS244" s="191">
        <f t="shared" si="559"/>
        <v>0</v>
      </c>
      <c r="GHT244" s="191">
        <f t="shared" si="559"/>
        <v>0</v>
      </c>
      <c r="GHU244" s="191">
        <f t="shared" si="559"/>
        <v>0</v>
      </c>
      <c r="GHV244" s="191">
        <f t="shared" si="559"/>
        <v>0</v>
      </c>
      <c r="GHW244" s="191">
        <f t="shared" si="559"/>
        <v>0</v>
      </c>
      <c r="GHX244" s="191">
        <f t="shared" si="559"/>
        <v>0</v>
      </c>
      <c r="GHY244" s="191">
        <f t="shared" si="559"/>
        <v>0</v>
      </c>
      <c r="GHZ244" s="191">
        <f t="shared" si="559"/>
        <v>0</v>
      </c>
      <c r="GIA244" s="191">
        <f t="shared" si="559"/>
        <v>0</v>
      </c>
      <c r="GIB244" s="191">
        <f t="shared" si="559"/>
        <v>0</v>
      </c>
      <c r="GIC244" s="191">
        <f t="shared" si="559"/>
        <v>0</v>
      </c>
      <c r="GID244" s="191">
        <f t="shared" si="559"/>
        <v>0</v>
      </c>
      <c r="GIE244" s="191">
        <f t="shared" si="559"/>
        <v>0</v>
      </c>
      <c r="GIF244" s="191">
        <f t="shared" si="559"/>
        <v>0</v>
      </c>
      <c r="GIG244" s="191">
        <f t="shared" si="559"/>
        <v>0</v>
      </c>
      <c r="GIH244" s="191">
        <f t="shared" si="559"/>
        <v>0</v>
      </c>
      <c r="GII244" s="191">
        <f t="shared" si="559"/>
        <v>0</v>
      </c>
      <c r="GIJ244" s="191">
        <f t="shared" si="559"/>
        <v>0</v>
      </c>
      <c r="GIK244" s="191">
        <f t="shared" si="559"/>
        <v>0</v>
      </c>
      <c r="GIL244" s="191">
        <f t="shared" si="559"/>
        <v>0</v>
      </c>
      <c r="GIM244" s="191">
        <f t="shared" si="559"/>
        <v>0</v>
      </c>
      <c r="GIN244" s="191">
        <f t="shared" si="559"/>
        <v>0</v>
      </c>
      <c r="GIO244" s="191">
        <f t="shared" si="559"/>
        <v>0</v>
      </c>
      <c r="GIP244" s="191">
        <f t="shared" si="559"/>
        <v>0</v>
      </c>
      <c r="GIQ244" s="191">
        <f t="shared" si="559"/>
        <v>0</v>
      </c>
      <c r="GIR244" s="191">
        <f t="shared" si="559"/>
        <v>0</v>
      </c>
      <c r="GIS244" s="191">
        <f t="shared" si="559"/>
        <v>0</v>
      </c>
      <c r="GIT244" s="191">
        <f t="shared" si="559"/>
        <v>0</v>
      </c>
      <c r="GIU244" s="191">
        <f t="shared" si="559"/>
        <v>0</v>
      </c>
      <c r="GIV244" s="191">
        <f t="shared" si="559"/>
        <v>0</v>
      </c>
      <c r="GIW244" s="191">
        <f t="shared" si="559"/>
        <v>0</v>
      </c>
      <c r="GIX244" s="191">
        <f t="shared" si="559"/>
        <v>0</v>
      </c>
      <c r="GIY244" s="191">
        <f t="shared" si="559"/>
        <v>0</v>
      </c>
      <c r="GIZ244" s="191">
        <f t="shared" si="559"/>
        <v>0</v>
      </c>
      <c r="GJA244" s="191">
        <f t="shared" si="559"/>
        <v>0</v>
      </c>
      <c r="GJB244" s="191">
        <f t="shared" si="559"/>
        <v>0</v>
      </c>
      <c r="GJC244" s="191">
        <f t="shared" si="559"/>
        <v>0</v>
      </c>
      <c r="GJD244" s="191">
        <f t="shared" si="559"/>
        <v>0</v>
      </c>
      <c r="GJE244" s="191">
        <f t="shared" si="559"/>
        <v>0</v>
      </c>
      <c r="GJF244" s="191">
        <f t="shared" si="559"/>
        <v>0</v>
      </c>
      <c r="GJG244" s="191">
        <f t="shared" si="559"/>
        <v>0</v>
      </c>
      <c r="GJH244" s="191">
        <f t="shared" si="559"/>
        <v>0</v>
      </c>
      <c r="GJI244" s="191">
        <f t="shared" si="559"/>
        <v>0</v>
      </c>
      <c r="GJJ244" s="191">
        <f t="shared" si="559"/>
        <v>0</v>
      </c>
      <c r="GJK244" s="191">
        <f t="shared" si="559"/>
        <v>0</v>
      </c>
      <c r="GJL244" s="191">
        <f t="shared" si="559"/>
        <v>0</v>
      </c>
      <c r="GJM244" s="191">
        <f t="shared" si="559"/>
        <v>0</v>
      </c>
      <c r="GJN244" s="191">
        <f t="shared" si="559"/>
        <v>0</v>
      </c>
      <c r="GJO244" s="191">
        <f t="shared" si="559"/>
        <v>0</v>
      </c>
      <c r="GJP244" s="191">
        <f t="shared" si="559"/>
        <v>0</v>
      </c>
      <c r="GJQ244" s="191">
        <f t="shared" si="559"/>
        <v>0</v>
      </c>
      <c r="GJR244" s="191">
        <f t="shared" si="559"/>
        <v>0</v>
      </c>
      <c r="GJS244" s="191">
        <f t="shared" si="559"/>
        <v>0</v>
      </c>
      <c r="GJT244" s="191">
        <f t="shared" ref="GJT244:GME244" si="560" xml:space="preserve"> IF($F212 = 0, GJT220, IF($F212 = 1, GJT228, GJT236))+GJT252</f>
        <v>0</v>
      </c>
      <c r="GJU244" s="191">
        <f t="shared" si="560"/>
        <v>0</v>
      </c>
      <c r="GJV244" s="191">
        <f t="shared" si="560"/>
        <v>0</v>
      </c>
      <c r="GJW244" s="191">
        <f t="shared" si="560"/>
        <v>0</v>
      </c>
      <c r="GJX244" s="191">
        <f t="shared" si="560"/>
        <v>0</v>
      </c>
      <c r="GJY244" s="191">
        <f t="shared" si="560"/>
        <v>0</v>
      </c>
      <c r="GJZ244" s="191">
        <f t="shared" si="560"/>
        <v>0</v>
      </c>
      <c r="GKA244" s="191">
        <f t="shared" si="560"/>
        <v>0</v>
      </c>
      <c r="GKB244" s="191">
        <f t="shared" si="560"/>
        <v>0</v>
      </c>
      <c r="GKC244" s="191">
        <f t="shared" si="560"/>
        <v>0</v>
      </c>
      <c r="GKD244" s="191">
        <f t="shared" si="560"/>
        <v>0</v>
      </c>
      <c r="GKE244" s="191">
        <f t="shared" si="560"/>
        <v>0</v>
      </c>
      <c r="GKF244" s="191">
        <f t="shared" si="560"/>
        <v>0</v>
      </c>
      <c r="GKG244" s="191">
        <f t="shared" si="560"/>
        <v>0</v>
      </c>
      <c r="GKH244" s="191">
        <f t="shared" si="560"/>
        <v>0</v>
      </c>
      <c r="GKI244" s="191">
        <f t="shared" si="560"/>
        <v>0</v>
      </c>
      <c r="GKJ244" s="191">
        <f t="shared" si="560"/>
        <v>0</v>
      </c>
      <c r="GKK244" s="191">
        <f t="shared" si="560"/>
        <v>0</v>
      </c>
      <c r="GKL244" s="191">
        <f t="shared" si="560"/>
        <v>0</v>
      </c>
      <c r="GKM244" s="191">
        <f t="shared" si="560"/>
        <v>0</v>
      </c>
      <c r="GKN244" s="191">
        <f t="shared" si="560"/>
        <v>0</v>
      </c>
      <c r="GKO244" s="191">
        <f t="shared" si="560"/>
        <v>0</v>
      </c>
      <c r="GKP244" s="191">
        <f t="shared" si="560"/>
        <v>0</v>
      </c>
      <c r="GKQ244" s="191">
        <f t="shared" si="560"/>
        <v>0</v>
      </c>
      <c r="GKR244" s="191">
        <f t="shared" si="560"/>
        <v>0</v>
      </c>
      <c r="GKS244" s="191">
        <f t="shared" si="560"/>
        <v>0</v>
      </c>
      <c r="GKT244" s="191">
        <f t="shared" si="560"/>
        <v>0</v>
      </c>
      <c r="GKU244" s="191">
        <f t="shared" si="560"/>
        <v>0</v>
      </c>
      <c r="GKV244" s="191">
        <f t="shared" si="560"/>
        <v>0</v>
      </c>
      <c r="GKW244" s="191">
        <f t="shared" si="560"/>
        <v>0</v>
      </c>
      <c r="GKX244" s="191">
        <f t="shared" si="560"/>
        <v>0</v>
      </c>
      <c r="GKY244" s="191">
        <f t="shared" si="560"/>
        <v>0</v>
      </c>
      <c r="GKZ244" s="191">
        <f t="shared" si="560"/>
        <v>0</v>
      </c>
      <c r="GLA244" s="191">
        <f t="shared" si="560"/>
        <v>0</v>
      </c>
      <c r="GLB244" s="191">
        <f t="shared" si="560"/>
        <v>0</v>
      </c>
      <c r="GLC244" s="191">
        <f t="shared" si="560"/>
        <v>0</v>
      </c>
      <c r="GLD244" s="191">
        <f t="shared" si="560"/>
        <v>0</v>
      </c>
      <c r="GLE244" s="191">
        <f t="shared" si="560"/>
        <v>0</v>
      </c>
      <c r="GLF244" s="191">
        <f t="shared" si="560"/>
        <v>0</v>
      </c>
      <c r="GLG244" s="191">
        <f t="shared" si="560"/>
        <v>0</v>
      </c>
      <c r="GLH244" s="191">
        <f t="shared" si="560"/>
        <v>0</v>
      </c>
      <c r="GLI244" s="191">
        <f t="shared" si="560"/>
        <v>0</v>
      </c>
      <c r="GLJ244" s="191">
        <f t="shared" si="560"/>
        <v>0</v>
      </c>
      <c r="GLK244" s="191">
        <f t="shared" si="560"/>
        <v>0</v>
      </c>
      <c r="GLL244" s="191">
        <f t="shared" si="560"/>
        <v>0</v>
      </c>
      <c r="GLM244" s="191">
        <f t="shared" si="560"/>
        <v>0</v>
      </c>
      <c r="GLN244" s="191">
        <f t="shared" si="560"/>
        <v>0</v>
      </c>
      <c r="GLO244" s="191">
        <f t="shared" si="560"/>
        <v>0</v>
      </c>
      <c r="GLP244" s="191">
        <f t="shared" si="560"/>
        <v>0</v>
      </c>
      <c r="GLQ244" s="191">
        <f t="shared" si="560"/>
        <v>0</v>
      </c>
      <c r="GLR244" s="191">
        <f t="shared" si="560"/>
        <v>0</v>
      </c>
      <c r="GLS244" s="191">
        <f t="shared" si="560"/>
        <v>0</v>
      </c>
      <c r="GLT244" s="191">
        <f t="shared" si="560"/>
        <v>0</v>
      </c>
      <c r="GLU244" s="191">
        <f t="shared" si="560"/>
        <v>0</v>
      </c>
      <c r="GLV244" s="191">
        <f t="shared" si="560"/>
        <v>0</v>
      </c>
      <c r="GLW244" s="191">
        <f t="shared" si="560"/>
        <v>0</v>
      </c>
      <c r="GLX244" s="191">
        <f t="shared" si="560"/>
        <v>0</v>
      </c>
      <c r="GLY244" s="191">
        <f t="shared" si="560"/>
        <v>0</v>
      </c>
      <c r="GLZ244" s="191">
        <f t="shared" si="560"/>
        <v>0</v>
      </c>
      <c r="GMA244" s="191">
        <f t="shared" si="560"/>
        <v>0</v>
      </c>
      <c r="GMB244" s="191">
        <f t="shared" si="560"/>
        <v>0</v>
      </c>
      <c r="GMC244" s="191">
        <f t="shared" si="560"/>
        <v>0</v>
      </c>
      <c r="GMD244" s="191">
        <f t="shared" si="560"/>
        <v>0</v>
      </c>
      <c r="GME244" s="191">
        <f t="shared" si="560"/>
        <v>0</v>
      </c>
      <c r="GMF244" s="191">
        <f t="shared" ref="GMF244:GOQ244" si="561" xml:space="preserve"> IF($F212 = 0, GMF220, IF($F212 = 1, GMF228, GMF236))+GMF252</f>
        <v>0</v>
      </c>
      <c r="GMG244" s="191">
        <f t="shared" si="561"/>
        <v>0</v>
      </c>
      <c r="GMH244" s="191">
        <f t="shared" si="561"/>
        <v>0</v>
      </c>
      <c r="GMI244" s="191">
        <f t="shared" si="561"/>
        <v>0</v>
      </c>
      <c r="GMJ244" s="191">
        <f t="shared" si="561"/>
        <v>0</v>
      </c>
      <c r="GMK244" s="191">
        <f t="shared" si="561"/>
        <v>0</v>
      </c>
      <c r="GML244" s="191">
        <f t="shared" si="561"/>
        <v>0</v>
      </c>
      <c r="GMM244" s="191">
        <f t="shared" si="561"/>
        <v>0</v>
      </c>
      <c r="GMN244" s="191">
        <f t="shared" si="561"/>
        <v>0</v>
      </c>
      <c r="GMO244" s="191">
        <f t="shared" si="561"/>
        <v>0</v>
      </c>
      <c r="GMP244" s="191">
        <f t="shared" si="561"/>
        <v>0</v>
      </c>
      <c r="GMQ244" s="191">
        <f t="shared" si="561"/>
        <v>0</v>
      </c>
      <c r="GMR244" s="191">
        <f t="shared" si="561"/>
        <v>0</v>
      </c>
      <c r="GMS244" s="191">
        <f t="shared" si="561"/>
        <v>0</v>
      </c>
      <c r="GMT244" s="191">
        <f t="shared" si="561"/>
        <v>0</v>
      </c>
      <c r="GMU244" s="191">
        <f t="shared" si="561"/>
        <v>0</v>
      </c>
      <c r="GMV244" s="191">
        <f t="shared" si="561"/>
        <v>0</v>
      </c>
      <c r="GMW244" s="191">
        <f t="shared" si="561"/>
        <v>0</v>
      </c>
      <c r="GMX244" s="191">
        <f t="shared" si="561"/>
        <v>0</v>
      </c>
      <c r="GMY244" s="191">
        <f t="shared" si="561"/>
        <v>0</v>
      </c>
      <c r="GMZ244" s="191">
        <f t="shared" si="561"/>
        <v>0</v>
      </c>
      <c r="GNA244" s="191">
        <f t="shared" si="561"/>
        <v>0</v>
      </c>
      <c r="GNB244" s="191">
        <f t="shared" si="561"/>
        <v>0</v>
      </c>
      <c r="GNC244" s="191">
        <f t="shared" si="561"/>
        <v>0</v>
      </c>
      <c r="GND244" s="191">
        <f t="shared" si="561"/>
        <v>0</v>
      </c>
      <c r="GNE244" s="191">
        <f t="shared" si="561"/>
        <v>0</v>
      </c>
      <c r="GNF244" s="191">
        <f t="shared" si="561"/>
        <v>0</v>
      </c>
      <c r="GNG244" s="191">
        <f t="shared" si="561"/>
        <v>0</v>
      </c>
      <c r="GNH244" s="191">
        <f t="shared" si="561"/>
        <v>0</v>
      </c>
      <c r="GNI244" s="191">
        <f t="shared" si="561"/>
        <v>0</v>
      </c>
      <c r="GNJ244" s="191">
        <f t="shared" si="561"/>
        <v>0</v>
      </c>
      <c r="GNK244" s="191">
        <f t="shared" si="561"/>
        <v>0</v>
      </c>
      <c r="GNL244" s="191">
        <f t="shared" si="561"/>
        <v>0</v>
      </c>
      <c r="GNM244" s="191">
        <f t="shared" si="561"/>
        <v>0</v>
      </c>
      <c r="GNN244" s="191">
        <f t="shared" si="561"/>
        <v>0</v>
      </c>
      <c r="GNO244" s="191">
        <f t="shared" si="561"/>
        <v>0</v>
      </c>
      <c r="GNP244" s="191">
        <f t="shared" si="561"/>
        <v>0</v>
      </c>
      <c r="GNQ244" s="191">
        <f t="shared" si="561"/>
        <v>0</v>
      </c>
      <c r="GNR244" s="191">
        <f t="shared" si="561"/>
        <v>0</v>
      </c>
      <c r="GNS244" s="191">
        <f t="shared" si="561"/>
        <v>0</v>
      </c>
      <c r="GNT244" s="191">
        <f t="shared" si="561"/>
        <v>0</v>
      </c>
      <c r="GNU244" s="191">
        <f t="shared" si="561"/>
        <v>0</v>
      </c>
      <c r="GNV244" s="191">
        <f t="shared" si="561"/>
        <v>0</v>
      </c>
      <c r="GNW244" s="191">
        <f t="shared" si="561"/>
        <v>0</v>
      </c>
      <c r="GNX244" s="191">
        <f t="shared" si="561"/>
        <v>0</v>
      </c>
      <c r="GNY244" s="191">
        <f t="shared" si="561"/>
        <v>0</v>
      </c>
      <c r="GNZ244" s="191">
        <f t="shared" si="561"/>
        <v>0</v>
      </c>
      <c r="GOA244" s="191">
        <f t="shared" si="561"/>
        <v>0</v>
      </c>
      <c r="GOB244" s="191">
        <f t="shared" si="561"/>
        <v>0</v>
      </c>
      <c r="GOC244" s="191">
        <f t="shared" si="561"/>
        <v>0</v>
      </c>
      <c r="GOD244" s="191">
        <f t="shared" si="561"/>
        <v>0</v>
      </c>
      <c r="GOE244" s="191">
        <f t="shared" si="561"/>
        <v>0</v>
      </c>
      <c r="GOF244" s="191">
        <f t="shared" si="561"/>
        <v>0</v>
      </c>
      <c r="GOG244" s="191">
        <f t="shared" si="561"/>
        <v>0</v>
      </c>
      <c r="GOH244" s="191">
        <f t="shared" si="561"/>
        <v>0</v>
      </c>
      <c r="GOI244" s="191">
        <f t="shared" si="561"/>
        <v>0</v>
      </c>
      <c r="GOJ244" s="191">
        <f t="shared" si="561"/>
        <v>0</v>
      </c>
      <c r="GOK244" s="191">
        <f t="shared" si="561"/>
        <v>0</v>
      </c>
      <c r="GOL244" s="191">
        <f t="shared" si="561"/>
        <v>0</v>
      </c>
      <c r="GOM244" s="191">
        <f t="shared" si="561"/>
        <v>0</v>
      </c>
      <c r="GON244" s="191">
        <f t="shared" si="561"/>
        <v>0</v>
      </c>
      <c r="GOO244" s="191">
        <f t="shared" si="561"/>
        <v>0</v>
      </c>
      <c r="GOP244" s="191">
        <f t="shared" si="561"/>
        <v>0</v>
      </c>
      <c r="GOQ244" s="191">
        <f t="shared" si="561"/>
        <v>0</v>
      </c>
      <c r="GOR244" s="191">
        <f t="shared" ref="GOR244:GRC244" si="562" xml:space="preserve"> IF($F212 = 0, GOR220, IF($F212 = 1, GOR228, GOR236))+GOR252</f>
        <v>0</v>
      </c>
      <c r="GOS244" s="191">
        <f t="shared" si="562"/>
        <v>0</v>
      </c>
      <c r="GOT244" s="191">
        <f t="shared" si="562"/>
        <v>0</v>
      </c>
      <c r="GOU244" s="191">
        <f t="shared" si="562"/>
        <v>0</v>
      </c>
      <c r="GOV244" s="191">
        <f t="shared" si="562"/>
        <v>0</v>
      </c>
      <c r="GOW244" s="191">
        <f t="shared" si="562"/>
        <v>0</v>
      </c>
      <c r="GOX244" s="191">
        <f t="shared" si="562"/>
        <v>0</v>
      </c>
      <c r="GOY244" s="191">
        <f t="shared" si="562"/>
        <v>0</v>
      </c>
      <c r="GOZ244" s="191">
        <f t="shared" si="562"/>
        <v>0</v>
      </c>
      <c r="GPA244" s="191">
        <f t="shared" si="562"/>
        <v>0</v>
      </c>
      <c r="GPB244" s="191">
        <f t="shared" si="562"/>
        <v>0</v>
      </c>
      <c r="GPC244" s="191">
        <f t="shared" si="562"/>
        <v>0</v>
      </c>
      <c r="GPD244" s="191">
        <f t="shared" si="562"/>
        <v>0</v>
      </c>
      <c r="GPE244" s="191">
        <f t="shared" si="562"/>
        <v>0</v>
      </c>
      <c r="GPF244" s="191">
        <f t="shared" si="562"/>
        <v>0</v>
      </c>
      <c r="GPG244" s="191">
        <f t="shared" si="562"/>
        <v>0</v>
      </c>
      <c r="GPH244" s="191">
        <f t="shared" si="562"/>
        <v>0</v>
      </c>
      <c r="GPI244" s="191">
        <f t="shared" si="562"/>
        <v>0</v>
      </c>
      <c r="GPJ244" s="191">
        <f t="shared" si="562"/>
        <v>0</v>
      </c>
      <c r="GPK244" s="191">
        <f t="shared" si="562"/>
        <v>0</v>
      </c>
      <c r="GPL244" s="191">
        <f t="shared" si="562"/>
        <v>0</v>
      </c>
      <c r="GPM244" s="191">
        <f t="shared" si="562"/>
        <v>0</v>
      </c>
      <c r="GPN244" s="191">
        <f t="shared" si="562"/>
        <v>0</v>
      </c>
      <c r="GPO244" s="191">
        <f t="shared" si="562"/>
        <v>0</v>
      </c>
      <c r="GPP244" s="191">
        <f t="shared" si="562"/>
        <v>0</v>
      </c>
      <c r="GPQ244" s="191">
        <f t="shared" si="562"/>
        <v>0</v>
      </c>
      <c r="GPR244" s="191">
        <f t="shared" si="562"/>
        <v>0</v>
      </c>
      <c r="GPS244" s="191">
        <f t="shared" si="562"/>
        <v>0</v>
      </c>
      <c r="GPT244" s="191">
        <f t="shared" si="562"/>
        <v>0</v>
      </c>
      <c r="GPU244" s="191">
        <f t="shared" si="562"/>
        <v>0</v>
      </c>
      <c r="GPV244" s="191">
        <f t="shared" si="562"/>
        <v>0</v>
      </c>
      <c r="GPW244" s="191">
        <f t="shared" si="562"/>
        <v>0</v>
      </c>
      <c r="GPX244" s="191">
        <f t="shared" si="562"/>
        <v>0</v>
      </c>
      <c r="GPY244" s="191">
        <f t="shared" si="562"/>
        <v>0</v>
      </c>
      <c r="GPZ244" s="191">
        <f t="shared" si="562"/>
        <v>0</v>
      </c>
      <c r="GQA244" s="191">
        <f t="shared" si="562"/>
        <v>0</v>
      </c>
      <c r="GQB244" s="191">
        <f t="shared" si="562"/>
        <v>0</v>
      </c>
      <c r="GQC244" s="191">
        <f t="shared" si="562"/>
        <v>0</v>
      </c>
      <c r="GQD244" s="191">
        <f t="shared" si="562"/>
        <v>0</v>
      </c>
      <c r="GQE244" s="191">
        <f t="shared" si="562"/>
        <v>0</v>
      </c>
      <c r="GQF244" s="191">
        <f t="shared" si="562"/>
        <v>0</v>
      </c>
      <c r="GQG244" s="191">
        <f t="shared" si="562"/>
        <v>0</v>
      </c>
      <c r="GQH244" s="191">
        <f t="shared" si="562"/>
        <v>0</v>
      </c>
      <c r="GQI244" s="191">
        <f t="shared" si="562"/>
        <v>0</v>
      </c>
      <c r="GQJ244" s="191">
        <f t="shared" si="562"/>
        <v>0</v>
      </c>
      <c r="GQK244" s="191">
        <f t="shared" si="562"/>
        <v>0</v>
      </c>
      <c r="GQL244" s="191">
        <f t="shared" si="562"/>
        <v>0</v>
      </c>
      <c r="GQM244" s="191">
        <f t="shared" si="562"/>
        <v>0</v>
      </c>
      <c r="GQN244" s="191">
        <f t="shared" si="562"/>
        <v>0</v>
      </c>
      <c r="GQO244" s="191">
        <f t="shared" si="562"/>
        <v>0</v>
      </c>
      <c r="GQP244" s="191">
        <f t="shared" si="562"/>
        <v>0</v>
      </c>
      <c r="GQQ244" s="191">
        <f t="shared" si="562"/>
        <v>0</v>
      </c>
      <c r="GQR244" s="191">
        <f t="shared" si="562"/>
        <v>0</v>
      </c>
      <c r="GQS244" s="191">
        <f t="shared" si="562"/>
        <v>0</v>
      </c>
      <c r="GQT244" s="191">
        <f t="shared" si="562"/>
        <v>0</v>
      </c>
      <c r="GQU244" s="191">
        <f t="shared" si="562"/>
        <v>0</v>
      </c>
      <c r="GQV244" s="191">
        <f t="shared" si="562"/>
        <v>0</v>
      </c>
      <c r="GQW244" s="191">
        <f t="shared" si="562"/>
        <v>0</v>
      </c>
      <c r="GQX244" s="191">
        <f t="shared" si="562"/>
        <v>0</v>
      </c>
      <c r="GQY244" s="191">
        <f t="shared" si="562"/>
        <v>0</v>
      </c>
      <c r="GQZ244" s="191">
        <f t="shared" si="562"/>
        <v>0</v>
      </c>
      <c r="GRA244" s="191">
        <f t="shared" si="562"/>
        <v>0</v>
      </c>
      <c r="GRB244" s="191">
        <f t="shared" si="562"/>
        <v>0</v>
      </c>
      <c r="GRC244" s="191">
        <f t="shared" si="562"/>
        <v>0</v>
      </c>
      <c r="GRD244" s="191">
        <f t="shared" ref="GRD244:GTO244" si="563" xml:space="preserve"> IF($F212 = 0, GRD220, IF($F212 = 1, GRD228, GRD236))+GRD252</f>
        <v>0</v>
      </c>
      <c r="GRE244" s="191">
        <f t="shared" si="563"/>
        <v>0</v>
      </c>
      <c r="GRF244" s="191">
        <f t="shared" si="563"/>
        <v>0</v>
      </c>
      <c r="GRG244" s="191">
        <f t="shared" si="563"/>
        <v>0</v>
      </c>
      <c r="GRH244" s="191">
        <f t="shared" si="563"/>
        <v>0</v>
      </c>
      <c r="GRI244" s="191">
        <f t="shared" si="563"/>
        <v>0</v>
      </c>
      <c r="GRJ244" s="191">
        <f t="shared" si="563"/>
        <v>0</v>
      </c>
      <c r="GRK244" s="191">
        <f t="shared" si="563"/>
        <v>0</v>
      </c>
      <c r="GRL244" s="191">
        <f t="shared" si="563"/>
        <v>0</v>
      </c>
      <c r="GRM244" s="191">
        <f t="shared" si="563"/>
        <v>0</v>
      </c>
      <c r="GRN244" s="191">
        <f t="shared" si="563"/>
        <v>0</v>
      </c>
      <c r="GRO244" s="191">
        <f t="shared" si="563"/>
        <v>0</v>
      </c>
      <c r="GRP244" s="191">
        <f t="shared" si="563"/>
        <v>0</v>
      </c>
      <c r="GRQ244" s="191">
        <f t="shared" si="563"/>
        <v>0</v>
      </c>
      <c r="GRR244" s="191">
        <f t="shared" si="563"/>
        <v>0</v>
      </c>
      <c r="GRS244" s="191">
        <f t="shared" si="563"/>
        <v>0</v>
      </c>
      <c r="GRT244" s="191">
        <f t="shared" si="563"/>
        <v>0</v>
      </c>
      <c r="GRU244" s="191">
        <f t="shared" si="563"/>
        <v>0</v>
      </c>
      <c r="GRV244" s="191">
        <f t="shared" si="563"/>
        <v>0</v>
      </c>
      <c r="GRW244" s="191">
        <f t="shared" si="563"/>
        <v>0</v>
      </c>
      <c r="GRX244" s="191">
        <f t="shared" si="563"/>
        <v>0</v>
      </c>
      <c r="GRY244" s="191">
        <f t="shared" si="563"/>
        <v>0</v>
      </c>
      <c r="GRZ244" s="191">
        <f t="shared" si="563"/>
        <v>0</v>
      </c>
      <c r="GSA244" s="191">
        <f t="shared" si="563"/>
        <v>0</v>
      </c>
      <c r="GSB244" s="191">
        <f t="shared" si="563"/>
        <v>0</v>
      </c>
      <c r="GSC244" s="191">
        <f t="shared" si="563"/>
        <v>0</v>
      </c>
      <c r="GSD244" s="191">
        <f t="shared" si="563"/>
        <v>0</v>
      </c>
      <c r="GSE244" s="191">
        <f t="shared" si="563"/>
        <v>0</v>
      </c>
      <c r="GSF244" s="191">
        <f t="shared" si="563"/>
        <v>0</v>
      </c>
      <c r="GSG244" s="191">
        <f t="shared" si="563"/>
        <v>0</v>
      </c>
      <c r="GSH244" s="191">
        <f t="shared" si="563"/>
        <v>0</v>
      </c>
      <c r="GSI244" s="191">
        <f t="shared" si="563"/>
        <v>0</v>
      </c>
      <c r="GSJ244" s="191">
        <f t="shared" si="563"/>
        <v>0</v>
      </c>
      <c r="GSK244" s="191">
        <f t="shared" si="563"/>
        <v>0</v>
      </c>
      <c r="GSL244" s="191">
        <f t="shared" si="563"/>
        <v>0</v>
      </c>
      <c r="GSM244" s="191">
        <f t="shared" si="563"/>
        <v>0</v>
      </c>
      <c r="GSN244" s="191">
        <f t="shared" si="563"/>
        <v>0</v>
      </c>
      <c r="GSO244" s="191">
        <f t="shared" si="563"/>
        <v>0</v>
      </c>
      <c r="GSP244" s="191">
        <f t="shared" si="563"/>
        <v>0</v>
      </c>
      <c r="GSQ244" s="191">
        <f t="shared" si="563"/>
        <v>0</v>
      </c>
      <c r="GSR244" s="191">
        <f t="shared" si="563"/>
        <v>0</v>
      </c>
      <c r="GSS244" s="191">
        <f t="shared" si="563"/>
        <v>0</v>
      </c>
      <c r="GST244" s="191">
        <f t="shared" si="563"/>
        <v>0</v>
      </c>
      <c r="GSU244" s="191">
        <f t="shared" si="563"/>
        <v>0</v>
      </c>
      <c r="GSV244" s="191">
        <f t="shared" si="563"/>
        <v>0</v>
      </c>
      <c r="GSW244" s="191">
        <f t="shared" si="563"/>
        <v>0</v>
      </c>
      <c r="GSX244" s="191">
        <f t="shared" si="563"/>
        <v>0</v>
      </c>
      <c r="GSY244" s="191">
        <f t="shared" si="563"/>
        <v>0</v>
      </c>
      <c r="GSZ244" s="191">
        <f t="shared" si="563"/>
        <v>0</v>
      </c>
      <c r="GTA244" s="191">
        <f t="shared" si="563"/>
        <v>0</v>
      </c>
      <c r="GTB244" s="191">
        <f t="shared" si="563"/>
        <v>0</v>
      </c>
      <c r="GTC244" s="191">
        <f t="shared" si="563"/>
        <v>0</v>
      </c>
      <c r="GTD244" s="191">
        <f t="shared" si="563"/>
        <v>0</v>
      </c>
      <c r="GTE244" s="191">
        <f t="shared" si="563"/>
        <v>0</v>
      </c>
      <c r="GTF244" s="191">
        <f t="shared" si="563"/>
        <v>0</v>
      </c>
      <c r="GTG244" s="191">
        <f t="shared" si="563"/>
        <v>0</v>
      </c>
      <c r="GTH244" s="191">
        <f t="shared" si="563"/>
        <v>0</v>
      </c>
      <c r="GTI244" s="191">
        <f t="shared" si="563"/>
        <v>0</v>
      </c>
      <c r="GTJ244" s="191">
        <f t="shared" si="563"/>
        <v>0</v>
      </c>
      <c r="GTK244" s="191">
        <f t="shared" si="563"/>
        <v>0</v>
      </c>
      <c r="GTL244" s="191">
        <f t="shared" si="563"/>
        <v>0</v>
      </c>
      <c r="GTM244" s="191">
        <f t="shared" si="563"/>
        <v>0</v>
      </c>
      <c r="GTN244" s="191">
        <f t="shared" si="563"/>
        <v>0</v>
      </c>
      <c r="GTO244" s="191">
        <f t="shared" si="563"/>
        <v>0</v>
      </c>
      <c r="GTP244" s="191">
        <f t="shared" ref="GTP244:GWA244" si="564" xml:space="preserve"> IF($F212 = 0, GTP220, IF($F212 = 1, GTP228, GTP236))+GTP252</f>
        <v>0</v>
      </c>
      <c r="GTQ244" s="191">
        <f t="shared" si="564"/>
        <v>0</v>
      </c>
      <c r="GTR244" s="191">
        <f t="shared" si="564"/>
        <v>0</v>
      </c>
      <c r="GTS244" s="191">
        <f t="shared" si="564"/>
        <v>0</v>
      </c>
      <c r="GTT244" s="191">
        <f t="shared" si="564"/>
        <v>0</v>
      </c>
      <c r="GTU244" s="191">
        <f t="shared" si="564"/>
        <v>0</v>
      </c>
      <c r="GTV244" s="191">
        <f t="shared" si="564"/>
        <v>0</v>
      </c>
      <c r="GTW244" s="191">
        <f t="shared" si="564"/>
        <v>0</v>
      </c>
      <c r="GTX244" s="191">
        <f t="shared" si="564"/>
        <v>0</v>
      </c>
      <c r="GTY244" s="191">
        <f t="shared" si="564"/>
        <v>0</v>
      </c>
      <c r="GTZ244" s="191">
        <f t="shared" si="564"/>
        <v>0</v>
      </c>
      <c r="GUA244" s="191">
        <f t="shared" si="564"/>
        <v>0</v>
      </c>
      <c r="GUB244" s="191">
        <f t="shared" si="564"/>
        <v>0</v>
      </c>
      <c r="GUC244" s="191">
        <f t="shared" si="564"/>
        <v>0</v>
      </c>
      <c r="GUD244" s="191">
        <f t="shared" si="564"/>
        <v>0</v>
      </c>
      <c r="GUE244" s="191">
        <f t="shared" si="564"/>
        <v>0</v>
      </c>
      <c r="GUF244" s="191">
        <f t="shared" si="564"/>
        <v>0</v>
      </c>
      <c r="GUG244" s="191">
        <f t="shared" si="564"/>
        <v>0</v>
      </c>
      <c r="GUH244" s="191">
        <f t="shared" si="564"/>
        <v>0</v>
      </c>
      <c r="GUI244" s="191">
        <f t="shared" si="564"/>
        <v>0</v>
      </c>
      <c r="GUJ244" s="191">
        <f t="shared" si="564"/>
        <v>0</v>
      </c>
      <c r="GUK244" s="191">
        <f t="shared" si="564"/>
        <v>0</v>
      </c>
      <c r="GUL244" s="191">
        <f t="shared" si="564"/>
        <v>0</v>
      </c>
      <c r="GUM244" s="191">
        <f t="shared" si="564"/>
        <v>0</v>
      </c>
      <c r="GUN244" s="191">
        <f t="shared" si="564"/>
        <v>0</v>
      </c>
      <c r="GUO244" s="191">
        <f t="shared" si="564"/>
        <v>0</v>
      </c>
      <c r="GUP244" s="191">
        <f t="shared" si="564"/>
        <v>0</v>
      </c>
      <c r="GUQ244" s="191">
        <f t="shared" si="564"/>
        <v>0</v>
      </c>
      <c r="GUR244" s="191">
        <f t="shared" si="564"/>
        <v>0</v>
      </c>
      <c r="GUS244" s="191">
        <f t="shared" si="564"/>
        <v>0</v>
      </c>
      <c r="GUT244" s="191">
        <f t="shared" si="564"/>
        <v>0</v>
      </c>
      <c r="GUU244" s="191">
        <f t="shared" si="564"/>
        <v>0</v>
      </c>
      <c r="GUV244" s="191">
        <f t="shared" si="564"/>
        <v>0</v>
      </c>
      <c r="GUW244" s="191">
        <f t="shared" si="564"/>
        <v>0</v>
      </c>
      <c r="GUX244" s="191">
        <f t="shared" si="564"/>
        <v>0</v>
      </c>
      <c r="GUY244" s="191">
        <f t="shared" si="564"/>
        <v>0</v>
      </c>
      <c r="GUZ244" s="191">
        <f t="shared" si="564"/>
        <v>0</v>
      </c>
      <c r="GVA244" s="191">
        <f t="shared" si="564"/>
        <v>0</v>
      </c>
      <c r="GVB244" s="191">
        <f t="shared" si="564"/>
        <v>0</v>
      </c>
      <c r="GVC244" s="191">
        <f t="shared" si="564"/>
        <v>0</v>
      </c>
      <c r="GVD244" s="191">
        <f t="shared" si="564"/>
        <v>0</v>
      </c>
      <c r="GVE244" s="191">
        <f t="shared" si="564"/>
        <v>0</v>
      </c>
      <c r="GVF244" s="191">
        <f t="shared" si="564"/>
        <v>0</v>
      </c>
      <c r="GVG244" s="191">
        <f t="shared" si="564"/>
        <v>0</v>
      </c>
      <c r="GVH244" s="191">
        <f t="shared" si="564"/>
        <v>0</v>
      </c>
      <c r="GVI244" s="191">
        <f t="shared" si="564"/>
        <v>0</v>
      </c>
      <c r="GVJ244" s="191">
        <f t="shared" si="564"/>
        <v>0</v>
      </c>
      <c r="GVK244" s="191">
        <f t="shared" si="564"/>
        <v>0</v>
      </c>
      <c r="GVL244" s="191">
        <f t="shared" si="564"/>
        <v>0</v>
      </c>
      <c r="GVM244" s="191">
        <f t="shared" si="564"/>
        <v>0</v>
      </c>
      <c r="GVN244" s="191">
        <f t="shared" si="564"/>
        <v>0</v>
      </c>
      <c r="GVO244" s="191">
        <f t="shared" si="564"/>
        <v>0</v>
      </c>
      <c r="GVP244" s="191">
        <f t="shared" si="564"/>
        <v>0</v>
      </c>
      <c r="GVQ244" s="191">
        <f t="shared" si="564"/>
        <v>0</v>
      </c>
      <c r="GVR244" s="191">
        <f t="shared" si="564"/>
        <v>0</v>
      </c>
      <c r="GVS244" s="191">
        <f t="shared" si="564"/>
        <v>0</v>
      </c>
      <c r="GVT244" s="191">
        <f t="shared" si="564"/>
        <v>0</v>
      </c>
      <c r="GVU244" s="191">
        <f t="shared" si="564"/>
        <v>0</v>
      </c>
      <c r="GVV244" s="191">
        <f t="shared" si="564"/>
        <v>0</v>
      </c>
      <c r="GVW244" s="191">
        <f t="shared" si="564"/>
        <v>0</v>
      </c>
      <c r="GVX244" s="191">
        <f t="shared" si="564"/>
        <v>0</v>
      </c>
      <c r="GVY244" s="191">
        <f t="shared" si="564"/>
        <v>0</v>
      </c>
      <c r="GVZ244" s="191">
        <f t="shared" si="564"/>
        <v>0</v>
      </c>
      <c r="GWA244" s="191">
        <f t="shared" si="564"/>
        <v>0</v>
      </c>
      <c r="GWB244" s="191">
        <f t="shared" ref="GWB244:GYM244" si="565" xml:space="preserve"> IF($F212 = 0, GWB220, IF($F212 = 1, GWB228, GWB236))+GWB252</f>
        <v>0</v>
      </c>
      <c r="GWC244" s="191">
        <f t="shared" si="565"/>
        <v>0</v>
      </c>
      <c r="GWD244" s="191">
        <f t="shared" si="565"/>
        <v>0</v>
      </c>
      <c r="GWE244" s="191">
        <f t="shared" si="565"/>
        <v>0</v>
      </c>
      <c r="GWF244" s="191">
        <f t="shared" si="565"/>
        <v>0</v>
      </c>
      <c r="GWG244" s="191">
        <f t="shared" si="565"/>
        <v>0</v>
      </c>
      <c r="GWH244" s="191">
        <f t="shared" si="565"/>
        <v>0</v>
      </c>
      <c r="GWI244" s="191">
        <f t="shared" si="565"/>
        <v>0</v>
      </c>
      <c r="GWJ244" s="191">
        <f t="shared" si="565"/>
        <v>0</v>
      </c>
      <c r="GWK244" s="191">
        <f t="shared" si="565"/>
        <v>0</v>
      </c>
      <c r="GWL244" s="191">
        <f t="shared" si="565"/>
        <v>0</v>
      </c>
      <c r="GWM244" s="191">
        <f t="shared" si="565"/>
        <v>0</v>
      </c>
      <c r="GWN244" s="191">
        <f t="shared" si="565"/>
        <v>0</v>
      </c>
      <c r="GWO244" s="191">
        <f t="shared" si="565"/>
        <v>0</v>
      </c>
      <c r="GWP244" s="191">
        <f t="shared" si="565"/>
        <v>0</v>
      </c>
      <c r="GWQ244" s="191">
        <f t="shared" si="565"/>
        <v>0</v>
      </c>
      <c r="GWR244" s="191">
        <f t="shared" si="565"/>
        <v>0</v>
      </c>
      <c r="GWS244" s="191">
        <f t="shared" si="565"/>
        <v>0</v>
      </c>
      <c r="GWT244" s="191">
        <f t="shared" si="565"/>
        <v>0</v>
      </c>
      <c r="GWU244" s="191">
        <f t="shared" si="565"/>
        <v>0</v>
      </c>
      <c r="GWV244" s="191">
        <f t="shared" si="565"/>
        <v>0</v>
      </c>
      <c r="GWW244" s="191">
        <f t="shared" si="565"/>
        <v>0</v>
      </c>
      <c r="GWX244" s="191">
        <f t="shared" si="565"/>
        <v>0</v>
      </c>
      <c r="GWY244" s="191">
        <f t="shared" si="565"/>
        <v>0</v>
      </c>
      <c r="GWZ244" s="191">
        <f t="shared" si="565"/>
        <v>0</v>
      </c>
      <c r="GXA244" s="191">
        <f t="shared" si="565"/>
        <v>0</v>
      </c>
      <c r="GXB244" s="191">
        <f t="shared" si="565"/>
        <v>0</v>
      </c>
      <c r="GXC244" s="191">
        <f t="shared" si="565"/>
        <v>0</v>
      </c>
      <c r="GXD244" s="191">
        <f t="shared" si="565"/>
        <v>0</v>
      </c>
      <c r="GXE244" s="191">
        <f t="shared" si="565"/>
        <v>0</v>
      </c>
      <c r="GXF244" s="191">
        <f t="shared" si="565"/>
        <v>0</v>
      </c>
      <c r="GXG244" s="191">
        <f t="shared" si="565"/>
        <v>0</v>
      </c>
      <c r="GXH244" s="191">
        <f t="shared" si="565"/>
        <v>0</v>
      </c>
      <c r="GXI244" s="191">
        <f t="shared" si="565"/>
        <v>0</v>
      </c>
      <c r="GXJ244" s="191">
        <f t="shared" si="565"/>
        <v>0</v>
      </c>
      <c r="GXK244" s="191">
        <f t="shared" si="565"/>
        <v>0</v>
      </c>
      <c r="GXL244" s="191">
        <f t="shared" si="565"/>
        <v>0</v>
      </c>
      <c r="GXM244" s="191">
        <f t="shared" si="565"/>
        <v>0</v>
      </c>
      <c r="GXN244" s="191">
        <f t="shared" si="565"/>
        <v>0</v>
      </c>
      <c r="GXO244" s="191">
        <f t="shared" si="565"/>
        <v>0</v>
      </c>
      <c r="GXP244" s="191">
        <f t="shared" si="565"/>
        <v>0</v>
      </c>
      <c r="GXQ244" s="191">
        <f t="shared" si="565"/>
        <v>0</v>
      </c>
      <c r="GXR244" s="191">
        <f t="shared" si="565"/>
        <v>0</v>
      </c>
      <c r="GXS244" s="191">
        <f t="shared" si="565"/>
        <v>0</v>
      </c>
      <c r="GXT244" s="191">
        <f t="shared" si="565"/>
        <v>0</v>
      </c>
      <c r="GXU244" s="191">
        <f t="shared" si="565"/>
        <v>0</v>
      </c>
      <c r="GXV244" s="191">
        <f t="shared" si="565"/>
        <v>0</v>
      </c>
      <c r="GXW244" s="191">
        <f t="shared" si="565"/>
        <v>0</v>
      </c>
      <c r="GXX244" s="191">
        <f t="shared" si="565"/>
        <v>0</v>
      </c>
      <c r="GXY244" s="191">
        <f t="shared" si="565"/>
        <v>0</v>
      </c>
      <c r="GXZ244" s="191">
        <f t="shared" si="565"/>
        <v>0</v>
      </c>
      <c r="GYA244" s="191">
        <f t="shared" si="565"/>
        <v>0</v>
      </c>
      <c r="GYB244" s="191">
        <f t="shared" si="565"/>
        <v>0</v>
      </c>
      <c r="GYC244" s="191">
        <f t="shared" si="565"/>
        <v>0</v>
      </c>
      <c r="GYD244" s="191">
        <f t="shared" si="565"/>
        <v>0</v>
      </c>
      <c r="GYE244" s="191">
        <f t="shared" si="565"/>
        <v>0</v>
      </c>
      <c r="GYF244" s="191">
        <f t="shared" si="565"/>
        <v>0</v>
      </c>
      <c r="GYG244" s="191">
        <f t="shared" si="565"/>
        <v>0</v>
      </c>
      <c r="GYH244" s="191">
        <f t="shared" si="565"/>
        <v>0</v>
      </c>
      <c r="GYI244" s="191">
        <f t="shared" si="565"/>
        <v>0</v>
      </c>
      <c r="GYJ244" s="191">
        <f t="shared" si="565"/>
        <v>0</v>
      </c>
      <c r="GYK244" s="191">
        <f t="shared" si="565"/>
        <v>0</v>
      </c>
      <c r="GYL244" s="191">
        <f t="shared" si="565"/>
        <v>0</v>
      </c>
      <c r="GYM244" s="191">
        <f t="shared" si="565"/>
        <v>0</v>
      </c>
      <c r="GYN244" s="191">
        <f t="shared" ref="GYN244:HAY244" si="566" xml:space="preserve"> IF($F212 = 0, GYN220, IF($F212 = 1, GYN228, GYN236))+GYN252</f>
        <v>0</v>
      </c>
      <c r="GYO244" s="191">
        <f t="shared" si="566"/>
        <v>0</v>
      </c>
      <c r="GYP244" s="191">
        <f t="shared" si="566"/>
        <v>0</v>
      </c>
      <c r="GYQ244" s="191">
        <f t="shared" si="566"/>
        <v>0</v>
      </c>
      <c r="GYR244" s="191">
        <f t="shared" si="566"/>
        <v>0</v>
      </c>
      <c r="GYS244" s="191">
        <f t="shared" si="566"/>
        <v>0</v>
      </c>
      <c r="GYT244" s="191">
        <f t="shared" si="566"/>
        <v>0</v>
      </c>
      <c r="GYU244" s="191">
        <f t="shared" si="566"/>
        <v>0</v>
      </c>
      <c r="GYV244" s="191">
        <f t="shared" si="566"/>
        <v>0</v>
      </c>
      <c r="GYW244" s="191">
        <f t="shared" si="566"/>
        <v>0</v>
      </c>
      <c r="GYX244" s="191">
        <f t="shared" si="566"/>
        <v>0</v>
      </c>
      <c r="GYY244" s="191">
        <f t="shared" si="566"/>
        <v>0</v>
      </c>
      <c r="GYZ244" s="191">
        <f t="shared" si="566"/>
        <v>0</v>
      </c>
      <c r="GZA244" s="191">
        <f t="shared" si="566"/>
        <v>0</v>
      </c>
      <c r="GZB244" s="191">
        <f t="shared" si="566"/>
        <v>0</v>
      </c>
      <c r="GZC244" s="191">
        <f t="shared" si="566"/>
        <v>0</v>
      </c>
      <c r="GZD244" s="191">
        <f t="shared" si="566"/>
        <v>0</v>
      </c>
      <c r="GZE244" s="191">
        <f t="shared" si="566"/>
        <v>0</v>
      </c>
      <c r="GZF244" s="191">
        <f t="shared" si="566"/>
        <v>0</v>
      </c>
      <c r="GZG244" s="191">
        <f t="shared" si="566"/>
        <v>0</v>
      </c>
      <c r="GZH244" s="191">
        <f t="shared" si="566"/>
        <v>0</v>
      </c>
      <c r="GZI244" s="191">
        <f t="shared" si="566"/>
        <v>0</v>
      </c>
      <c r="GZJ244" s="191">
        <f t="shared" si="566"/>
        <v>0</v>
      </c>
      <c r="GZK244" s="191">
        <f t="shared" si="566"/>
        <v>0</v>
      </c>
      <c r="GZL244" s="191">
        <f t="shared" si="566"/>
        <v>0</v>
      </c>
      <c r="GZM244" s="191">
        <f t="shared" si="566"/>
        <v>0</v>
      </c>
      <c r="GZN244" s="191">
        <f t="shared" si="566"/>
        <v>0</v>
      </c>
      <c r="GZO244" s="191">
        <f t="shared" si="566"/>
        <v>0</v>
      </c>
      <c r="GZP244" s="191">
        <f t="shared" si="566"/>
        <v>0</v>
      </c>
      <c r="GZQ244" s="191">
        <f t="shared" si="566"/>
        <v>0</v>
      </c>
      <c r="GZR244" s="191">
        <f t="shared" si="566"/>
        <v>0</v>
      </c>
      <c r="GZS244" s="191">
        <f t="shared" si="566"/>
        <v>0</v>
      </c>
      <c r="GZT244" s="191">
        <f t="shared" si="566"/>
        <v>0</v>
      </c>
      <c r="GZU244" s="191">
        <f t="shared" si="566"/>
        <v>0</v>
      </c>
      <c r="GZV244" s="191">
        <f t="shared" si="566"/>
        <v>0</v>
      </c>
      <c r="GZW244" s="191">
        <f t="shared" si="566"/>
        <v>0</v>
      </c>
      <c r="GZX244" s="191">
        <f t="shared" si="566"/>
        <v>0</v>
      </c>
      <c r="GZY244" s="191">
        <f t="shared" si="566"/>
        <v>0</v>
      </c>
      <c r="GZZ244" s="191">
        <f t="shared" si="566"/>
        <v>0</v>
      </c>
      <c r="HAA244" s="191">
        <f t="shared" si="566"/>
        <v>0</v>
      </c>
      <c r="HAB244" s="191">
        <f t="shared" si="566"/>
        <v>0</v>
      </c>
      <c r="HAC244" s="191">
        <f t="shared" si="566"/>
        <v>0</v>
      </c>
      <c r="HAD244" s="191">
        <f t="shared" si="566"/>
        <v>0</v>
      </c>
      <c r="HAE244" s="191">
        <f t="shared" si="566"/>
        <v>0</v>
      </c>
      <c r="HAF244" s="191">
        <f t="shared" si="566"/>
        <v>0</v>
      </c>
      <c r="HAG244" s="191">
        <f t="shared" si="566"/>
        <v>0</v>
      </c>
      <c r="HAH244" s="191">
        <f t="shared" si="566"/>
        <v>0</v>
      </c>
      <c r="HAI244" s="191">
        <f t="shared" si="566"/>
        <v>0</v>
      </c>
      <c r="HAJ244" s="191">
        <f t="shared" si="566"/>
        <v>0</v>
      </c>
      <c r="HAK244" s="191">
        <f t="shared" si="566"/>
        <v>0</v>
      </c>
      <c r="HAL244" s="191">
        <f t="shared" si="566"/>
        <v>0</v>
      </c>
      <c r="HAM244" s="191">
        <f t="shared" si="566"/>
        <v>0</v>
      </c>
      <c r="HAN244" s="191">
        <f t="shared" si="566"/>
        <v>0</v>
      </c>
      <c r="HAO244" s="191">
        <f t="shared" si="566"/>
        <v>0</v>
      </c>
      <c r="HAP244" s="191">
        <f t="shared" si="566"/>
        <v>0</v>
      </c>
      <c r="HAQ244" s="191">
        <f t="shared" si="566"/>
        <v>0</v>
      </c>
      <c r="HAR244" s="191">
        <f t="shared" si="566"/>
        <v>0</v>
      </c>
      <c r="HAS244" s="191">
        <f t="shared" si="566"/>
        <v>0</v>
      </c>
      <c r="HAT244" s="191">
        <f t="shared" si="566"/>
        <v>0</v>
      </c>
      <c r="HAU244" s="191">
        <f t="shared" si="566"/>
        <v>0</v>
      </c>
      <c r="HAV244" s="191">
        <f t="shared" si="566"/>
        <v>0</v>
      </c>
      <c r="HAW244" s="191">
        <f t="shared" si="566"/>
        <v>0</v>
      </c>
      <c r="HAX244" s="191">
        <f t="shared" si="566"/>
        <v>0</v>
      </c>
      <c r="HAY244" s="191">
        <f t="shared" si="566"/>
        <v>0</v>
      </c>
      <c r="HAZ244" s="191">
        <f t="shared" ref="HAZ244:HDK244" si="567" xml:space="preserve"> IF($F212 = 0, HAZ220, IF($F212 = 1, HAZ228, HAZ236))+HAZ252</f>
        <v>0</v>
      </c>
      <c r="HBA244" s="191">
        <f t="shared" si="567"/>
        <v>0</v>
      </c>
      <c r="HBB244" s="191">
        <f t="shared" si="567"/>
        <v>0</v>
      </c>
      <c r="HBC244" s="191">
        <f t="shared" si="567"/>
        <v>0</v>
      </c>
      <c r="HBD244" s="191">
        <f t="shared" si="567"/>
        <v>0</v>
      </c>
      <c r="HBE244" s="191">
        <f t="shared" si="567"/>
        <v>0</v>
      </c>
      <c r="HBF244" s="191">
        <f t="shared" si="567"/>
        <v>0</v>
      </c>
      <c r="HBG244" s="191">
        <f t="shared" si="567"/>
        <v>0</v>
      </c>
      <c r="HBH244" s="191">
        <f t="shared" si="567"/>
        <v>0</v>
      </c>
      <c r="HBI244" s="191">
        <f t="shared" si="567"/>
        <v>0</v>
      </c>
      <c r="HBJ244" s="191">
        <f t="shared" si="567"/>
        <v>0</v>
      </c>
      <c r="HBK244" s="191">
        <f t="shared" si="567"/>
        <v>0</v>
      </c>
      <c r="HBL244" s="191">
        <f t="shared" si="567"/>
        <v>0</v>
      </c>
      <c r="HBM244" s="191">
        <f t="shared" si="567"/>
        <v>0</v>
      </c>
      <c r="HBN244" s="191">
        <f t="shared" si="567"/>
        <v>0</v>
      </c>
      <c r="HBO244" s="191">
        <f t="shared" si="567"/>
        <v>0</v>
      </c>
      <c r="HBP244" s="191">
        <f t="shared" si="567"/>
        <v>0</v>
      </c>
      <c r="HBQ244" s="191">
        <f t="shared" si="567"/>
        <v>0</v>
      </c>
      <c r="HBR244" s="191">
        <f t="shared" si="567"/>
        <v>0</v>
      </c>
      <c r="HBS244" s="191">
        <f t="shared" si="567"/>
        <v>0</v>
      </c>
      <c r="HBT244" s="191">
        <f t="shared" si="567"/>
        <v>0</v>
      </c>
      <c r="HBU244" s="191">
        <f t="shared" si="567"/>
        <v>0</v>
      </c>
      <c r="HBV244" s="191">
        <f t="shared" si="567"/>
        <v>0</v>
      </c>
      <c r="HBW244" s="191">
        <f t="shared" si="567"/>
        <v>0</v>
      </c>
      <c r="HBX244" s="191">
        <f t="shared" si="567"/>
        <v>0</v>
      </c>
      <c r="HBY244" s="191">
        <f t="shared" si="567"/>
        <v>0</v>
      </c>
      <c r="HBZ244" s="191">
        <f t="shared" si="567"/>
        <v>0</v>
      </c>
      <c r="HCA244" s="191">
        <f t="shared" si="567"/>
        <v>0</v>
      </c>
      <c r="HCB244" s="191">
        <f t="shared" si="567"/>
        <v>0</v>
      </c>
      <c r="HCC244" s="191">
        <f t="shared" si="567"/>
        <v>0</v>
      </c>
      <c r="HCD244" s="191">
        <f t="shared" si="567"/>
        <v>0</v>
      </c>
      <c r="HCE244" s="191">
        <f t="shared" si="567"/>
        <v>0</v>
      </c>
      <c r="HCF244" s="191">
        <f t="shared" si="567"/>
        <v>0</v>
      </c>
      <c r="HCG244" s="191">
        <f t="shared" si="567"/>
        <v>0</v>
      </c>
      <c r="HCH244" s="191">
        <f t="shared" si="567"/>
        <v>0</v>
      </c>
      <c r="HCI244" s="191">
        <f t="shared" si="567"/>
        <v>0</v>
      </c>
      <c r="HCJ244" s="191">
        <f t="shared" si="567"/>
        <v>0</v>
      </c>
      <c r="HCK244" s="191">
        <f t="shared" si="567"/>
        <v>0</v>
      </c>
      <c r="HCL244" s="191">
        <f t="shared" si="567"/>
        <v>0</v>
      </c>
      <c r="HCM244" s="191">
        <f t="shared" si="567"/>
        <v>0</v>
      </c>
      <c r="HCN244" s="191">
        <f t="shared" si="567"/>
        <v>0</v>
      </c>
      <c r="HCO244" s="191">
        <f t="shared" si="567"/>
        <v>0</v>
      </c>
      <c r="HCP244" s="191">
        <f t="shared" si="567"/>
        <v>0</v>
      </c>
      <c r="HCQ244" s="191">
        <f t="shared" si="567"/>
        <v>0</v>
      </c>
      <c r="HCR244" s="191">
        <f t="shared" si="567"/>
        <v>0</v>
      </c>
      <c r="HCS244" s="191">
        <f t="shared" si="567"/>
        <v>0</v>
      </c>
      <c r="HCT244" s="191">
        <f t="shared" si="567"/>
        <v>0</v>
      </c>
      <c r="HCU244" s="191">
        <f t="shared" si="567"/>
        <v>0</v>
      </c>
      <c r="HCV244" s="191">
        <f t="shared" si="567"/>
        <v>0</v>
      </c>
      <c r="HCW244" s="191">
        <f t="shared" si="567"/>
        <v>0</v>
      </c>
      <c r="HCX244" s="191">
        <f t="shared" si="567"/>
        <v>0</v>
      </c>
      <c r="HCY244" s="191">
        <f t="shared" si="567"/>
        <v>0</v>
      </c>
      <c r="HCZ244" s="191">
        <f t="shared" si="567"/>
        <v>0</v>
      </c>
      <c r="HDA244" s="191">
        <f t="shared" si="567"/>
        <v>0</v>
      </c>
      <c r="HDB244" s="191">
        <f t="shared" si="567"/>
        <v>0</v>
      </c>
      <c r="HDC244" s="191">
        <f t="shared" si="567"/>
        <v>0</v>
      </c>
      <c r="HDD244" s="191">
        <f t="shared" si="567"/>
        <v>0</v>
      </c>
      <c r="HDE244" s="191">
        <f t="shared" si="567"/>
        <v>0</v>
      </c>
      <c r="HDF244" s="191">
        <f t="shared" si="567"/>
        <v>0</v>
      </c>
      <c r="HDG244" s="191">
        <f t="shared" si="567"/>
        <v>0</v>
      </c>
      <c r="HDH244" s="191">
        <f t="shared" si="567"/>
        <v>0</v>
      </c>
      <c r="HDI244" s="191">
        <f t="shared" si="567"/>
        <v>0</v>
      </c>
      <c r="HDJ244" s="191">
        <f t="shared" si="567"/>
        <v>0</v>
      </c>
      <c r="HDK244" s="191">
        <f t="shared" si="567"/>
        <v>0</v>
      </c>
      <c r="HDL244" s="191">
        <f t="shared" ref="HDL244:HFW244" si="568" xml:space="preserve"> IF($F212 = 0, HDL220, IF($F212 = 1, HDL228, HDL236))+HDL252</f>
        <v>0</v>
      </c>
      <c r="HDM244" s="191">
        <f t="shared" si="568"/>
        <v>0</v>
      </c>
      <c r="HDN244" s="191">
        <f t="shared" si="568"/>
        <v>0</v>
      </c>
      <c r="HDO244" s="191">
        <f t="shared" si="568"/>
        <v>0</v>
      </c>
      <c r="HDP244" s="191">
        <f t="shared" si="568"/>
        <v>0</v>
      </c>
      <c r="HDQ244" s="191">
        <f t="shared" si="568"/>
        <v>0</v>
      </c>
      <c r="HDR244" s="191">
        <f t="shared" si="568"/>
        <v>0</v>
      </c>
      <c r="HDS244" s="191">
        <f t="shared" si="568"/>
        <v>0</v>
      </c>
      <c r="HDT244" s="191">
        <f t="shared" si="568"/>
        <v>0</v>
      </c>
      <c r="HDU244" s="191">
        <f t="shared" si="568"/>
        <v>0</v>
      </c>
      <c r="HDV244" s="191">
        <f t="shared" si="568"/>
        <v>0</v>
      </c>
      <c r="HDW244" s="191">
        <f t="shared" si="568"/>
        <v>0</v>
      </c>
      <c r="HDX244" s="191">
        <f t="shared" si="568"/>
        <v>0</v>
      </c>
      <c r="HDY244" s="191">
        <f t="shared" si="568"/>
        <v>0</v>
      </c>
      <c r="HDZ244" s="191">
        <f t="shared" si="568"/>
        <v>0</v>
      </c>
      <c r="HEA244" s="191">
        <f t="shared" si="568"/>
        <v>0</v>
      </c>
      <c r="HEB244" s="191">
        <f t="shared" si="568"/>
        <v>0</v>
      </c>
      <c r="HEC244" s="191">
        <f t="shared" si="568"/>
        <v>0</v>
      </c>
      <c r="HED244" s="191">
        <f t="shared" si="568"/>
        <v>0</v>
      </c>
      <c r="HEE244" s="191">
        <f t="shared" si="568"/>
        <v>0</v>
      </c>
      <c r="HEF244" s="191">
        <f t="shared" si="568"/>
        <v>0</v>
      </c>
      <c r="HEG244" s="191">
        <f t="shared" si="568"/>
        <v>0</v>
      </c>
      <c r="HEH244" s="191">
        <f t="shared" si="568"/>
        <v>0</v>
      </c>
      <c r="HEI244" s="191">
        <f t="shared" si="568"/>
        <v>0</v>
      </c>
      <c r="HEJ244" s="191">
        <f t="shared" si="568"/>
        <v>0</v>
      </c>
      <c r="HEK244" s="191">
        <f t="shared" si="568"/>
        <v>0</v>
      </c>
      <c r="HEL244" s="191">
        <f t="shared" si="568"/>
        <v>0</v>
      </c>
      <c r="HEM244" s="191">
        <f t="shared" si="568"/>
        <v>0</v>
      </c>
      <c r="HEN244" s="191">
        <f t="shared" si="568"/>
        <v>0</v>
      </c>
      <c r="HEO244" s="191">
        <f t="shared" si="568"/>
        <v>0</v>
      </c>
      <c r="HEP244" s="191">
        <f t="shared" si="568"/>
        <v>0</v>
      </c>
      <c r="HEQ244" s="191">
        <f t="shared" si="568"/>
        <v>0</v>
      </c>
      <c r="HER244" s="191">
        <f t="shared" si="568"/>
        <v>0</v>
      </c>
      <c r="HES244" s="191">
        <f t="shared" si="568"/>
        <v>0</v>
      </c>
      <c r="HET244" s="191">
        <f t="shared" si="568"/>
        <v>0</v>
      </c>
      <c r="HEU244" s="191">
        <f t="shared" si="568"/>
        <v>0</v>
      </c>
      <c r="HEV244" s="191">
        <f t="shared" si="568"/>
        <v>0</v>
      </c>
      <c r="HEW244" s="191">
        <f t="shared" si="568"/>
        <v>0</v>
      </c>
      <c r="HEX244" s="191">
        <f t="shared" si="568"/>
        <v>0</v>
      </c>
      <c r="HEY244" s="191">
        <f t="shared" si="568"/>
        <v>0</v>
      </c>
      <c r="HEZ244" s="191">
        <f t="shared" si="568"/>
        <v>0</v>
      </c>
      <c r="HFA244" s="191">
        <f t="shared" si="568"/>
        <v>0</v>
      </c>
      <c r="HFB244" s="191">
        <f t="shared" si="568"/>
        <v>0</v>
      </c>
      <c r="HFC244" s="191">
        <f t="shared" si="568"/>
        <v>0</v>
      </c>
      <c r="HFD244" s="191">
        <f t="shared" si="568"/>
        <v>0</v>
      </c>
      <c r="HFE244" s="191">
        <f t="shared" si="568"/>
        <v>0</v>
      </c>
      <c r="HFF244" s="191">
        <f t="shared" si="568"/>
        <v>0</v>
      </c>
      <c r="HFG244" s="191">
        <f t="shared" si="568"/>
        <v>0</v>
      </c>
      <c r="HFH244" s="191">
        <f t="shared" si="568"/>
        <v>0</v>
      </c>
      <c r="HFI244" s="191">
        <f t="shared" si="568"/>
        <v>0</v>
      </c>
      <c r="HFJ244" s="191">
        <f t="shared" si="568"/>
        <v>0</v>
      </c>
      <c r="HFK244" s="191">
        <f t="shared" si="568"/>
        <v>0</v>
      </c>
      <c r="HFL244" s="191">
        <f t="shared" si="568"/>
        <v>0</v>
      </c>
      <c r="HFM244" s="191">
        <f t="shared" si="568"/>
        <v>0</v>
      </c>
      <c r="HFN244" s="191">
        <f t="shared" si="568"/>
        <v>0</v>
      </c>
      <c r="HFO244" s="191">
        <f t="shared" si="568"/>
        <v>0</v>
      </c>
      <c r="HFP244" s="191">
        <f t="shared" si="568"/>
        <v>0</v>
      </c>
      <c r="HFQ244" s="191">
        <f t="shared" si="568"/>
        <v>0</v>
      </c>
      <c r="HFR244" s="191">
        <f t="shared" si="568"/>
        <v>0</v>
      </c>
      <c r="HFS244" s="191">
        <f t="shared" si="568"/>
        <v>0</v>
      </c>
      <c r="HFT244" s="191">
        <f t="shared" si="568"/>
        <v>0</v>
      </c>
      <c r="HFU244" s="191">
        <f t="shared" si="568"/>
        <v>0</v>
      </c>
      <c r="HFV244" s="191">
        <f t="shared" si="568"/>
        <v>0</v>
      </c>
      <c r="HFW244" s="191">
        <f t="shared" si="568"/>
        <v>0</v>
      </c>
      <c r="HFX244" s="191">
        <f t="shared" ref="HFX244:HII244" si="569" xml:space="preserve"> IF($F212 = 0, HFX220, IF($F212 = 1, HFX228, HFX236))+HFX252</f>
        <v>0</v>
      </c>
      <c r="HFY244" s="191">
        <f t="shared" si="569"/>
        <v>0</v>
      </c>
      <c r="HFZ244" s="191">
        <f t="shared" si="569"/>
        <v>0</v>
      </c>
      <c r="HGA244" s="191">
        <f t="shared" si="569"/>
        <v>0</v>
      </c>
      <c r="HGB244" s="191">
        <f t="shared" si="569"/>
        <v>0</v>
      </c>
      <c r="HGC244" s="191">
        <f t="shared" si="569"/>
        <v>0</v>
      </c>
      <c r="HGD244" s="191">
        <f t="shared" si="569"/>
        <v>0</v>
      </c>
      <c r="HGE244" s="191">
        <f t="shared" si="569"/>
        <v>0</v>
      </c>
      <c r="HGF244" s="191">
        <f t="shared" si="569"/>
        <v>0</v>
      </c>
      <c r="HGG244" s="191">
        <f t="shared" si="569"/>
        <v>0</v>
      </c>
      <c r="HGH244" s="191">
        <f t="shared" si="569"/>
        <v>0</v>
      </c>
      <c r="HGI244" s="191">
        <f t="shared" si="569"/>
        <v>0</v>
      </c>
      <c r="HGJ244" s="191">
        <f t="shared" si="569"/>
        <v>0</v>
      </c>
      <c r="HGK244" s="191">
        <f t="shared" si="569"/>
        <v>0</v>
      </c>
      <c r="HGL244" s="191">
        <f t="shared" si="569"/>
        <v>0</v>
      </c>
      <c r="HGM244" s="191">
        <f t="shared" si="569"/>
        <v>0</v>
      </c>
      <c r="HGN244" s="191">
        <f t="shared" si="569"/>
        <v>0</v>
      </c>
      <c r="HGO244" s="191">
        <f t="shared" si="569"/>
        <v>0</v>
      </c>
      <c r="HGP244" s="191">
        <f t="shared" si="569"/>
        <v>0</v>
      </c>
      <c r="HGQ244" s="191">
        <f t="shared" si="569"/>
        <v>0</v>
      </c>
      <c r="HGR244" s="191">
        <f t="shared" si="569"/>
        <v>0</v>
      </c>
      <c r="HGS244" s="191">
        <f t="shared" si="569"/>
        <v>0</v>
      </c>
      <c r="HGT244" s="191">
        <f t="shared" si="569"/>
        <v>0</v>
      </c>
      <c r="HGU244" s="191">
        <f t="shared" si="569"/>
        <v>0</v>
      </c>
      <c r="HGV244" s="191">
        <f t="shared" si="569"/>
        <v>0</v>
      </c>
      <c r="HGW244" s="191">
        <f t="shared" si="569"/>
        <v>0</v>
      </c>
      <c r="HGX244" s="191">
        <f t="shared" si="569"/>
        <v>0</v>
      </c>
      <c r="HGY244" s="191">
        <f t="shared" si="569"/>
        <v>0</v>
      </c>
      <c r="HGZ244" s="191">
        <f t="shared" si="569"/>
        <v>0</v>
      </c>
      <c r="HHA244" s="191">
        <f t="shared" si="569"/>
        <v>0</v>
      </c>
      <c r="HHB244" s="191">
        <f t="shared" si="569"/>
        <v>0</v>
      </c>
      <c r="HHC244" s="191">
        <f t="shared" si="569"/>
        <v>0</v>
      </c>
      <c r="HHD244" s="191">
        <f t="shared" si="569"/>
        <v>0</v>
      </c>
      <c r="HHE244" s="191">
        <f t="shared" si="569"/>
        <v>0</v>
      </c>
      <c r="HHF244" s="191">
        <f t="shared" si="569"/>
        <v>0</v>
      </c>
      <c r="HHG244" s="191">
        <f t="shared" si="569"/>
        <v>0</v>
      </c>
      <c r="HHH244" s="191">
        <f t="shared" si="569"/>
        <v>0</v>
      </c>
      <c r="HHI244" s="191">
        <f t="shared" si="569"/>
        <v>0</v>
      </c>
      <c r="HHJ244" s="191">
        <f t="shared" si="569"/>
        <v>0</v>
      </c>
      <c r="HHK244" s="191">
        <f t="shared" si="569"/>
        <v>0</v>
      </c>
      <c r="HHL244" s="191">
        <f t="shared" si="569"/>
        <v>0</v>
      </c>
      <c r="HHM244" s="191">
        <f t="shared" si="569"/>
        <v>0</v>
      </c>
      <c r="HHN244" s="191">
        <f t="shared" si="569"/>
        <v>0</v>
      </c>
      <c r="HHO244" s="191">
        <f t="shared" si="569"/>
        <v>0</v>
      </c>
      <c r="HHP244" s="191">
        <f t="shared" si="569"/>
        <v>0</v>
      </c>
      <c r="HHQ244" s="191">
        <f t="shared" si="569"/>
        <v>0</v>
      </c>
      <c r="HHR244" s="191">
        <f t="shared" si="569"/>
        <v>0</v>
      </c>
      <c r="HHS244" s="191">
        <f t="shared" si="569"/>
        <v>0</v>
      </c>
      <c r="HHT244" s="191">
        <f t="shared" si="569"/>
        <v>0</v>
      </c>
      <c r="HHU244" s="191">
        <f t="shared" si="569"/>
        <v>0</v>
      </c>
      <c r="HHV244" s="191">
        <f t="shared" si="569"/>
        <v>0</v>
      </c>
      <c r="HHW244" s="191">
        <f t="shared" si="569"/>
        <v>0</v>
      </c>
      <c r="HHX244" s="191">
        <f t="shared" si="569"/>
        <v>0</v>
      </c>
      <c r="HHY244" s="191">
        <f t="shared" si="569"/>
        <v>0</v>
      </c>
      <c r="HHZ244" s="191">
        <f t="shared" si="569"/>
        <v>0</v>
      </c>
      <c r="HIA244" s="191">
        <f t="shared" si="569"/>
        <v>0</v>
      </c>
      <c r="HIB244" s="191">
        <f t="shared" si="569"/>
        <v>0</v>
      </c>
      <c r="HIC244" s="191">
        <f t="shared" si="569"/>
        <v>0</v>
      </c>
      <c r="HID244" s="191">
        <f t="shared" si="569"/>
        <v>0</v>
      </c>
      <c r="HIE244" s="191">
        <f t="shared" si="569"/>
        <v>0</v>
      </c>
      <c r="HIF244" s="191">
        <f t="shared" si="569"/>
        <v>0</v>
      </c>
      <c r="HIG244" s="191">
        <f t="shared" si="569"/>
        <v>0</v>
      </c>
      <c r="HIH244" s="191">
        <f t="shared" si="569"/>
        <v>0</v>
      </c>
      <c r="HII244" s="191">
        <f t="shared" si="569"/>
        <v>0</v>
      </c>
      <c r="HIJ244" s="191">
        <f t="shared" ref="HIJ244:HKU244" si="570" xml:space="preserve"> IF($F212 = 0, HIJ220, IF($F212 = 1, HIJ228, HIJ236))+HIJ252</f>
        <v>0</v>
      </c>
      <c r="HIK244" s="191">
        <f t="shared" si="570"/>
        <v>0</v>
      </c>
      <c r="HIL244" s="191">
        <f t="shared" si="570"/>
        <v>0</v>
      </c>
      <c r="HIM244" s="191">
        <f t="shared" si="570"/>
        <v>0</v>
      </c>
      <c r="HIN244" s="191">
        <f t="shared" si="570"/>
        <v>0</v>
      </c>
      <c r="HIO244" s="191">
        <f t="shared" si="570"/>
        <v>0</v>
      </c>
      <c r="HIP244" s="191">
        <f t="shared" si="570"/>
        <v>0</v>
      </c>
      <c r="HIQ244" s="191">
        <f t="shared" si="570"/>
        <v>0</v>
      </c>
      <c r="HIR244" s="191">
        <f t="shared" si="570"/>
        <v>0</v>
      </c>
      <c r="HIS244" s="191">
        <f t="shared" si="570"/>
        <v>0</v>
      </c>
      <c r="HIT244" s="191">
        <f t="shared" si="570"/>
        <v>0</v>
      </c>
      <c r="HIU244" s="191">
        <f t="shared" si="570"/>
        <v>0</v>
      </c>
      <c r="HIV244" s="191">
        <f t="shared" si="570"/>
        <v>0</v>
      </c>
      <c r="HIW244" s="191">
        <f t="shared" si="570"/>
        <v>0</v>
      </c>
      <c r="HIX244" s="191">
        <f t="shared" si="570"/>
        <v>0</v>
      </c>
      <c r="HIY244" s="191">
        <f t="shared" si="570"/>
        <v>0</v>
      </c>
      <c r="HIZ244" s="191">
        <f t="shared" si="570"/>
        <v>0</v>
      </c>
      <c r="HJA244" s="191">
        <f t="shared" si="570"/>
        <v>0</v>
      </c>
      <c r="HJB244" s="191">
        <f t="shared" si="570"/>
        <v>0</v>
      </c>
      <c r="HJC244" s="191">
        <f t="shared" si="570"/>
        <v>0</v>
      </c>
      <c r="HJD244" s="191">
        <f t="shared" si="570"/>
        <v>0</v>
      </c>
      <c r="HJE244" s="191">
        <f t="shared" si="570"/>
        <v>0</v>
      </c>
      <c r="HJF244" s="191">
        <f t="shared" si="570"/>
        <v>0</v>
      </c>
      <c r="HJG244" s="191">
        <f t="shared" si="570"/>
        <v>0</v>
      </c>
      <c r="HJH244" s="191">
        <f t="shared" si="570"/>
        <v>0</v>
      </c>
      <c r="HJI244" s="191">
        <f t="shared" si="570"/>
        <v>0</v>
      </c>
      <c r="HJJ244" s="191">
        <f t="shared" si="570"/>
        <v>0</v>
      </c>
      <c r="HJK244" s="191">
        <f t="shared" si="570"/>
        <v>0</v>
      </c>
      <c r="HJL244" s="191">
        <f t="shared" si="570"/>
        <v>0</v>
      </c>
      <c r="HJM244" s="191">
        <f t="shared" si="570"/>
        <v>0</v>
      </c>
      <c r="HJN244" s="191">
        <f t="shared" si="570"/>
        <v>0</v>
      </c>
      <c r="HJO244" s="191">
        <f t="shared" si="570"/>
        <v>0</v>
      </c>
      <c r="HJP244" s="191">
        <f t="shared" si="570"/>
        <v>0</v>
      </c>
      <c r="HJQ244" s="191">
        <f t="shared" si="570"/>
        <v>0</v>
      </c>
      <c r="HJR244" s="191">
        <f t="shared" si="570"/>
        <v>0</v>
      </c>
      <c r="HJS244" s="191">
        <f t="shared" si="570"/>
        <v>0</v>
      </c>
      <c r="HJT244" s="191">
        <f t="shared" si="570"/>
        <v>0</v>
      </c>
      <c r="HJU244" s="191">
        <f t="shared" si="570"/>
        <v>0</v>
      </c>
      <c r="HJV244" s="191">
        <f t="shared" si="570"/>
        <v>0</v>
      </c>
      <c r="HJW244" s="191">
        <f t="shared" si="570"/>
        <v>0</v>
      </c>
      <c r="HJX244" s="191">
        <f t="shared" si="570"/>
        <v>0</v>
      </c>
      <c r="HJY244" s="191">
        <f t="shared" si="570"/>
        <v>0</v>
      </c>
      <c r="HJZ244" s="191">
        <f t="shared" si="570"/>
        <v>0</v>
      </c>
      <c r="HKA244" s="191">
        <f t="shared" si="570"/>
        <v>0</v>
      </c>
      <c r="HKB244" s="191">
        <f t="shared" si="570"/>
        <v>0</v>
      </c>
      <c r="HKC244" s="191">
        <f t="shared" si="570"/>
        <v>0</v>
      </c>
      <c r="HKD244" s="191">
        <f t="shared" si="570"/>
        <v>0</v>
      </c>
      <c r="HKE244" s="191">
        <f t="shared" si="570"/>
        <v>0</v>
      </c>
      <c r="HKF244" s="191">
        <f t="shared" si="570"/>
        <v>0</v>
      </c>
      <c r="HKG244" s="191">
        <f t="shared" si="570"/>
        <v>0</v>
      </c>
      <c r="HKH244" s="191">
        <f t="shared" si="570"/>
        <v>0</v>
      </c>
      <c r="HKI244" s="191">
        <f t="shared" si="570"/>
        <v>0</v>
      </c>
      <c r="HKJ244" s="191">
        <f t="shared" si="570"/>
        <v>0</v>
      </c>
      <c r="HKK244" s="191">
        <f t="shared" si="570"/>
        <v>0</v>
      </c>
      <c r="HKL244" s="191">
        <f t="shared" si="570"/>
        <v>0</v>
      </c>
      <c r="HKM244" s="191">
        <f t="shared" si="570"/>
        <v>0</v>
      </c>
      <c r="HKN244" s="191">
        <f t="shared" si="570"/>
        <v>0</v>
      </c>
      <c r="HKO244" s="191">
        <f t="shared" si="570"/>
        <v>0</v>
      </c>
      <c r="HKP244" s="191">
        <f t="shared" si="570"/>
        <v>0</v>
      </c>
      <c r="HKQ244" s="191">
        <f t="shared" si="570"/>
        <v>0</v>
      </c>
      <c r="HKR244" s="191">
        <f t="shared" si="570"/>
        <v>0</v>
      </c>
      <c r="HKS244" s="191">
        <f t="shared" si="570"/>
        <v>0</v>
      </c>
      <c r="HKT244" s="191">
        <f t="shared" si="570"/>
        <v>0</v>
      </c>
      <c r="HKU244" s="191">
        <f t="shared" si="570"/>
        <v>0</v>
      </c>
      <c r="HKV244" s="191">
        <f t="shared" ref="HKV244:HNG244" si="571" xml:space="preserve"> IF($F212 = 0, HKV220, IF($F212 = 1, HKV228, HKV236))+HKV252</f>
        <v>0</v>
      </c>
      <c r="HKW244" s="191">
        <f t="shared" si="571"/>
        <v>0</v>
      </c>
      <c r="HKX244" s="191">
        <f t="shared" si="571"/>
        <v>0</v>
      </c>
      <c r="HKY244" s="191">
        <f t="shared" si="571"/>
        <v>0</v>
      </c>
      <c r="HKZ244" s="191">
        <f t="shared" si="571"/>
        <v>0</v>
      </c>
      <c r="HLA244" s="191">
        <f t="shared" si="571"/>
        <v>0</v>
      </c>
      <c r="HLB244" s="191">
        <f t="shared" si="571"/>
        <v>0</v>
      </c>
      <c r="HLC244" s="191">
        <f t="shared" si="571"/>
        <v>0</v>
      </c>
      <c r="HLD244" s="191">
        <f t="shared" si="571"/>
        <v>0</v>
      </c>
      <c r="HLE244" s="191">
        <f t="shared" si="571"/>
        <v>0</v>
      </c>
      <c r="HLF244" s="191">
        <f t="shared" si="571"/>
        <v>0</v>
      </c>
      <c r="HLG244" s="191">
        <f t="shared" si="571"/>
        <v>0</v>
      </c>
      <c r="HLH244" s="191">
        <f t="shared" si="571"/>
        <v>0</v>
      </c>
      <c r="HLI244" s="191">
        <f t="shared" si="571"/>
        <v>0</v>
      </c>
      <c r="HLJ244" s="191">
        <f t="shared" si="571"/>
        <v>0</v>
      </c>
      <c r="HLK244" s="191">
        <f t="shared" si="571"/>
        <v>0</v>
      </c>
      <c r="HLL244" s="191">
        <f t="shared" si="571"/>
        <v>0</v>
      </c>
      <c r="HLM244" s="191">
        <f t="shared" si="571"/>
        <v>0</v>
      </c>
      <c r="HLN244" s="191">
        <f t="shared" si="571"/>
        <v>0</v>
      </c>
      <c r="HLO244" s="191">
        <f t="shared" si="571"/>
        <v>0</v>
      </c>
      <c r="HLP244" s="191">
        <f t="shared" si="571"/>
        <v>0</v>
      </c>
      <c r="HLQ244" s="191">
        <f t="shared" si="571"/>
        <v>0</v>
      </c>
      <c r="HLR244" s="191">
        <f t="shared" si="571"/>
        <v>0</v>
      </c>
      <c r="HLS244" s="191">
        <f t="shared" si="571"/>
        <v>0</v>
      </c>
      <c r="HLT244" s="191">
        <f t="shared" si="571"/>
        <v>0</v>
      </c>
      <c r="HLU244" s="191">
        <f t="shared" si="571"/>
        <v>0</v>
      </c>
      <c r="HLV244" s="191">
        <f t="shared" si="571"/>
        <v>0</v>
      </c>
      <c r="HLW244" s="191">
        <f t="shared" si="571"/>
        <v>0</v>
      </c>
      <c r="HLX244" s="191">
        <f t="shared" si="571"/>
        <v>0</v>
      </c>
      <c r="HLY244" s="191">
        <f t="shared" si="571"/>
        <v>0</v>
      </c>
      <c r="HLZ244" s="191">
        <f t="shared" si="571"/>
        <v>0</v>
      </c>
      <c r="HMA244" s="191">
        <f t="shared" si="571"/>
        <v>0</v>
      </c>
      <c r="HMB244" s="191">
        <f t="shared" si="571"/>
        <v>0</v>
      </c>
      <c r="HMC244" s="191">
        <f t="shared" si="571"/>
        <v>0</v>
      </c>
      <c r="HMD244" s="191">
        <f t="shared" si="571"/>
        <v>0</v>
      </c>
      <c r="HME244" s="191">
        <f t="shared" si="571"/>
        <v>0</v>
      </c>
      <c r="HMF244" s="191">
        <f t="shared" si="571"/>
        <v>0</v>
      </c>
      <c r="HMG244" s="191">
        <f t="shared" si="571"/>
        <v>0</v>
      </c>
      <c r="HMH244" s="191">
        <f t="shared" si="571"/>
        <v>0</v>
      </c>
      <c r="HMI244" s="191">
        <f t="shared" si="571"/>
        <v>0</v>
      </c>
      <c r="HMJ244" s="191">
        <f t="shared" si="571"/>
        <v>0</v>
      </c>
      <c r="HMK244" s="191">
        <f t="shared" si="571"/>
        <v>0</v>
      </c>
      <c r="HML244" s="191">
        <f t="shared" si="571"/>
        <v>0</v>
      </c>
      <c r="HMM244" s="191">
        <f t="shared" si="571"/>
        <v>0</v>
      </c>
      <c r="HMN244" s="191">
        <f t="shared" si="571"/>
        <v>0</v>
      </c>
      <c r="HMO244" s="191">
        <f t="shared" si="571"/>
        <v>0</v>
      </c>
      <c r="HMP244" s="191">
        <f t="shared" si="571"/>
        <v>0</v>
      </c>
      <c r="HMQ244" s="191">
        <f t="shared" si="571"/>
        <v>0</v>
      </c>
      <c r="HMR244" s="191">
        <f t="shared" si="571"/>
        <v>0</v>
      </c>
      <c r="HMS244" s="191">
        <f t="shared" si="571"/>
        <v>0</v>
      </c>
      <c r="HMT244" s="191">
        <f t="shared" si="571"/>
        <v>0</v>
      </c>
      <c r="HMU244" s="191">
        <f t="shared" si="571"/>
        <v>0</v>
      </c>
      <c r="HMV244" s="191">
        <f t="shared" si="571"/>
        <v>0</v>
      </c>
      <c r="HMW244" s="191">
        <f t="shared" si="571"/>
        <v>0</v>
      </c>
      <c r="HMX244" s="191">
        <f t="shared" si="571"/>
        <v>0</v>
      </c>
      <c r="HMY244" s="191">
        <f t="shared" si="571"/>
        <v>0</v>
      </c>
      <c r="HMZ244" s="191">
        <f t="shared" si="571"/>
        <v>0</v>
      </c>
      <c r="HNA244" s="191">
        <f t="shared" si="571"/>
        <v>0</v>
      </c>
      <c r="HNB244" s="191">
        <f t="shared" si="571"/>
        <v>0</v>
      </c>
      <c r="HNC244" s="191">
        <f t="shared" si="571"/>
        <v>0</v>
      </c>
      <c r="HND244" s="191">
        <f t="shared" si="571"/>
        <v>0</v>
      </c>
      <c r="HNE244" s="191">
        <f t="shared" si="571"/>
        <v>0</v>
      </c>
      <c r="HNF244" s="191">
        <f t="shared" si="571"/>
        <v>0</v>
      </c>
      <c r="HNG244" s="191">
        <f t="shared" si="571"/>
        <v>0</v>
      </c>
      <c r="HNH244" s="191">
        <f t="shared" ref="HNH244:HPS244" si="572" xml:space="preserve"> IF($F212 = 0, HNH220, IF($F212 = 1, HNH228, HNH236))+HNH252</f>
        <v>0</v>
      </c>
      <c r="HNI244" s="191">
        <f t="shared" si="572"/>
        <v>0</v>
      </c>
      <c r="HNJ244" s="191">
        <f t="shared" si="572"/>
        <v>0</v>
      </c>
      <c r="HNK244" s="191">
        <f t="shared" si="572"/>
        <v>0</v>
      </c>
      <c r="HNL244" s="191">
        <f t="shared" si="572"/>
        <v>0</v>
      </c>
      <c r="HNM244" s="191">
        <f t="shared" si="572"/>
        <v>0</v>
      </c>
      <c r="HNN244" s="191">
        <f t="shared" si="572"/>
        <v>0</v>
      </c>
      <c r="HNO244" s="191">
        <f t="shared" si="572"/>
        <v>0</v>
      </c>
      <c r="HNP244" s="191">
        <f t="shared" si="572"/>
        <v>0</v>
      </c>
      <c r="HNQ244" s="191">
        <f t="shared" si="572"/>
        <v>0</v>
      </c>
      <c r="HNR244" s="191">
        <f t="shared" si="572"/>
        <v>0</v>
      </c>
      <c r="HNS244" s="191">
        <f t="shared" si="572"/>
        <v>0</v>
      </c>
      <c r="HNT244" s="191">
        <f t="shared" si="572"/>
        <v>0</v>
      </c>
      <c r="HNU244" s="191">
        <f t="shared" si="572"/>
        <v>0</v>
      </c>
      <c r="HNV244" s="191">
        <f t="shared" si="572"/>
        <v>0</v>
      </c>
      <c r="HNW244" s="191">
        <f t="shared" si="572"/>
        <v>0</v>
      </c>
      <c r="HNX244" s="191">
        <f t="shared" si="572"/>
        <v>0</v>
      </c>
      <c r="HNY244" s="191">
        <f t="shared" si="572"/>
        <v>0</v>
      </c>
      <c r="HNZ244" s="191">
        <f t="shared" si="572"/>
        <v>0</v>
      </c>
      <c r="HOA244" s="191">
        <f t="shared" si="572"/>
        <v>0</v>
      </c>
      <c r="HOB244" s="191">
        <f t="shared" si="572"/>
        <v>0</v>
      </c>
      <c r="HOC244" s="191">
        <f t="shared" si="572"/>
        <v>0</v>
      </c>
      <c r="HOD244" s="191">
        <f t="shared" si="572"/>
        <v>0</v>
      </c>
      <c r="HOE244" s="191">
        <f t="shared" si="572"/>
        <v>0</v>
      </c>
      <c r="HOF244" s="191">
        <f t="shared" si="572"/>
        <v>0</v>
      </c>
      <c r="HOG244" s="191">
        <f t="shared" si="572"/>
        <v>0</v>
      </c>
      <c r="HOH244" s="191">
        <f t="shared" si="572"/>
        <v>0</v>
      </c>
      <c r="HOI244" s="191">
        <f t="shared" si="572"/>
        <v>0</v>
      </c>
      <c r="HOJ244" s="191">
        <f t="shared" si="572"/>
        <v>0</v>
      </c>
      <c r="HOK244" s="191">
        <f t="shared" si="572"/>
        <v>0</v>
      </c>
      <c r="HOL244" s="191">
        <f t="shared" si="572"/>
        <v>0</v>
      </c>
      <c r="HOM244" s="191">
        <f t="shared" si="572"/>
        <v>0</v>
      </c>
      <c r="HON244" s="191">
        <f t="shared" si="572"/>
        <v>0</v>
      </c>
      <c r="HOO244" s="191">
        <f t="shared" si="572"/>
        <v>0</v>
      </c>
      <c r="HOP244" s="191">
        <f t="shared" si="572"/>
        <v>0</v>
      </c>
      <c r="HOQ244" s="191">
        <f t="shared" si="572"/>
        <v>0</v>
      </c>
      <c r="HOR244" s="191">
        <f t="shared" si="572"/>
        <v>0</v>
      </c>
      <c r="HOS244" s="191">
        <f t="shared" si="572"/>
        <v>0</v>
      </c>
      <c r="HOT244" s="191">
        <f t="shared" si="572"/>
        <v>0</v>
      </c>
      <c r="HOU244" s="191">
        <f t="shared" si="572"/>
        <v>0</v>
      </c>
      <c r="HOV244" s="191">
        <f t="shared" si="572"/>
        <v>0</v>
      </c>
      <c r="HOW244" s="191">
        <f t="shared" si="572"/>
        <v>0</v>
      </c>
      <c r="HOX244" s="191">
        <f t="shared" si="572"/>
        <v>0</v>
      </c>
      <c r="HOY244" s="191">
        <f t="shared" si="572"/>
        <v>0</v>
      </c>
      <c r="HOZ244" s="191">
        <f t="shared" si="572"/>
        <v>0</v>
      </c>
      <c r="HPA244" s="191">
        <f t="shared" si="572"/>
        <v>0</v>
      </c>
      <c r="HPB244" s="191">
        <f t="shared" si="572"/>
        <v>0</v>
      </c>
      <c r="HPC244" s="191">
        <f t="shared" si="572"/>
        <v>0</v>
      </c>
      <c r="HPD244" s="191">
        <f t="shared" si="572"/>
        <v>0</v>
      </c>
      <c r="HPE244" s="191">
        <f t="shared" si="572"/>
        <v>0</v>
      </c>
      <c r="HPF244" s="191">
        <f t="shared" si="572"/>
        <v>0</v>
      </c>
      <c r="HPG244" s="191">
        <f t="shared" si="572"/>
        <v>0</v>
      </c>
      <c r="HPH244" s="191">
        <f t="shared" si="572"/>
        <v>0</v>
      </c>
      <c r="HPI244" s="191">
        <f t="shared" si="572"/>
        <v>0</v>
      </c>
      <c r="HPJ244" s="191">
        <f t="shared" si="572"/>
        <v>0</v>
      </c>
      <c r="HPK244" s="191">
        <f t="shared" si="572"/>
        <v>0</v>
      </c>
      <c r="HPL244" s="191">
        <f t="shared" si="572"/>
        <v>0</v>
      </c>
      <c r="HPM244" s="191">
        <f t="shared" si="572"/>
        <v>0</v>
      </c>
      <c r="HPN244" s="191">
        <f t="shared" si="572"/>
        <v>0</v>
      </c>
      <c r="HPO244" s="191">
        <f t="shared" si="572"/>
        <v>0</v>
      </c>
      <c r="HPP244" s="191">
        <f t="shared" si="572"/>
        <v>0</v>
      </c>
      <c r="HPQ244" s="191">
        <f t="shared" si="572"/>
        <v>0</v>
      </c>
      <c r="HPR244" s="191">
        <f t="shared" si="572"/>
        <v>0</v>
      </c>
      <c r="HPS244" s="191">
        <f t="shared" si="572"/>
        <v>0</v>
      </c>
      <c r="HPT244" s="191">
        <f t="shared" ref="HPT244:HSE244" si="573" xml:space="preserve"> IF($F212 = 0, HPT220, IF($F212 = 1, HPT228, HPT236))+HPT252</f>
        <v>0</v>
      </c>
      <c r="HPU244" s="191">
        <f t="shared" si="573"/>
        <v>0</v>
      </c>
      <c r="HPV244" s="191">
        <f t="shared" si="573"/>
        <v>0</v>
      </c>
      <c r="HPW244" s="191">
        <f t="shared" si="573"/>
        <v>0</v>
      </c>
      <c r="HPX244" s="191">
        <f t="shared" si="573"/>
        <v>0</v>
      </c>
      <c r="HPY244" s="191">
        <f t="shared" si="573"/>
        <v>0</v>
      </c>
      <c r="HPZ244" s="191">
        <f t="shared" si="573"/>
        <v>0</v>
      </c>
      <c r="HQA244" s="191">
        <f t="shared" si="573"/>
        <v>0</v>
      </c>
      <c r="HQB244" s="191">
        <f t="shared" si="573"/>
        <v>0</v>
      </c>
      <c r="HQC244" s="191">
        <f t="shared" si="573"/>
        <v>0</v>
      </c>
      <c r="HQD244" s="191">
        <f t="shared" si="573"/>
        <v>0</v>
      </c>
      <c r="HQE244" s="191">
        <f t="shared" si="573"/>
        <v>0</v>
      </c>
      <c r="HQF244" s="191">
        <f t="shared" si="573"/>
        <v>0</v>
      </c>
      <c r="HQG244" s="191">
        <f t="shared" si="573"/>
        <v>0</v>
      </c>
      <c r="HQH244" s="191">
        <f t="shared" si="573"/>
        <v>0</v>
      </c>
      <c r="HQI244" s="191">
        <f t="shared" si="573"/>
        <v>0</v>
      </c>
      <c r="HQJ244" s="191">
        <f t="shared" si="573"/>
        <v>0</v>
      </c>
      <c r="HQK244" s="191">
        <f t="shared" si="573"/>
        <v>0</v>
      </c>
      <c r="HQL244" s="191">
        <f t="shared" si="573"/>
        <v>0</v>
      </c>
      <c r="HQM244" s="191">
        <f t="shared" si="573"/>
        <v>0</v>
      </c>
      <c r="HQN244" s="191">
        <f t="shared" si="573"/>
        <v>0</v>
      </c>
      <c r="HQO244" s="191">
        <f t="shared" si="573"/>
        <v>0</v>
      </c>
      <c r="HQP244" s="191">
        <f t="shared" si="573"/>
        <v>0</v>
      </c>
      <c r="HQQ244" s="191">
        <f t="shared" si="573"/>
        <v>0</v>
      </c>
      <c r="HQR244" s="191">
        <f t="shared" si="573"/>
        <v>0</v>
      </c>
      <c r="HQS244" s="191">
        <f t="shared" si="573"/>
        <v>0</v>
      </c>
      <c r="HQT244" s="191">
        <f t="shared" si="573"/>
        <v>0</v>
      </c>
      <c r="HQU244" s="191">
        <f t="shared" si="573"/>
        <v>0</v>
      </c>
      <c r="HQV244" s="191">
        <f t="shared" si="573"/>
        <v>0</v>
      </c>
      <c r="HQW244" s="191">
        <f t="shared" si="573"/>
        <v>0</v>
      </c>
      <c r="HQX244" s="191">
        <f t="shared" si="573"/>
        <v>0</v>
      </c>
      <c r="HQY244" s="191">
        <f t="shared" si="573"/>
        <v>0</v>
      </c>
      <c r="HQZ244" s="191">
        <f t="shared" si="573"/>
        <v>0</v>
      </c>
      <c r="HRA244" s="191">
        <f t="shared" si="573"/>
        <v>0</v>
      </c>
      <c r="HRB244" s="191">
        <f t="shared" si="573"/>
        <v>0</v>
      </c>
      <c r="HRC244" s="191">
        <f t="shared" si="573"/>
        <v>0</v>
      </c>
      <c r="HRD244" s="191">
        <f t="shared" si="573"/>
        <v>0</v>
      </c>
      <c r="HRE244" s="191">
        <f t="shared" si="573"/>
        <v>0</v>
      </c>
      <c r="HRF244" s="191">
        <f t="shared" si="573"/>
        <v>0</v>
      </c>
      <c r="HRG244" s="191">
        <f t="shared" si="573"/>
        <v>0</v>
      </c>
      <c r="HRH244" s="191">
        <f t="shared" si="573"/>
        <v>0</v>
      </c>
      <c r="HRI244" s="191">
        <f t="shared" si="573"/>
        <v>0</v>
      </c>
      <c r="HRJ244" s="191">
        <f t="shared" si="573"/>
        <v>0</v>
      </c>
      <c r="HRK244" s="191">
        <f t="shared" si="573"/>
        <v>0</v>
      </c>
      <c r="HRL244" s="191">
        <f t="shared" si="573"/>
        <v>0</v>
      </c>
      <c r="HRM244" s="191">
        <f t="shared" si="573"/>
        <v>0</v>
      </c>
      <c r="HRN244" s="191">
        <f t="shared" si="573"/>
        <v>0</v>
      </c>
      <c r="HRO244" s="191">
        <f t="shared" si="573"/>
        <v>0</v>
      </c>
      <c r="HRP244" s="191">
        <f t="shared" si="573"/>
        <v>0</v>
      </c>
      <c r="HRQ244" s="191">
        <f t="shared" si="573"/>
        <v>0</v>
      </c>
      <c r="HRR244" s="191">
        <f t="shared" si="573"/>
        <v>0</v>
      </c>
      <c r="HRS244" s="191">
        <f t="shared" si="573"/>
        <v>0</v>
      </c>
      <c r="HRT244" s="191">
        <f t="shared" si="573"/>
        <v>0</v>
      </c>
      <c r="HRU244" s="191">
        <f t="shared" si="573"/>
        <v>0</v>
      </c>
      <c r="HRV244" s="191">
        <f t="shared" si="573"/>
        <v>0</v>
      </c>
      <c r="HRW244" s="191">
        <f t="shared" si="573"/>
        <v>0</v>
      </c>
      <c r="HRX244" s="191">
        <f t="shared" si="573"/>
        <v>0</v>
      </c>
      <c r="HRY244" s="191">
        <f t="shared" si="573"/>
        <v>0</v>
      </c>
      <c r="HRZ244" s="191">
        <f t="shared" si="573"/>
        <v>0</v>
      </c>
      <c r="HSA244" s="191">
        <f t="shared" si="573"/>
        <v>0</v>
      </c>
      <c r="HSB244" s="191">
        <f t="shared" si="573"/>
        <v>0</v>
      </c>
      <c r="HSC244" s="191">
        <f t="shared" si="573"/>
        <v>0</v>
      </c>
      <c r="HSD244" s="191">
        <f t="shared" si="573"/>
        <v>0</v>
      </c>
      <c r="HSE244" s="191">
        <f t="shared" si="573"/>
        <v>0</v>
      </c>
      <c r="HSF244" s="191">
        <f t="shared" ref="HSF244:HUQ244" si="574" xml:space="preserve"> IF($F212 = 0, HSF220, IF($F212 = 1, HSF228, HSF236))+HSF252</f>
        <v>0</v>
      </c>
      <c r="HSG244" s="191">
        <f t="shared" si="574"/>
        <v>0</v>
      </c>
      <c r="HSH244" s="191">
        <f t="shared" si="574"/>
        <v>0</v>
      </c>
      <c r="HSI244" s="191">
        <f t="shared" si="574"/>
        <v>0</v>
      </c>
      <c r="HSJ244" s="191">
        <f t="shared" si="574"/>
        <v>0</v>
      </c>
      <c r="HSK244" s="191">
        <f t="shared" si="574"/>
        <v>0</v>
      </c>
      <c r="HSL244" s="191">
        <f t="shared" si="574"/>
        <v>0</v>
      </c>
      <c r="HSM244" s="191">
        <f t="shared" si="574"/>
        <v>0</v>
      </c>
      <c r="HSN244" s="191">
        <f t="shared" si="574"/>
        <v>0</v>
      </c>
      <c r="HSO244" s="191">
        <f t="shared" si="574"/>
        <v>0</v>
      </c>
      <c r="HSP244" s="191">
        <f t="shared" si="574"/>
        <v>0</v>
      </c>
      <c r="HSQ244" s="191">
        <f t="shared" si="574"/>
        <v>0</v>
      </c>
      <c r="HSR244" s="191">
        <f t="shared" si="574"/>
        <v>0</v>
      </c>
      <c r="HSS244" s="191">
        <f t="shared" si="574"/>
        <v>0</v>
      </c>
      <c r="HST244" s="191">
        <f t="shared" si="574"/>
        <v>0</v>
      </c>
      <c r="HSU244" s="191">
        <f t="shared" si="574"/>
        <v>0</v>
      </c>
      <c r="HSV244" s="191">
        <f t="shared" si="574"/>
        <v>0</v>
      </c>
      <c r="HSW244" s="191">
        <f t="shared" si="574"/>
        <v>0</v>
      </c>
      <c r="HSX244" s="191">
        <f t="shared" si="574"/>
        <v>0</v>
      </c>
      <c r="HSY244" s="191">
        <f t="shared" si="574"/>
        <v>0</v>
      </c>
      <c r="HSZ244" s="191">
        <f t="shared" si="574"/>
        <v>0</v>
      </c>
      <c r="HTA244" s="191">
        <f t="shared" si="574"/>
        <v>0</v>
      </c>
      <c r="HTB244" s="191">
        <f t="shared" si="574"/>
        <v>0</v>
      </c>
      <c r="HTC244" s="191">
        <f t="shared" si="574"/>
        <v>0</v>
      </c>
      <c r="HTD244" s="191">
        <f t="shared" si="574"/>
        <v>0</v>
      </c>
      <c r="HTE244" s="191">
        <f t="shared" si="574"/>
        <v>0</v>
      </c>
      <c r="HTF244" s="191">
        <f t="shared" si="574"/>
        <v>0</v>
      </c>
      <c r="HTG244" s="191">
        <f t="shared" si="574"/>
        <v>0</v>
      </c>
      <c r="HTH244" s="191">
        <f t="shared" si="574"/>
        <v>0</v>
      </c>
      <c r="HTI244" s="191">
        <f t="shared" si="574"/>
        <v>0</v>
      </c>
      <c r="HTJ244" s="191">
        <f t="shared" si="574"/>
        <v>0</v>
      </c>
      <c r="HTK244" s="191">
        <f t="shared" si="574"/>
        <v>0</v>
      </c>
      <c r="HTL244" s="191">
        <f t="shared" si="574"/>
        <v>0</v>
      </c>
      <c r="HTM244" s="191">
        <f t="shared" si="574"/>
        <v>0</v>
      </c>
      <c r="HTN244" s="191">
        <f t="shared" si="574"/>
        <v>0</v>
      </c>
      <c r="HTO244" s="191">
        <f t="shared" si="574"/>
        <v>0</v>
      </c>
      <c r="HTP244" s="191">
        <f t="shared" si="574"/>
        <v>0</v>
      </c>
      <c r="HTQ244" s="191">
        <f t="shared" si="574"/>
        <v>0</v>
      </c>
      <c r="HTR244" s="191">
        <f t="shared" si="574"/>
        <v>0</v>
      </c>
      <c r="HTS244" s="191">
        <f t="shared" si="574"/>
        <v>0</v>
      </c>
      <c r="HTT244" s="191">
        <f t="shared" si="574"/>
        <v>0</v>
      </c>
      <c r="HTU244" s="191">
        <f t="shared" si="574"/>
        <v>0</v>
      </c>
      <c r="HTV244" s="191">
        <f t="shared" si="574"/>
        <v>0</v>
      </c>
      <c r="HTW244" s="191">
        <f t="shared" si="574"/>
        <v>0</v>
      </c>
      <c r="HTX244" s="191">
        <f t="shared" si="574"/>
        <v>0</v>
      </c>
      <c r="HTY244" s="191">
        <f t="shared" si="574"/>
        <v>0</v>
      </c>
      <c r="HTZ244" s="191">
        <f t="shared" si="574"/>
        <v>0</v>
      </c>
      <c r="HUA244" s="191">
        <f t="shared" si="574"/>
        <v>0</v>
      </c>
      <c r="HUB244" s="191">
        <f t="shared" si="574"/>
        <v>0</v>
      </c>
      <c r="HUC244" s="191">
        <f t="shared" si="574"/>
        <v>0</v>
      </c>
      <c r="HUD244" s="191">
        <f t="shared" si="574"/>
        <v>0</v>
      </c>
      <c r="HUE244" s="191">
        <f t="shared" si="574"/>
        <v>0</v>
      </c>
      <c r="HUF244" s="191">
        <f t="shared" si="574"/>
        <v>0</v>
      </c>
      <c r="HUG244" s="191">
        <f t="shared" si="574"/>
        <v>0</v>
      </c>
      <c r="HUH244" s="191">
        <f t="shared" si="574"/>
        <v>0</v>
      </c>
      <c r="HUI244" s="191">
        <f t="shared" si="574"/>
        <v>0</v>
      </c>
      <c r="HUJ244" s="191">
        <f t="shared" si="574"/>
        <v>0</v>
      </c>
      <c r="HUK244" s="191">
        <f t="shared" si="574"/>
        <v>0</v>
      </c>
      <c r="HUL244" s="191">
        <f t="shared" si="574"/>
        <v>0</v>
      </c>
      <c r="HUM244" s="191">
        <f t="shared" si="574"/>
        <v>0</v>
      </c>
      <c r="HUN244" s="191">
        <f t="shared" si="574"/>
        <v>0</v>
      </c>
      <c r="HUO244" s="191">
        <f t="shared" si="574"/>
        <v>0</v>
      </c>
      <c r="HUP244" s="191">
        <f t="shared" si="574"/>
        <v>0</v>
      </c>
      <c r="HUQ244" s="191">
        <f t="shared" si="574"/>
        <v>0</v>
      </c>
      <c r="HUR244" s="191">
        <f t="shared" ref="HUR244:HXC244" si="575" xml:space="preserve"> IF($F212 = 0, HUR220, IF($F212 = 1, HUR228, HUR236))+HUR252</f>
        <v>0</v>
      </c>
      <c r="HUS244" s="191">
        <f t="shared" si="575"/>
        <v>0</v>
      </c>
      <c r="HUT244" s="191">
        <f t="shared" si="575"/>
        <v>0</v>
      </c>
      <c r="HUU244" s="191">
        <f t="shared" si="575"/>
        <v>0</v>
      </c>
      <c r="HUV244" s="191">
        <f t="shared" si="575"/>
        <v>0</v>
      </c>
      <c r="HUW244" s="191">
        <f t="shared" si="575"/>
        <v>0</v>
      </c>
      <c r="HUX244" s="191">
        <f t="shared" si="575"/>
        <v>0</v>
      </c>
      <c r="HUY244" s="191">
        <f t="shared" si="575"/>
        <v>0</v>
      </c>
      <c r="HUZ244" s="191">
        <f t="shared" si="575"/>
        <v>0</v>
      </c>
      <c r="HVA244" s="191">
        <f t="shared" si="575"/>
        <v>0</v>
      </c>
      <c r="HVB244" s="191">
        <f t="shared" si="575"/>
        <v>0</v>
      </c>
      <c r="HVC244" s="191">
        <f t="shared" si="575"/>
        <v>0</v>
      </c>
      <c r="HVD244" s="191">
        <f t="shared" si="575"/>
        <v>0</v>
      </c>
      <c r="HVE244" s="191">
        <f t="shared" si="575"/>
        <v>0</v>
      </c>
      <c r="HVF244" s="191">
        <f t="shared" si="575"/>
        <v>0</v>
      </c>
      <c r="HVG244" s="191">
        <f t="shared" si="575"/>
        <v>0</v>
      </c>
      <c r="HVH244" s="191">
        <f t="shared" si="575"/>
        <v>0</v>
      </c>
      <c r="HVI244" s="191">
        <f t="shared" si="575"/>
        <v>0</v>
      </c>
      <c r="HVJ244" s="191">
        <f t="shared" si="575"/>
        <v>0</v>
      </c>
      <c r="HVK244" s="191">
        <f t="shared" si="575"/>
        <v>0</v>
      </c>
      <c r="HVL244" s="191">
        <f t="shared" si="575"/>
        <v>0</v>
      </c>
      <c r="HVM244" s="191">
        <f t="shared" si="575"/>
        <v>0</v>
      </c>
      <c r="HVN244" s="191">
        <f t="shared" si="575"/>
        <v>0</v>
      </c>
      <c r="HVO244" s="191">
        <f t="shared" si="575"/>
        <v>0</v>
      </c>
      <c r="HVP244" s="191">
        <f t="shared" si="575"/>
        <v>0</v>
      </c>
      <c r="HVQ244" s="191">
        <f t="shared" si="575"/>
        <v>0</v>
      </c>
      <c r="HVR244" s="191">
        <f t="shared" si="575"/>
        <v>0</v>
      </c>
      <c r="HVS244" s="191">
        <f t="shared" si="575"/>
        <v>0</v>
      </c>
      <c r="HVT244" s="191">
        <f t="shared" si="575"/>
        <v>0</v>
      </c>
      <c r="HVU244" s="191">
        <f t="shared" si="575"/>
        <v>0</v>
      </c>
      <c r="HVV244" s="191">
        <f t="shared" si="575"/>
        <v>0</v>
      </c>
      <c r="HVW244" s="191">
        <f t="shared" si="575"/>
        <v>0</v>
      </c>
      <c r="HVX244" s="191">
        <f t="shared" si="575"/>
        <v>0</v>
      </c>
      <c r="HVY244" s="191">
        <f t="shared" si="575"/>
        <v>0</v>
      </c>
      <c r="HVZ244" s="191">
        <f t="shared" si="575"/>
        <v>0</v>
      </c>
      <c r="HWA244" s="191">
        <f t="shared" si="575"/>
        <v>0</v>
      </c>
      <c r="HWB244" s="191">
        <f t="shared" si="575"/>
        <v>0</v>
      </c>
      <c r="HWC244" s="191">
        <f t="shared" si="575"/>
        <v>0</v>
      </c>
      <c r="HWD244" s="191">
        <f t="shared" si="575"/>
        <v>0</v>
      </c>
      <c r="HWE244" s="191">
        <f t="shared" si="575"/>
        <v>0</v>
      </c>
      <c r="HWF244" s="191">
        <f t="shared" si="575"/>
        <v>0</v>
      </c>
      <c r="HWG244" s="191">
        <f t="shared" si="575"/>
        <v>0</v>
      </c>
      <c r="HWH244" s="191">
        <f t="shared" si="575"/>
        <v>0</v>
      </c>
      <c r="HWI244" s="191">
        <f t="shared" si="575"/>
        <v>0</v>
      </c>
      <c r="HWJ244" s="191">
        <f t="shared" si="575"/>
        <v>0</v>
      </c>
      <c r="HWK244" s="191">
        <f t="shared" si="575"/>
        <v>0</v>
      </c>
      <c r="HWL244" s="191">
        <f t="shared" si="575"/>
        <v>0</v>
      </c>
      <c r="HWM244" s="191">
        <f t="shared" si="575"/>
        <v>0</v>
      </c>
      <c r="HWN244" s="191">
        <f t="shared" si="575"/>
        <v>0</v>
      </c>
      <c r="HWO244" s="191">
        <f t="shared" si="575"/>
        <v>0</v>
      </c>
      <c r="HWP244" s="191">
        <f t="shared" si="575"/>
        <v>0</v>
      </c>
      <c r="HWQ244" s="191">
        <f t="shared" si="575"/>
        <v>0</v>
      </c>
      <c r="HWR244" s="191">
        <f t="shared" si="575"/>
        <v>0</v>
      </c>
      <c r="HWS244" s="191">
        <f t="shared" si="575"/>
        <v>0</v>
      </c>
      <c r="HWT244" s="191">
        <f t="shared" si="575"/>
        <v>0</v>
      </c>
      <c r="HWU244" s="191">
        <f t="shared" si="575"/>
        <v>0</v>
      </c>
      <c r="HWV244" s="191">
        <f t="shared" si="575"/>
        <v>0</v>
      </c>
      <c r="HWW244" s="191">
        <f t="shared" si="575"/>
        <v>0</v>
      </c>
      <c r="HWX244" s="191">
        <f t="shared" si="575"/>
        <v>0</v>
      </c>
      <c r="HWY244" s="191">
        <f t="shared" si="575"/>
        <v>0</v>
      </c>
      <c r="HWZ244" s="191">
        <f t="shared" si="575"/>
        <v>0</v>
      </c>
      <c r="HXA244" s="191">
        <f t="shared" si="575"/>
        <v>0</v>
      </c>
      <c r="HXB244" s="191">
        <f t="shared" si="575"/>
        <v>0</v>
      </c>
      <c r="HXC244" s="191">
        <f t="shared" si="575"/>
        <v>0</v>
      </c>
      <c r="HXD244" s="191">
        <f t="shared" ref="HXD244:HZO244" si="576" xml:space="preserve"> IF($F212 = 0, HXD220, IF($F212 = 1, HXD228, HXD236))+HXD252</f>
        <v>0</v>
      </c>
      <c r="HXE244" s="191">
        <f t="shared" si="576"/>
        <v>0</v>
      </c>
      <c r="HXF244" s="191">
        <f t="shared" si="576"/>
        <v>0</v>
      </c>
      <c r="HXG244" s="191">
        <f t="shared" si="576"/>
        <v>0</v>
      </c>
      <c r="HXH244" s="191">
        <f t="shared" si="576"/>
        <v>0</v>
      </c>
      <c r="HXI244" s="191">
        <f t="shared" si="576"/>
        <v>0</v>
      </c>
      <c r="HXJ244" s="191">
        <f t="shared" si="576"/>
        <v>0</v>
      </c>
      <c r="HXK244" s="191">
        <f t="shared" si="576"/>
        <v>0</v>
      </c>
      <c r="HXL244" s="191">
        <f t="shared" si="576"/>
        <v>0</v>
      </c>
      <c r="HXM244" s="191">
        <f t="shared" si="576"/>
        <v>0</v>
      </c>
      <c r="HXN244" s="191">
        <f t="shared" si="576"/>
        <v>0</v>
      </c>
      <c r="HXO244" s="191">
        <f t="shared" si="576"/>
        <v>0</v>
      </c>
      <c r="HXP244" s="191">
        <f t="shared" si="576"/>
        <v>0</v>
      </c>
      <c r="HXQ244" s="191">
        <f t="shared" si="576"/>
        <v>0</v>
      </c>
      <c r="HXR244" s="191">
        <f t="shared" si="576"/>
        <v>0</v>
      </c>
      <c r="HXS244" s="191">
        <f t="shared" si="576"/>
        <v>0</v>
      </c>
      <c r="HXT244" s="191">
        <f t="shared" si="576"/>
        <v>0</v>
      </c>
      <c r="HXU244" s="191">
        <f t="shared" si="576"/>
        <v>0</v>
      </c>
      <c r="HXV244" s="191">
        <f t="shared" si="576"/>
        <v>0</v>
      </c>
      <c r="HXW244" s="191">
        <f t="shared" si="576"/>
        <v>0</v>
      </c>
      <c r="HXX244" s="191">
        <f t="shared" si="576"/>
        <v>0</v>
      </c>
      <c r="HXY244" s="191">
        <f t="shared" si="576"/>
        <v>0</v>
      </c>
      <c r="HXZ244" s="191">
        <f t="shared" si="576"/>
        <v>0</v>
      </c>
      <c r="HYA244" s="191">
        <f t="shared" si="576"/>
        <v>0</v>
      </c>
      <c r="HYB244" s="191">
        <f t="shared" si="576"/>
        <v>0</v>
      </c>
      <c r="HYC244" s="191">
        <f t="shared" si="576"/>
        <v>0</v>
      </c>
      <c r="HYD244" s="191">
        <f t="shared" si="576"/>
        <v>0</v>
      </c>
      <c r="HYE244" s="191">
        <f t="shared" si="576"/>
        <v>0</v>
      </c>
      <c r="HYF244" s="191">
        <f t="shared" si="576"/>
        <v>0</v>
      </c>
      <c r="HYG244" s="191">
        <f t="shared" si="576"/>
        <v>0</v>
      </c>
      <c r="HYH244" s="191">
        <f t="shared" si="576"/>
        <v>0</v>
      </c>
      <c r="HYI244" s="191">
        <f t="shared" si="576"/>
        <v>0</v>
      </c>
      <c r="HYJ244" s="191">
        <f t="shared" si="576"/>
        <v>0</v>
      </c>
      <c r="HYK244" s="191">
        <f t="shared" si="576"/>
        <v>0</v>
      </c>
      <c r="HYL244" s="191">
        <f t="shared" si="576"/>
        <v>0</v>
      </c>
      <c r="HYM244" s="191">
        <f t="shared" si="576"/>
        <v>0</v>
      </c>
      <c r="HYN244" s="191">
        <f t="shared" si="576"/>
        <v>0</v>
      </c>
      <c r="HYO244" s="191">
        <f t="shared" si="576"/>
        <v>0</v>
      </c>
      <c r="HYP244" s="191">
        <f t="shared" si="576"/>
        <v>0</v>
      </c>
      <c r="HYQ244" s="191">
        <f t="shared" si="576"/>
        <v>0</v>
      </c>
      <c r="HYR244" s="191">
        <f t="shared" si="576"/>
        <v>0</v>
      </c>
      <c r="HYS244" s="191">
        <f t="shared" si="576"/>
        <v>0</v>
      </c>
      <c r="HYT244" s="191">
        <f t="shared" si="576"/>
        <v>0</v>
      </c>
      <c r="HYU244" s="191">
        <f t="shared" si="576"/>
        <v>0</v>
      </c>
      <c r="HYV244" s="191">
        <f t="shared" si="576"/>
        <v>0</v>
      </c>
      <c r="HYW244" s="191">
        <f t="shared" si="576"/>
        <v>0</v>
      </c>
      <c r="HYX244" s="191">
        <f t="shared" si="576"/>
        <v>0</v>
      </c>
      <c r="HYY244" s="191">
        <f t="shared" si="576"/>
        <v>0</v>
      </c>
      <c r="HYZ244" s="191">
        <f t="shared" si="576"/>
        <v>0</v>
      </c>
      <c r="HZA244" s="191">
        <f t="shared" si="576"/>
        <v>0</v>
      </c>
      <c r="HZB244" s="191">
        <f t="shared" si="576"/>
        <v>0</v>
      </c>
      <c r="HZC244" s="191">
        <f t="shared" si="576"/>
        <v>0</v>
      </c>
      <c r="HZD244" s="191">
        <f t="shared" si="576"/>
        <v>0</v>
      </c>
      <c r="HZE244" s="191">
        <f t="shared" si="576"/>
        <v>0</v>
      </c>
      <c r="HZF244" s="191">
        <f t="shared" si="576"/>
        <v>0</v>
      </c>
      <c r="HZG244" s="191">
        <f t="shared" si="576"/>
        <v>0</v>
      </c>
      <c r="HZH244" s="191">
        <f t="shared" si="576"/>
        <v>0</v>
      </c>
      <c r="HZI244" s="191">
        <f t="shared" si="576"/>
        <v>0</v>
      </c>
      <c r="HZJ244" s="191">
        <f t="shared" si="576"/>
        <v>0</v>
      </c>
      <c r="HZK244" s="191">
        <f t="shared" si="576"/>
        <v>0</v>
      </c>
      <c r="HZL244" s="191">
        <f t="shared" si="576"/>
        <v>0</v>
      </c>
      <c r="HZM244" s="191">
        <f t="shared" si="576"/>
        <v>0</v>
      </c>
      <c r="HZN244" s="191">
        <f t="shared" si="576"/>
        <v>0</v>
      </c>
      <c r="HZO244" s="191">
        <f t="shared" si="576"/>
        <v>0</v>
      </c>
      <c r="HZP244" s="191">
        <f t="shared" ref="HZP244:ICA244" si="577" xml:space="preserve"> IF($F212 = 0, HZP220, IF($F212 = 1, HZP228, HZP236))+HZP252</f>
        <v>0</v>
      </c>
      <c r="HZQ244" s="191">
        <f t="shared" si="577"/>
        <v>0</v>
      </c>
      <c r="HZR244" s="191">
        <f t="shared" si="577"/>
        <v>0</v>
      </c>
      <c r="HZS244" s="191">
        <f t="shared" si="577"/>
        <v>0</v>
      </c>
      <c r="HZT244" s="191">
        <f t="shared" si="577"/>
        <v>0</v>
      </c>
      <c r="HZU244" s="191">
        <f t="shared" si="577"/>
        <v>0</v>
      </c>
      <c r="HZV244" s="191">
        <f t="shared" si="577"/>
        <v>0</v>
      </c>
      <c r="HZW244" s="191">
        <f t="shared" si="577"/>
        <v>0</v>
      </c>
      <c r="HZX244" s="191">
        <f t="shared" si="577"/>
        <v>0</v>
      </c>
      <c r="HZY244" s="191">
        <f t="shared" si="577"/>
        <v>0</v>
      </c>
      <c r="HZZ244" s="191">
        <f t="shared" si="577"/>
        <v>0</v>
      </c>
      <c r="IAA244" s="191">
        <f t="shared" si="577"/>
        <v>0</v>
      </c>
      <c r="IAB244" s="191">
        <f t="shared" si="577"/>
        <v>0</v>
      </c>
      <c r="IAC244" s="191">
        <f t="shared" si="577"/>
        <v>0</v>
      </c>
      <c r="IAD244" s="191">
        <f t="shared" si="577"/>
        <v>0</v>
      </c>
      <c r="IAE244" s="191">
        <f t="shared" si="577"/>
        <v>0</v>
      </c>
      <c r="IAF244" s="191">
        <f t="shared" si="577"/>
        <v>0</v>
      </c>
      <c r="IAG244" s="191">
        <f t="shared" si="577"/>
        <v>0</v>
      </c>
      <c r="IAH244" s="191">
        <f t="shared" si="577"/>
        <v>0</v>
      </c>
      <c r="IAI244" s="191">
        <f t="shared" si="577"/>
        <v>0</v>
      </c>
      <c r="IAJ244" s="191">
        <f t="shared" si="577"/>
        <v>0</v>
      </c>
      <c r="IAK244" s="191">
        <f t="shared" si="577"/>
        <v>0</v>
      </c>
      <c r="IAL244" s="191">
        <f t="shared" si="577"/>
        <v>0</v>
      </c>
      <c r="IAM244" s="191">
        <f t="shared" si="577"/>
        <v>0</v>
      </c>
      <c r="IAN244" s="191">
        <f t="shared" si="577"/>
        <v>0</v>
      </c>
      <c r="IAO244" s="191">
        <f t="shared" si="577"/>
        <v>0</v>
      </c>
      <c r="IAP244" s="191">
        <f t="shared" si="577"/>
        <v>0</v>
      </c>
      <c r="IAQ244" s="191">
        <f t="shared" si="577"/>
        <v>0</v>
      </c>
      <c r="IAR244" s="191">
        <f t="shared" si="577"/>
        <v>0</v>
      </c>
      <c r="IAS244" s="191">
        <f t="shared" si="577"/>
        <v>0</v>
      </c>
      <c r="IAT244" s="191">
        <f t="shared" si="577"/>
        <v>0</v>
      </c>
      <c r="IAU244" s="191">
        <f t="shared" si="577"/>
        <v>0</v>
      </c>
      <c r="IAV244" s="191">
        <f t="shared" si="577"/>
        <v>0</v>
      </c>
      <c r="IAW244" s="191">
        <f t="shared" si="577"/>
        <v>0</v>
      </c>
      <c r="IAX244" s="191">
        <f t="shared" si="577"/>
        <v>0</v>
      </c>
      <c r="IAY244" s="191">
        <f t="shared" si="577"/>
        <v>0</v>
      </c>
      <c r="IAZ244" s="191">
        <f t="shared" si="577"/>
        <v>0</v>
      </c>
      <c r="IBA244" s="191">
        <f t="shared" si="577"/>
        <v>0</v>
      </c>
      <c r="IBB244" s="191">
        <f t="shared" si="577"/>
        <v>0</v>
      </c>
      <c r="IBC244" s="191">
        <f t="shared" si="577"/>
        <v>0</v>
      </c>
      <c r="IBD244" s="191">
        <f t="shared" si="577"/>
        <v>0</v>
      </c>
      <c r="IBE244" s="191">
        <f t="shared" si="577"/>
        <v>0</v>
      </c>
      <c r="IBF244" s="191">
        <f t="shared" si="577"/>
        <v>0</v>
      </c>
      <c r="IBG244" s="191">
        <f t="shared" si="577"/>
        <v>0</v>
      </c>
      <c r="IBH244" s="191">
        <f t="shared" si="577"/>
        <v>0</v>
      </c>
      <c r="IBI244" s="191">
        <f t="shared" si="577"/>
        <v>0</v>
      </c>
      <c r="IBJ244" s="191">
        <f t="shared" si="577"/>
        <v>0</v>
      </c>
      <c r="IBK244" s="191">
        <f t="shared" si="577"/>
        <v>0</v>
      </c>
      <c r="IBL244" s="191">
        <f t="shared" si="577"/>
        <v>0</v>
      </c>
      <c r="IBM244" s="191">
        <f t="shared" si="577"/>
        <v>0</v>
      </c>
      <c r="IBN244" s="191">
        <f t="shared" si="577"/>
        <v>0</v>
      </c>
      <c r="IBO244" s="191">
        <f t="shared" si="577"/>
        <v>0</v>
      </c>
      <c r="IBP244" s="191">
        <f t="shared" si="577"/>
        <v>0</v>
      </c>
      <c r="IBQ244" s="191">
        <f t="shared" si="577"/>
        <v>0</v>
      </c>
      <c r="IBR244" s="191">
        <f t="shared" si="577"/>
        <v>0</v>
      </c>
      <c r="IBS244" s="191">
        <f t="shared" si="577"/>
        <v>0</v>
      </c>
      <c r="IBT244" s="191">
        <f t="shared" si="577"/>
        <v>0</v>
      </c>
      <c r="IBU244" s="191">
        <f t="shared" si="577"/>
        <v>0</v>
      </c>
      <c r="IBV244" s="191">
        <f t="shared" si="577"/>
        <v>0</v>
      </c>
      <c r="IBW244" s="191">
        <f t="shared" si="577"/>
        <v>0</v>
      </c>
      <c r="IBX244" s="191">
        <f t="shared" si="577"/>
        <v>0</v>
      </c>
      <c r="IBY244" s="191">
        <f t="shared" si="577"/>
        <v>0</v>
      </c>
      <c r="IBZ244" s="191">
        <f t="shared" si="577"/>
        <v>0</v>
      </c>
      <c r="ICA244" s="191">
        <f t="shared" si="577"/>
        <v>0</v>
      </c>
      <c r="ICB244" s="191">
        <f t="shared" ref="ICB244:IEM244" si="578" xml:space="preserve"> IF($F212 = 0, ICB220, IF($F212 = 1, ICB228, ICB236))+ICB252</f>
        <v>0</v>
      </c>
      <c r="ICC244" s="191">
        <f t="shared" si="578"/>
        <v>0</v>
      </c>
      <c r="ICD244" s="191">
        <f t="shared" si="578"/>
        <v>0</v>
      </c>
      <c r="ICE244" s="191">
        <f t="shared" si="578"/>
        <v>0</v>
      </c>
      <c r="ICF244" s="191">
        <f t="shared" si="578"/>
        <v>0</v>
      </c>
      <c r="ICG244" s="191">
        <f t="shared" si="578"/>
        <v>0</v>
      </c>
      <c r="ICH244" s="191">
        <f t="shared" si="578"/>
        <v>0</v>
      </c>
      <c r="ICI244" s="191">
        <f t="shared" si="578"/>
        <v>0</v>
      </c>
      <c r="ICJ244" s="191">
        <f t="shared" si="578"/>
        <v>0</v>
      </c>
      <c r="ICK244" s="191">
        <f t="shared" si="578"/>
        <v>0</v>
      </c>
      <c r="ICL244" s="191">
        <f t="shared" si="578"/>
        <v>0</v>
      </c>
      <c r="ICM244" s="191">
        <f t="shared" si="578"/>
        <v>0</v>
      </c>
      <c r="ICN244" s="191">
        <f t="shared" si="578"/>
        <v>0</v>
      </c>
      <c r="ICO244" s="191">
        <f t="shared" si="578"/>
        <v>0</v>
      </c>
      <c r="ICP244" s="191">
        <f t="shared" si="578"/>
        <v>0</v>
      </c>
      <c r="ICQ244" s="191">
        <f t="shared" si="578"/>
        <v>0</v>
      </c>
      <c r="ICR244" s="191">
        <f t="shared" si="578"/>
        <v>0</v>
      </c>
      <c r="ICS244" s="191">
        <f t="shared" si="578"/>
        <v>0</v>
      </c>
      <c r="ICT244" s="191">
        <f t="shared" si="578"/>
        <v>0</v>
      </c>
      <c r="ICU244" s="191">
        <f t="shared" si="578"/>
        <v>0</v>
      </c>
      <c r="ICV244" s="191">
        <f t="shared" si="578"/>
        <v>0</v>
      </c>
      <c r="ICW244" s="191">
        <f t="shared" si="578"/>
        <v>0</v>
      </c>
      <c r="ICX244" s="191">
        <f t="shared" si="578"/>
        <v>0</v>
      </c>
      <c r="ICY244" s="191">
        <f t="shared" si="578"/>
        <v>0</v>
      </c>
      <c r="ICZ244" s="191">
        <f t="shared" si="578"/>
        <v>0</v>
      </c>
      <c r="IDA244" s="191">
        <f t="shared" si="578"/>
        <v>0</v>
      </c>
      <c r="IDB244" s="191">
        <f t="shared" si="578"/>
        <v>0</v>
      </c>
      <c r="IDC244" s="191">
        <f t="shared" si="578"/>
        <v>0</v>
      </c>
      <c r="IDD244" s="191">
        <f t="shared" si="578"/>
        <v>0</v>
      </c>
      <c r="IDE244" s="191">
        <f t="shared" si="578"/>
        <v>0</v>
      </c>
      <c r="IDF244" s="191">
        <f t="shared" si="578"/>
        <v>0</v>
      </c>
      <c r="IDG244" s="191">
        <f t="shared" si="578"/>
        <v>0</v>
      </c>
      <c r="IDH244" s="191">
        <f t="shared" si="578"/>
        <v>0</v>
      </c>
      <c r="IDI244" s="191">
        <f t="shared" si="578"/>
        <v>0</v>
      </c>
      <c r="IDJ244" s="191">
        <f t="shared" si="578"/>
        <v>0</v>
      </c>
      <c r="IDK244" s="191">
        <f t="shared" si="578"/>
        <v>0</v>
      </c>
      <c r="IDL244" s="191">
        <f t="shared" si="578"/>
        <v>0</v>
      </c>
      <c r="IDM244" s="191">
        <f t="shared" si="578"/>
        <v>0</v>
      </c>
      <c r="IDN244" s="191">
        <f t="shared" si="578"/>
        <v>0</v>
      </c>
      <c r="IDO244" s="191">
        <f t="shared" si="578"/>
        <v>0</v>
      </c>
      <c r="IDP244" s="191">
        <f t="shared" si="578"/>
        <v>0</v>
      </c>
      <c r="IDQ244" s="191">
        <f t="shared" si="578"/>
        <v>0</v>
      </c>
      <c r="IDR244" s="191">
        <f t="shared" si="578"/>
        <v>0</v>
      </c>
      <c r="IDS244" s="191">
        <f t="shared" si="578"/>
        <v>0</v>
      </c>
      <c r="IDT244" s="191">
        <f t="shared" si="578"/>
        <v>0</v>
      </c>
      <c r="IDU244" s="191">
        <f t="shared" si="578"/>
        <v>0</v>
      </c>
      <c r="IDV244" s="191">
        <f t="shared" si="578"/>
        <v>0</v>
      </c>
      <c r="IDW244" s="191">
        <f t="shared" si="578"/>
        <v>0</v>
      </c>
      <c r="IDX244" s="191">
        <f t="shared" si="578"/>
        <v>0</v>
      </c>
      <c r="IDY244" s="191">
        <f t="shared" si="578"/>
        <v>0</v>
      </c>
      <c r="IDZ244" s="191">
        <f t="shared" si="578"/>
        <v>0</v>
      </c>
      <c r="IEA244" s="191">
        <f t="shared" si="578"/>
        <v>0</v>
      </c>
      <c r="IEB244" s="191">
        <f t="shared" si="578"/>
        <v>0</v>
      </c>
      <c r="IEC244" s="191">
        <f t="shared" si="578"/>
        <v>0</v>
      </c>
      <c r="IED244" s="191">
        <f t="shared" si="578"/>
        <v>0</v>
      </c>
      <c r="IEE244" s="191">
        <f t="shared" si="578"/>
        <v>0</v>
      </c>
      <c r="IEF244" s="191">
        <f t="shared" si="578"/>
        <v>0</v>
      </c>
      <c r="IEG244" s="191">
        <f t="shared" si="578"/>
        <v>0</v>
      </c>
      <c r="IEH244" s="191">
        <f t="shared" si="578"/>
        <v>0</v>
      </c>
      <c r="IEI244" s="191">
        <f t="shared" si="578"/>
        <v>0</v>
      </c>
      <c r="IEJ244" s="191">
        <f t="shared" si="578"/>
        <v>0</v>
      </c>
      <c r="IEK244" s="191">
        <f t="shared" si="578"/>
        <v>0</v>
      </c>
      <c r="IEL244" s="191">
        <f t="shared" si="578"/>
        <v>0</v>
      </c>
      <c r="IEM244" s="191">
        <f t="shared" si="578"/>
        <v>0</v>
      </c>
      <c r="IEN244" s="191">
        <f t="shared" ref="IEN244:IGY244" si="579" xml:space="preserve"> IF($F212 = 0, IEN220, IF($F212 = 1, IEN228, IEN236))+IEN252</f>
        <v>0</v>
      </c>
      <c r="IEO244" s="191">
        <f t="shared" si="579"/>
        <v>0</v>
      </c>
      <c r="IEP244" s="191">
        <f t="shared" si="579"/>
        <v>0</v>
      </c>
      <c r="IEQ244" s="191">
        <f t="shared" si="579"/>
        <v>0</v>
      </c>
      <c r="IER244" s="191">
        <f t="shared" si="579"/>
        <v>0</v>
      </c>
      <c r="IES244" s="191">
        <f t="shared" si="579"/>
        <v>0</v>
      </c>
      <c r="IET244" s="191">
        <f t="shared" si="579"/>
        <v>0</v>
      </c>
      <c r="IEU244" s="191">
        <f t="shared" si="579"/>
        <v>0</v>
      </c>
      <c r="IEV244" s="191">
        <f t="shared" si="579"/>
        <v>0</v>
      </c>
      <c r="IEW244" s="191">
        <f t="shared" si="579"/>
        <v>0</v>
      </c>
      <c r="IEX244" s="191">
        <f t="shared" si="579"/>
        <v>0</v>
      </c>
      <c r="IEY244" s="191">
        <f t="shared" si="579"/>
        <v>0</v>
      </c>
      <c r="IEZ244" s="191">
        <f t="shared" si="579"/>
        <v>0</v>
      </c>
      <c r="IFA244" s="191">
        <f t="shared" si="579"/>
        <v>0</v>
      </c>
      <c r="IFB244" s="191">
        <f t="shared" si="579"/>
        <v>0</v>
      </c>
      <c r="IFC244" s="191">
        <f t="shared" si="579"/>
        <v>0</v>
      </c>
      <c r="IFD244" s="191">
        <f t="shared" si="579"/>
        <v>0</v>
      </c>
      <c r="IFE244" s="191">
        <f t="shared" si="579"/>
        <v>0</v>
      </c>
      <c r="IFF244" s="191">
        <f t="shared" si="579"/>
        <v>0</v>
      </c>
      <c r="IFG244" s="191">
        <f t="shared" si="579"/>
        <v>0</v>
      </c>
      <c r="IFH244" s="191">
        <f t="shared" si="579"/>
        <v>0</v>
      </c>
      <c r="IFI244" s="191">
        <f t="shared" si="579"/>
        <v>0</v>
      </c>
      <c r="IFJ244" s="191">
        <f t="shared" si="579"/>
        <v>0</v>
      </c>
      <c r="IFK244" s="191">
        <f t="shared" si="579"/>
        <v>0</v>
      </c>
      <c r="IFL244" s="191">
        <f t="shared" si="579"/>
        <v>0</v>
      </c>
      <c r="IFM244" s="191">
        <f t="shared" si="579"/>
        <v>0</v>
      </c>
      <c r="IFN244" s="191">
        <f t="shared" si="579"/>
        <v>0</v>
      </c>
      <c r="IFO244" s="191">
        <f t="shared" si="579"/>
        <v>0</v>
      </c>
      <c r="IFP244" s="191">
        <f t="shared" si="579"/>
        <v>0</v>
      </c>
      <c r="IFQ244" s="191">
        <f t="shared" si="579"/>
        <v>0</v>
      </c>
      <c r="IFR244" s="191">
        <f t="shared" si="579"/>
        <v>0</v>
      </c>
      <c r="IFS244" s="191">
        <f t="shared" si="579"/>
        <v>0</v>
      </c>
      <c r="IFT244" s="191">
        <f t="shared" si="579"/>
        <v>0</v>
      </c>
      <c r="IFU244" s="191">
        <f t="shared" si="579"/>
        <v>0</v>
      </c>
      <c r="IFV244" s="191">
        <f t="shared" si="579"/>
        <v>0</v>
      </c>
      <c r="IFW244" s="191">
        <f t="shared" si="579"/>
        <v>0</v>
      </c>
      <c r="IFX244" s="191">
        <f t="shared" si="579"/>
        <v>0</v>
      </c>
      <c r="IFY244" s="191">
        <f t="shared" si="579"/>
        <v>0</v>
      </c>
      <c r="IFZ244" s="191">
        <f t="shared" si="579"/>
        <v>0</v>
      </c>
      <c r="IGA244" s="191">
        <f t="shared" si="579"/>
        <v>0</v>
      </c>
      <c r="IGB244" s="191">
        <f t="shared" si="579"/>
        <v>0</v>
      </c>
      <c r="IGC244" s="191">
        <f t="shared" si="579"/>
        <v>0</v>
      </c>
      <c r="IGD244" s="191">
        <f t="shared" si="579"/>
        <v>0</v>
      </c>
      <c r="IGE244" s="191">
        <f t="shared" si="579"/>
        <v>0</v>
      </c>
      <c r="IGF244" s="191">
        <f t="shared" si="579"/>
        <v>0</v>
      </c>
      <c r="IGG244" s="191">
        <f t="shared" si="579"/>
        <v>0</v>
      </c>
      <c r="IGH244" s="191">
        <f t="shared" si="579"/>
        <v>0</v>
      </c>
      <c r="IGI244" s="191">
        <f t="shared" si="579"/>
        <v>0</v>
      </c>
      <c r="IGJ244" s="191">
        <f t="shared" si="579"/>
        <v>0</v>
      </c>
      <c r="IGK244" s="191">
        <f t="shared" si="579"/>
        <v>0</v>
      </c>
      <c r="IGL244" s="191">
        <f t="shared" si="579"/>
        <v>0</v>
      </c>
      <c r="IGM244" s="191">
        <f t="shared" si="579"/>
        <v>0</v>
      </c>
      <c r="IGN244" s="191">
        <f t="shared" si="579"/>
        <v>0</v>
      </c>
      <c r="IGO244" s="191">
        <f t="shared" si="579"/>
        <v>0</v>
      </c>
      <c r="IGP244" s="191">
        <f t="shared" si="579"/>
        <v>0</v>
      </c>
      <c r="IGQ244" s="191">
        <f t="shared" si="579"/>
        <v>0</v>
      </c>
      <c r="IGR244" s="191">
        <f t="shared" si="579"/>
        <v>0</v>
      </c>
      <c r="IGS244" s="191">
        <f t="shared" si="579"/>
        <v>0</v>
      </c>
      <c r="IGT244" s="191">
        <f t="shared" si="579"/>
        <v>0</v>
      </c>
      <c r="IGU244" s="191">
        <f t="shared" si="579"/>
        <v>0</v>
      </c>
      <c r="IGV244" s="191">
        <f t="shared" si="579"/>
        <v>0</v>
      </c>
      <c r="IGW244" s="191">
        <f t="shared" si="579"/>
        <v>0</v>
      </c>
      <c r="IGX244" s="191">
        <f t="shared" si="579"/>
        <v>0</v>
      </c>
      <c r="IGY244" s="191">
        <f t="shared" si="579"/>
        <v>0</v>
      </c>
      <c r="IGZ244" s="191">
        <f t="shared" ref="IGZ244:IJK244" si="580" xml:space="preserve"> IF($F212 = 0, IGZ220, IF($F212 = 1, IGZ228, IGZ236))+IGZ252</f>
        <v>0</v>
      </c>
      <c r="IHA244" s="191">
        <f t="shared" si="580"/>
        <v>0</v>
      </c>
      <c r="IHB244" s="191">
        <f t="shared" si="580"/>
        <v>0</v>
      </c>
      <c r="IHC244" s="191">
        <f t="shared" si="580"/>
        <v>0</v>
      </c>
      <c r="IHD244" s="191">
        <f t="shared" si="580"/>
        <v>0</v>
      </c>
      <c r="IHE244" s="191">
        <f t="shared" si="580"/>
        <v>0</v>
      </c>
      <c r="IHF244" s="191">
        <f t="shared" si="580"/>
        <v>0</v>
      </c>
      <c r="IHG244" s="191">
        <f t="shared" si="580"/>
        <v>0</v>
      </c>
      <c r="IHH244" s="191">
        <f t="shared" si="580"/>
        <v>0</v>
      </c>
      <c r="IHI244" s="191">
        <f t="shared" si="580"/>
        <v>0</v>
      </c>
      <c r="IHJ244" s="191">
        <f t="shared" si="580"/>
        <v>0</v>
      </c>
      <c r="IHK244" s="191">
        <f t="shared" si="580"/>
        <v>0</v>
      </c>
      <c r="IHL244" s="191">
        <f t="shared" si="580"/>
        <v>0</v>
      </c>
      <c r="IHM244" s="191">
        <f t="shared" si="580"/>
        <v>0</v>
      </c>
      <c r="IHN244" s="191">
        <f t="shared" si="580"/>
        <v>0</v>
      </c>
      <c r="IHO244" s="191">
        <f t="shared" si="580"/>
        <v>0</v>
      </c>
      <c r="IHP244" s="191">
        <f t="shared" si="580"/>
        <v>0</v>
      </c>
      <c r="IHQ244" s="191">
        <f t="shared" si="580"/>
        <v>0</v>
      </c>
      <c r="IHR244" s="191">
        <f t="shared" si="580"/>
        <v>0</v>
      </c>
      <c r="IHS244" s="191">
        <f t="shared" si="580"/>
        <v>0</v>
      </c>
      <c r="IHT244" s="191">
        <f t="shared" si="580"/>
        <v>0</v>
      </c>
      <c r="IHU244" s="191">
        <f t="shared" si="580"/>
        <v>0</v>
      </c>
      <c r="IHV244" s="191">
        <f t="shared" si="580"/>
        <v>0</v>
      </c>
      <c r="IHW244" s="191">
        <f t="shared" si="580"/>
        <v>0</v>
      </c>
      <c r="IHX244" s="191">
        <f t="shared" si="580"/>
        <v>0</v>
      </c>
      <c r="IHY244" s="191">
        <f t="shared" si="580"/>
        <v>0</v>
      </c>
      <c r="IHZ244" s="191">
        <f t="shared" si="580"/>
        <v>0</v>
      </c>
      <c r="IIA244" s="191">
        <f t="shared" si="580"/>
        <v>0</v>
      </c>
      <c r="IIB244" s="191">
        <f t="shared" si="580"/>
        <v>0</v>
      </c>
      <c r="IIC244" s="191">
        <f t="shared" si="580"/>
        <v>0</v>
      </c>
      <c r="IID244" s="191">
        <f t="shared" si="580"/>
        <v>0</v>
      </c>
      <c r="IIE244" s="191">
        <f t="shared" si="580"/>
        <v>0</v>
      </c>
      <c r="IIF244" s="191">
        <f t="shared" si="580"/>
        <v>0</v>
      </c>
      <c r="IIG244" s="191">
        <f t="shared" si="580"/>
        <v>0</v>
      </c>
      <c r="IIH244" s="191">
        <f t="shared" si="580"/>
        <v>0</v>
      </c>
      <c r="III244" s="191">
        <f t="shared" si="580"/>
        <v>0</v>
      </c>
      <c r="IIJ244" s="191">
        <f t="shared" si="580"/>
        <v>0</v>
      </c>
      <c r="IIK244" s="191">
        <f t="shared" si="580"/>
        <v>0</v>
      </c>
      <c r="IIL244" s="191">
        <f t="shared" si="580"/>
        <v>0</v>
      </c>
      <c r="IIM244" s="191">
        <f t="shared" si="580"/>
        <v>0</v>
      </c>
      <c r="IIN244" s="191">
        <f t="shared" si="580"/>
        <v>0</v>
      </c>
      <c r="IIO244" s="191">
        <f t="shared" si="580"/>
        <v>0</v>
      </c>
      <c r="IIP244" s="191">
        <f t="shared" si="580"/>
        <v>0</v>
      </c>
      <c r="IIQ244" s="191">
        <f t="shared" si="580"/>
        <v>0</v>
      </c>
      <c r="IIR244" s="191">
        <f t="shared" si="580"/>
        <v>0</v>
      </c>
      <c r="IIS244" s="191">
        <f t="shared" si="580"/>
        <v>0</v>
      </c>
      <c r="IIT244" s="191">
        <f t="shared" si="580"/>
        <v>0</v>
      </c>
      <c r="IIU244" s="191">
        <f t="shared" si="580"/>
        <v>0</v>
      </c>
      <c r="IIV244" s="191">
        <f t="shared" si="580"/>
        <v>0</v>
      </c>
      <c r="IIW244" s="191">
        <f t="shared" si="580"/>
        <v>0</v>
      </c>
      <c r="IIX244" s="191">
        <f t="shared" si="580"/>
        <v>0</v>
      </c>
      <c r="IIY244" s="191">
        <f t="shared" si="580"/>
        <v>0</v>
      </c>
      <c r="IIZ244" s="191">
        <f t="shared" si="580"/>
        <v>0</v>
      </c>
      <c r="IJA244" s="191">
        <f t="shared" si="580"/>
        <v>0</v>
      </c>
      <c r="IJB244" s="191">
        <f t="shared" si="580"/>
        <v>0</v>
      </c>
      <c r="IJC244" s="191">
        <f t="shared" si="580"/>
        <v>0</v>
      </c>
      <c r="IJD244" s="191">
        <f t="shared" si="580"/>
        <v>0</v>
      </c>
      <c r="IJE244" s="191">
        <f t="shared" si="580"/>
        <v>0</v>
      </c>
      <c r="IJF244" s="191">
        <f t="shared" si="580"/>
        <v>0</v>
      </c>
      <c r="IJG244" s="191">
        <f t="shared" si="580"/>
        <v>0</v>
      </c>
      <c r="IJH244" s="191">
        <f t="shared" si="580"/>
        <v>0</v>
      </c>
      <c r="IJI244" s="191">
        <f t="shared" si="580"/>
        <v>0</v>
      </c>
      <c r="IJJ244" s="191">
        <f t="shared" si="580"/>
        <v>0</v>
      </c>
      <c r="IJK244" s="191">
        <f t="shared" si="580"/>
        <v>0</v>
      </c>
      <c r="IJL244" s="191">
        <f t="shared" ref="IJL244:ILW244" si="581" xml:space="preserve"> IF($F212 = 0, IJL220, IF($F212 = 1, IJL228, IJL236))+IJL252</f>
        <v>0</v>
      </c>
      <c r="IJM244" s="191">
        <f t="shared" si="581"/>
        <v>0</v>
      </c>
      <c r="IJN244" s="191">
        <f t="shared" si="581"/>
        <v>0</v>
      </c>
      <c r="IJO244" s="191">
        <f t="shared" si="581"/>
        <v>0</v>
      </c>
      <c r="IJP244" s="191">
        <f t="shared" si="581"/>
        <v>0</v>
      </c>
      <c r="IJQ244" s="191">
        <f t="shared" si="581"/>
        <v>0</v>
      </c>
      <c r="IJR244" s="191">
        <f t="shared" si="581"/>
        <v>0</v>
      </c>
      <c r="IJS244" s="191">
        <f t="shared" si="581"/>
        <v>0</v>
      </c>
      <c r="IJT244" s="191">
        <f t="shared" si="581"/>
        <v>0</v>
      </c>
      <c r="IJU244" s="191">
        <f t="shared" si="581"/>
        <v>0</v>
      </c>
      <c r="IJV244" s="191">
        <f t="shared" si="581"/>
        <v>0</v>
      </c>
      <c r="IJW244" s="191">
        <f t="shared" si="581"/>
        <v>0</v>
      </c>
      <c r="IJX244" s="191">
        <f t="shared" si="581"/>
        <v>0</v>
      </c>
      <c r="IJY244" s="191">
        <f t="shared" si="581"/>
        <v>0</v>
      </c>
      <c r="IJZ244" s="191">
        <f t="shared" si="581"/>
        <v>0</v>
      </c>
      <c r="IKA244" s="191">
        <f t="shared" si="581"/>
        <v>0</v>
      </c>
      <c r="IKB244" s="191">
        <f t="shared" si="581"/>
        <v>0</v>
      </c>
      <c r="IKC244" s="191">
        <f t="shared" si="581"/>
        <v>0</v>
      </c>
      <c r="IKD244" s="191">
        <f t="shared" si="581"/>
        <v>0</v>
      </c>
      <c r="IKE244" s="191">
        <f t="shared" si="581"/>
        <v>0</v>
      </c>
      <c r="IKF244" s="191">
        <f t="shared" si="581"/>
        <v>0</v>
      </c>
      <c r="IKG244" s="191">
        <f t="shared" si="581"/>
        <v>0</v>
      </c>
      <c r="IKH244" s="191">
        <f t="shared" si="581"/>
        <v>0</v>
      </c>
      <c r="IKI244" s="191">
        <f t="shared" si="581"/>
        <v>0</v>
      </c>
      <c r="IKJ244" s="191">
        <f t="shared" si="581"/>
        <v>0</v>
      </c>
      <c r="IKK244" s="191">
        <f t="shared" si="581"/>
        <v>0</v>
      </c>
      <c r="IKL244" s="191">
        <f t="shared" si="581"/>
        <v>0</v>
      </c>
      <c r="IKM244" s="191">
        <f t="shared" si="581"/>
        <v>0</v>
      </c>
      <c r="IKN244" s="191">
        <f t="shared" si="581"/>
        <v>0</v>
      </c>
      <c r="IKO244" s="191">
        <f t="shared" si="581"/>
        <v>0</v>
      </c>
      <c r="IKP244" s="191">
        <f t="shared" si="581"/>
        <v>0</v>
      </c>
      <c r="IKQ244" s="191">
        <f t="shared" si="581"/>
        <v>0</v>
      </c>
      <c r="IKR244" s="191">
        <f t="shared" si="581"/>
        <v>0</v>
      </c>
      <c r="IKS244" s="191">
        <f t="shared" si="581"/>
        <v>0</v>
      </c>
      <c r="IKT244" s="191">
        <f t="shared" si="581"/>
        <v>0</v>
      </c>
      <c r="IKU244" s="191">
        <f t="shared" si="581"/>
        <v>0</v>
      </c>
      <c r="IKV244" s="191">
        <f t="shared" si="581"/>
        <v>0</v>
      </c>
      <c r="IKW244" s="191">
        <f t="shared" si="581"/>
        <v>0</v>
      </c>
      <c r="IKX244" s="191">
        <f t="shared" si="581"/>
        <v>0</v>
      </c>
      <c r="IKY244" s="191">
        <f t="shared" si="581"/>
        <v>0</v>
      </c>
      <c r="IKZ244" s="191">
        <f t="shared" si="581"/>
        <v>0</v>
      </c>
      <c r="ILA244" s="191">
        <f t="shared" si="581"/>
        <v>0</v>
      </c>
      <c r="ILB244" s="191">
        <f t="shared" si="581"/>
        <v>0</v>
      </c>
      <c r="ILC244" s="191">
        <f t="shared" si="581"/>
        <v>0</v>
      </c>
      <c r="ILD244" s="191">
        <f t="shared" si="581"/>
        <v>0</v>
      </c>
      <c r="ILE244" s="191">
        <f t="shared" si="581"/>
        <v>0</v>
      </c>
      <c r="ILF244" s="191">
        <f t="shared" si="581"/>
        <v>0</v>
      </c>
      <c r="ILG244" s="191">
        <f t="shared" si="581"/>
        <v>0</v>
      </c>
      <c r="ILH244" s="191">
        <f t="shared" si="581"/>
        <v>0</v>
      </c>
      <c r="ILI244" s="191">
        <f t="shared" si="581"/>
        <v>0</v>
      </c>
      <c r="ILJ244" s="191">
        <f t="shared" si="581"/>
        <v>0</v>
      </c>
      <c r="ILK244" s="191">
        <f t="shared" si="581"/>
        <v>0</v>
      </c>
      <c r="ILL244" s="191">
        <f t="shared" si="581"/>
        <v>0</v>
      </c>
      <c r="ILM244" s="191">
        <f t="shared" si="581"/>
        <v>0</v>
      </c>
      <c r="ILN244" s="191">
        <f t="shared" si="581"/>
        <v>0</v>
      </c>
      <c r="ILO244" s="191">
        <f t="shared" si="581"/>
        <v>0</v>
      </c>
      <c r="ILP244" s="191">
        <f t="shared" si="581"/>
        <v>0</v>
      </c>
      <c r="ILQ244" s="191">
        <f t="shared" si="581"/>
        <v>0</v>
      </c>
      <c r="ILR244" s="191">
        <f t="shared" si="581"/>
        <v>0</v>
      </c>
      <c r="ILS244" s="191">
        <f t="shared" si="581"/>
        <v>0</v>
      </c>
      <c r="ILT244" s="191">
        <f t="shared" si="581"/>
        <v>0</v>
      </c>
      <c r="ILU244" s="191">
        <f t="shared" si="581"/>
        <v>0</v>
      </c>
      <c r="ILV244" s="191">
        <f t="shared" si="581"/>
        <v>0</v>
      </c>
      <c r="ILW244" s="191">
        <f t="shared" si="581"/>
        <v>0</v>
      </c>
      <c r="ILX244" s="191">
        <f t="shared" ref="ILX244:IOI244" si="582" xml:space="preserve"> IF($F212 = 0, ILX220, IF($F212 = 1, ILX228, ILX236))+ILX252</f>
        <v>0</v>
      </c>
      <c r="ILY244" s="191">
        <f t="shared" si="582"/>
        <v>0</v>
      </c>
      <c r="ILZ244" s="191">
        <f t="shared" si="582"/>
        <v>0</v>
      </c>
      <c r="IMA244" s="191">
        <f t="shared" si="582"/>
        <v>0</v>
      </c>
      <c r="IMB244" s="191">
        <f t="shared" si="582"/>
        <v>0</v>
      </c>
      <c r="IMC244" s="191">
        <f t="shared" si="582"/>
        <v>0</v>
      </c>
      <c r="IMD244" s="191">
        <f t="shared" si="582"/>
        <v>0</v>
      </c>
      <c r="IME244" s="191">
        <f t="shared" si="582"/>
        <v>0</v>
      </c>
      <c r="IMF244" s="191">
        <f t="shared" si="582"/>
        <v>0</v>
      </c>
      <c r="IMG244" s="191">
        <f t="shared" si="582"/>
        <v>0</v>
      </c>
      <c r="IMH244" s="191">
        <f t="shared" si="582"/>
        <v>0</v>
      </c>
      <c r="IMI244" s="191">
        <f t="shared" si="582"/>
        <v>0</v>
      </c>
      <c r="IMJ244" s="191">
        <f t="shared" si="582"/>
        <v>0</v>
      </c>
      <c r="IMK244" s="191">
        <f t="shared" si="582"/>
        <v>0</v>
      </c>
      <c r="IML244" s="191">
        <f t="shared" si="582"/>
        <v>0</v>
      </c>
      <c r="IMM244" s="191">
        <f t="shared" si="582"/>
        <v>0</v>
      </c>
      <c r="IMN244" s="191">
        <f t="shared" si="582"/>
        <v>0</v>
      </c>
      <c r="IMO244" s="191">
        <f t="shared" si="582"/>
        <v>0</v>
      </c>
      <c r="IMP244" s="191">
        <f t="shared" si="582"/>
        <v>0</v>
      </c>
      <c r="IMQ244" s="191">
        <f t="shared" si="582"/>
        <v>0</v>
      </c>
      <c r="IMR244" s="191">
        <f t="shared" si="582"/>
        <v>0</v>
      </c>
      <c r="IMS244" s="191">
        <f t="shared" si="582"/>
        <v>0</v>
      </c>
      <c r="IMT244" s="191">
        <f t="shared" si="582"/>
        <v>0</v>
      </c>
      <c r="IMU244" s="191">
        <f t="shared" si="582"/>
        <v>0</v>
      </c>
      <c r="IMV244" s="191">
        <f t="shared" si="582"/>
        <v>0</v>
      </c>
      <c r="IMW244" s="191">
        <f t="shared" si="582"/>
        <v>0</v>
      </c>
      <c r="IMX244" s="191">
        <f t="shared" si="582"/>
        <v>0</v>
      </c>
      <c r="IMY244" s="191">
        <f t="shared" si="582"/>
        <v>0</v>
      </c>
      <c r="IMZ244" s="191">
        <f t="shared" si="582"/>
        <v>0</v>
      </c>
      <c r="INA244" s="191">
        <f t="shared" si="582"/>
        <v>0</v>
      </c>
      <c r="INB244" s="191">
        <f t="shared" si="582"/>
        <v>0</v>
      </c>
      <c r="INC244" s="191">
        <f t="shared" si="582"/>
        <v>0</v>
      </c>
      <c r="IND244" s="191">
        <f t="shared" si="582"/>
        <v>0</v>
      </c>
      <c r="INE244" s="191">
        <f t="shared" si="582"/>
        <v>0</v>
      </c>
      <c r="INF244" s="191">
        <f t="shared" si="582"/>
        <v>0</v>
      </c>
      <c r="ING244" s="191">
        <f t="shared" si="582"/>
        <v>0</v>
      </c>
      <c r="INH244" s="191">
        <f t="shared" si="582"/>
        <v>0</v>
      </c>
      <c r="INI244" s="191">
        <f t="shared" si="582"/>
        <v>0</v>
      </c>
      <c r="INJ244" s="191">
        <f t="shared" si="582"/>
        <v>0</v>
      </c>
      <c r="INK244" s="191">
        <f t="shared" si="582"/>
        <v>0</v>
      </c>
      <c r="INL244" s="191">
        <f t="shared" si="582"/>
        <v>0</v>
      </c>
      <c r="INM244" s="191">
        <f t="shared" si="582"/>
        <v>0</v>
      </c>
      <c r="INN244" s="191">
        <f t="shared" si="582"/>
        <v>0</v>
      </c>
      <c r="INO244" s="191">
        <f t="shared" si="582"/>
        <v>0</v>
      </c>
      <c r="INP244" s="191">
        <f t="shared" si="582"/>
        <v>0</v>
      </c>
      <c r="INQ244" s="191">
        <f t="shared" si="582"/>
        <v>0</v>
      </c>
      <c r="INR244" s="191">
        <f t="shared" si="582"/>
        <v>0</v>
      </c>
      <c r="INS244" s="191">
        <f t="shared" si="582"/>
        <v>0</v>
      </c>
      <c r="INT244" s="191">
        <f t="shared" si="582"/>
        <v>0</v>
      </c>
      <c r="INU244" s="191">
        <f t="shared" si="582"/>
        <v>0</v>
      </c>
      <c r="INV244" s="191">
        <f t="shared" si="582"/>
        <v>0</v>
      </c>
      <c r="INW244" s="191">
        <f t="shared" si="582"/>
        <v>0</v>
      </c>
      <c r="INX244" s="191">
        <f t="shared" si="582"/>
        <v>0</v>
      </c>
      <c r="INY244" s="191">
        <f t="shared" si="582"/>
        <v>0</v>
      </c>
      <c r="INZ244" s="191">
        <f t="shared" si="582"/>
        <v>0</v>
      </c>
      <c r="IOA244" s="191">
        <f t="shared" si="582"/>
        <v>0</v>
      </c>
      <c r="IOB244" s="191">
        <f t="shared" si="582"/>
        <v>0</v>
      </c>
      <c r="IOC244" s="191">
        <f t="shared" si="582"/>
        <v>0</v>
      </c>
      <c r="IOD244" s="191">
        <f t="shared" si="582"/>
        <v>0</v>
      </c>
      <c r="IOE244" s="191">
        <f t="shared" si="582"/>
        <v>0</v>
      </c>
      <c r="IOF244" s="191">
        <f t="shared" si="582"/>
        <v>0</v>
      </c>
      <c r="IOG244" s="191">
        <f t="shared" si="582"/>
        <v>0</v>
      </c>
      <c r="IOH244" s="191">
        <f t="shared" si="582"/>
        <v>0</v>
      </c>
      <c r="IOI244" s="191">
        <f t="shared" si="582"/>
        <v>0</v>
      </c>
      <c r="IOJ244" s="191">
        <f t="shared" ref="IOJ244:IQU244" si="583" xml:space="preserve"> IF($F212 = 0, IOJ220, IF($F212 = 1, IOJ228, IOJ236))+IOJ252</f>
        <v>0</v>
      </c>
      <c r="IOK244" s="191">
        <f t="shared" si="583"/>
        <v>0</v>
      </c>
      <c r="IOL244" s="191">
        <f t="shared" si="583"/>
        <v>0</v>
      </c>
      <c r="IOM244" s="191">
        <f t="shared" si="583"/>
        <v>0</v>
      </c>
      <c r="ION244" s="191">
        <f t="shared" si="583"/>
        <v>0</v>
      </c>
      <c r="IOO244" s="191">
        <f t="shared" si="583"/>
        <v>0</v>
      </c>
      <c r="IOP244" s="191">
        <f t="shared" si="583"/>
        <v>0</v>
      </c>
      <c r="IOQ244" s="191">
        <f t="shared" si="583"/>
        <v>0</v>
      </c>
      <c r="IOR244" s="191">
        <f t="shared" si="583"/>
        <v>0</v>
      </c>
      <c r="IOS244" s="191">
        <f t="shared" si="583"/>
        <v>0</v>
      </c>
      <c r="IOT244" s="191">
        <f t="shared" si="583"/>
        <v>0</v>
      </c>
      <c r="IOU244" s="191">
        <f t="shared" si="583"/>
        <v>0</v>
      </c>
      <c r="IOV244" s="191">
        <f t="shared" si="583"/>
        <v>0</v>
      </c>
      <c r="IOW244" s="191">
        <f t="shared" si="583"/>
        <v>0</v>
      </c>
      <c r="IOX244" s="191">
        <f t="shared" si="583"/>
        <v>0</v>
      </c>
      <c r="IOY244" s="191">
        <f t="shared" si="583"/>
        <v>0</v>
      </c>
      <c r="IOZ244" s="191">
        <f t="shared" si="583"/>
        <v>0</v>
      </c>
      <c r="IPA244" s="191">
        <f t="shared" si="583"/>
        <v>0</v>
      </c>
      <c r="IPB244" s="191">
        <f t="shared" si="583"/>
        <v>0</v>
      </c>
      <c r="IPC244" s="191">
        <f t="shared" si="583"/>
        <v>0</v>
      </c>
      <c r="IPD244" s="191">
        <f t="shared" si="583"/>
        <v>0</v>
      </c>
      <c r="IPE244" s="191">
        <f t="shared" si="583"/>
        <v>0</v>
      </c>
      <c r="IPF244" s="191">
        <f t="shared" si="583"/>
        <v>0</v>
      </c>
      <c r="IPG244" s="191">
        <f t="shared" si="583"/>
        <v>0</v>
      </c>
      <c r="IPH244" s="191">
        <f t="shared" si="583"/>
        <v>0</v>
      </c>
      <c r="IPI244" s="191">
        <f t="shared" si="583"/>
        <v>0</v>
      </c>
      <c r="IPJ244" s="191">
        <f t="shared" si="583"/>
        <v>0</v>
      </c>
      <c r="IPK244" s="191">
        <f t="shared" si="583"/>
        <v>0</v>
      </c>
      <c r="IPL244" s="191">
        <f t="shared" si="583"/>
        <v>0</v>
      </c>
      <c r="IPM244" s="191">
        <f t="shared" si="583"/>
        <v>0</v>
      </c>
      <c r="IPN244" s="191">
        <f t="shared" si="583"/>
        <v>0</v>
      </c>
      <c r="IPO244" s="191">
        <f t="shared" si="583"/>
        <v>0</v>
      </c>
      <c r="IPP244" s="191">
        <f t="shared" si="583"/>
        <v>0</v>
      </c>
      <c r="IPQ244" s="191">
        <f t="shared" si="583"/>
        <v>0</v>
      </c>
      <c r="IPR244" s="191">
        <f t="shared" si="583"/>
        <v>0</v>
      </c>
      <c r="IPS244" s="191">
        <f t="shared" si="583"/>
        <v>0</v>
      </c>
      <c r="IPT244" s="191">
        <f t="shared" si="583"/>
        <v>0</v>
      </c>
      <c r="IPU244" s="191">
        <f t="shared" si="583"/>
        <v>0</v>
      </c>
      <c r="IPV244" s="191">
        <f t="shared" si="583"/>
        <v>0</v>
      </c>
      <c r="IPW244" s="191">
        <f t="shared" si="583"/>
        <v>0</v>
      </c>
      <c r="IPX244" s="191">
        <f t="shared" si="583"/>
        <v>0</v>
      </c>
      <c r="IPY244" s="191">
        <f t="shared" si="583"/>
        <v>0</v>
      </c>
      <c r="IPZ244" s="191">
        <f t="shared" si="583"/>
        <v>0</v>
      </c>
      <c r="IQA244" s="191">
        <f t="shared" si="583"/>
        <v>0</v>
      </c>
      <c r="IQB244" s="191">
        <f t="shared" si="583"/>
        <v>0</v>
      </c>
      <c r="IQC244" s="191">
        <f t="shared" si="583"/>
        <v>0</v>
      </c>
      <c r="IQD244" s="191">
        <f t="shared" si="583"/>
        <v>0</v>
      </c>
      <c r="IQE244" s="191">
        <f t="shared" si="583"/>
        <v>0</v>
      </c>
      <c r="IQF244" s="191">
        <f t="shared" si="583"/>
        <v>0</v>
      </c>
      <c r="IQG244" s="191">
        <f t="shared" si="583"/>
        <v>0</v>
      </c>
      <c r="IQH244" s="191">
        <f t="shared" si="583"/>
        <v>0</v>
      </c>
      <c r="IQI244" s="191">
        <f t="shared" si="583"/>
        <v>0</v>
      </c>
      <c r="IQJ244" s="191">
        <f t="shared" si="583"/>
        <v>0</v>
      </c>
      <c r="IQK244" s="191">
        <f t="shared" si="583"/>
        <v>0</v>
      </c>
      <c r="IQL244" s="191">
        <f t="shared" si="583"/>
        <v>0</v>
      </c>
      <c r="IQM244" s="191">
        <f t="shared" si="583"/>
        <v>0</v>
      </c>
      <c r="IQN244" s="191">
        <f t="shared" si="583"/>
        <v>0</v>
      </c>
      <c r="IQO244" s="191">
        <f t="shared" si="583"/>
        <v>0</v>
      </c>
      <c r="IQP244" s="191">
        <f t="shared" si="583"/>
        <v>0</v>
      </c>
      <c r="IQQ244" s="191">
        <f t="shared" si="583"/>
        <v>0</v>
      </c>
      <c r="IQR244" s="191">
        <f t="shared" si="583"/>
        <v>0</v>
      </c>
      <c r="IQS244" s="191">
        <f t="shared" si="583"/>
        <v>0</v>
      </c>
      <c r="IQT244" s="191">
        <f t="shared" si="583"/>
        <v>0</v>
      </c>
      <c r="IQU244" s="191">
        <f t="shared" si="583"/>
        <v>0</v>
      </c>
      <c r="IQV244" s="191">
        <f t="shared" ref="IQV244:ITG244" si="584" xml:space="preserve"> IF($F212 = 0, IQV220, IF($F212 = 1, IQV228, IQV236))+IQV252</f>
        <v>0</v>
      </c>
      <c r="IQW244" s="191">
        <f t="shared" si="584"/>
        <v>0</v>
      </c>
      <c r="IQX244" s="191">
        <f t="shared" si="584"/>
        <v>0</v>
      </c>
      <c r="IQY244" s="191">
        <f t="shared" si="584"/>
        <v>0</v>
      </c>
      <c r="IQZ244" s="191">
        <f t="shared" si="584"/>
        <v>0</v>
      </c>
      <c r="IRA244" s="191">
        <f t="shared" si="584"/>
        <v>0</v>
      </c>
      <c r="IRB244" s="191">
        <f t="shared" si="584"/>
        <v>0</v>
      </c>
      <c r="IRC244" s="191">
        <f t="shared" si="584"/>
        <v>0</v>
      </c>
      <c r="IRD244" s="191">
        <f t="shared" si="584"/>
        <v>0</v>
      </c>
      <c r="IRE244" s="191">
        <f t="shared" si="584"/>
        <v>0</v>
      </c>
      <c r="IRF244" s="191">
        <f t="shared" si="584"/>
        <v>0</v>
      </c>
      <c r="IRG244" s="191">
        <f t="shared" si="584"/>
        <v>0</v>
      </c>
      <c r="IRH244" s="191">
        <f t="shared" si="584"/>
        <v>0</v>
      </c>
      <c r="IRI244" s="191">
        <f t="shared" si="584"/>
        <v>0</v>
      </c>
      <c r="IRJ244" s="191">
        <f t="shared" si="584"/>
        <v>0</v>
      </c>
      <c r="IRK244" s="191">
        <f t="shared" si="584"/>
        <v>0</v>
      </c>
      <c r="IRL244" s="191">
        <f t="shared" si="584"/>
        <v>0</v>
      </c>
      <c r="IRM244" s="191">
        <f t="shared" si="584"/>
        <v>0</v>
      </c>
      <c r="IRN244" s="191">
        <f t="shared" si="584"/>
        <v>0</v>
      </c>
      <c r="IRO244" s="191">
        <f t="shared" si="584"/>
        <v>0</v>
      </c>
      <c r="IRP244" s="191">
        <f t="shared" si="584"/>
        <v>0</v>
      </c>
      <c r="IRQ244" s="191">
        <f t="shared" si="584"/>
        <v>0</v>
      </c>
      <c r="IRR244" s="191">
        <f t="shared" si="584"/>
        <v>0</v>
      </c>
      <c r="IRS244" s="191">
        <f t="shared" si="584"/>
        <v>0</v>
      </c>
      <c r="IRT244" s="191">
        <f t="shared" si="584"/>
        <v>0</v>
      </c>
      <c r="IRU244" s="191">
        <f t="shared" si="584"/>
        <v>0</v>
      </c>
      <c r="IRV244" s="191">
        <f t="shared" si="584"/>
        <v>0</v>
      </c>
      <c r="IRW244" s="191">
        <f t="shared" si="584"/>
        <v>0</v>
      </c>
      <c r="IRX244" s="191">
        <f t="shared" si="584"/>
        <v>0</v>
      </c>
      <c r="IRY244" s="191">
        <f t="shared" si="584"/>
        <v>0</v>
      </c>
      <c r="IRZ244" s="191">
        <f t="shared" si="584"/>
        <v>0</v>
      </c>
      <c r="ISA244" s="191">
        <f t="shared" si="584"/>
        <v>0</v>
      </c>
      <c r="ISB244" s="191">
        <f t="shared" si="584"/>
        <v>0</v>
      </c>
      <c r="ISC244" s="191">
        <f t="shared" si="584"/>
        <v>0</v>
      </c>
      <c r="ISD244" s="191">
        <f t="shared" si="584"/>
        <v>0</v>
      </c>
      <c r="ISE244" s="191">
        <f t="shared" si="584"/>
        <v>0</v>
      </c>
      <c r="ISF244" s="191">
        <f t="shared" si="584"/>
        <v>0</v>
      </c>
      <c r="ISG244" s="191">
        <f t="shared" si="584"/>
        <v>0</v>
      </c>
      <c r="ISH244" s="191">
        <f t="shared" si="584"/>
        <v>0</v>
      </c>
      <c r="ISI244" s="191">
        <f t="shared" si="584"/>
        <v>0</v>
      </c>
      <c r="ISJ244" s="191">
        <f t="shared" si="584"/>
        <v>0</v>
      </c>
      <c r="ISK244" s="191">
        <f t="shared" si="584"/>
        <v>0</v>
      </c>
      <c r="ISL244" s="191">
        <f t="shared" si="584"/>
        <v>0</v>
      </c>
      <c r="ISM244" s="191">
        <f t="shared" si="584"/>
        <v>0</v>
      </c>
      <c r="ISN244" s="191">
        <f t="shared" si="584"/>
        <v>0</v>
      </c>
      <c r="ISO244" s="191">
        <f t="shared" si="584"/>
        <v>0</v>
      </c>
      <c r="ISP244" s="191">
        <f t="shared" si="584"/>
        <v>0</v>
      </c>
      <c r="ISQ244" s="191">
        <f t="shared" si="584"/>
        <v>0</v>
      </c>
      <c r="ISR244" s="191">
        <f t="shared" si="584"/>
        <v>0</v>
      </c>
      <c r="ISS244" s="191">
        <f t="shared" si="584"/>
        <v>0</v>
      </c>
      <c r="IST244" s="191">
        <f t="shared" si="584"/>
        <v>0</v>
      </c>
      <c r="ISU244" s="191">
        <f t="shared" si="584"/>
        <v>0</v>
      </c>
      <c r="ISV244" s="191">
        <f t="shared" si="584"/>
        <v>0</v>
      </c>
      <c r="ISW244" s="191">
        <f t="shared" si="584"/>
        <v>0</v>
      </c>
      <c r="ISX244" s="191">
        <f t="shared" si="584"/>
        <v>0</v>
      </c>
      <c r="ISY244" s="191">
        <f t="shared" si="584"/>
        <v>0</v>
      </c>
      <c r="ISZ244" s="191">
        <f t="shared" si="584"/>
        <v>0</v>
      </c>
      <c r="ITA244" s="191">
        <f t="shared" si="584"/>
        <v>0</v>
      </c>
      <c r="ITB244" s="191">
        <f t="shared" si="584"/>
        <v>0</v>
      </c>
      <c r="ITC244" s="191">
        <f t="shared" si="584"/>
        <v>0</v>
      </c>
      <c r="ITD244" s="191">
        <f t="shared" si="584"/>
        <v>0</v>
      </c>
      <c r="ITE244" s="191">
        <f t="shared" si="584"/>
        <v>0</v>
      </c>
      <c r="ITF244" s="191">
        <f t="shared" si="584"/>
        <v>0</v>
      </c>
      <c r="ITG244" s="191">
        <f t="shared" si="584"/>
        <v>0</v>
      </c>
      <c r="ITH244" s="191">
        <f t="shared" ref="ITH244:IVS244" si="585" xml:space="preserve"> IF($F212 = 0, ITH220, IF($F212 = 1, ITH228, ITH236))+ITH252</f>
        <v>0</v>
      </c>
      <c r="ITI244" s="191">
        <f t="shared" si="585"/>
        <v>0</v>
      </c>
      <c r="ITJ244" s="191">
        <f t="shared" si="585"/>
        <v>0</v>
      </c>
      <c r="ITK244" s="191">
        <f t="shared" si="585"/>
        <v>0</v>
      </c>
      <c r="ITL244" s="191">
        <f t="shared" si="585"/>
        <v>0</v>
      </c>
      <c r="ITM244" s="191">
        <f t="shared" si="585"/>
        <v>0</v>
      </c>
      <c r="ITN244" s="191">
        <f t="shared" si="585"/>
        <v>0</v>
      </c>
      <c r="ITO244" s="191">
        <f t="shared" si="585"/>
        <v>0</v>
      </c>
      <c r="ITP244" s="191">
        <f t="shared" si="585"/>
        <v>0</v>
      </c>
      <c r="ITQ244" s="191">
        <f t="shared" si="585"/>
        <v>0</v>
      </c>
      <c r="ITR244" s="191">
        <f t="shared" si="585"/>
        <v>0</v>
      </c>
      <c r="ITS244" s="191">
        <f t="shared" si="585"/>
        <v>0</v>
      </c>
      <c r="ITT244" s="191">
        <f t="shared" si="585"/>
        <v>0</v>
      </c>
      <c r="ITU244" s="191">
        <f t="shared" si="585"/>
        <v>0</v>
      </c>
      <c r="ITV244" s="191">
        <f t="shared" si="585"/>
        <v>0</v>
      </c>
      <c r="ITW244" s="191">
        <f t="shared" si="585"/>
        <v>0</v>
      </c>
      <c r="ITX244" s="191">
        <f t="shared" si="585"/>
        <v>0</v>
      </c>
      <c r="ITY244" s="191">
        <f t="shared" si="585"/>
        <v>0</v>
      </c>
      <c r="ITZ244" s="191">
        <f t="shared" si="585"/>
        <v>0</v>
      </c>
      <c r="IUA244" s="191">
        <f t="shared" si="585"/>
        <v>0</v>
      </c>
      <c r="IUB244" s="191">
        <f t="shared" si="585"/>
        <v>0</v>
      </c>
      <c r="IUC244" s="191">
        <f t="shared" si="585"/>
        <v>0</v>
      </c>
      <c r="IUD244" s="191">
        <f t="shared" si="585"/>
        <v>0</v>
      </c>
      <c r="IUE244" s="191">
        <f t="shared" si="585"/>
        <v>0</v>
      </c>
      <c r="IUF244" s="191">
        <f t="shared" si="585"/>
        <v>0</v>
      </c>
      <c r="IUG244" s="191">
        <f t="shared" si="585"/>
        <v>0</v>
      </c>
      <c r="IUH244" s="191">
        <f t="shared" si="585"/>
        <v>0</v>
      </c>
      <c r="IUI244" s="191">
        <f t="shared" si="585"/>
        <v>0</v>
      </c>
      <c r="IUJ244" s="191">
        <f t="shared" si="585"/>
        <v>0</v>
      </c>
      <c r="IUK244" s="191">
        <f t="shared" si="585"/>
        <v>0</v>
      </c>
      <c r="IUL244" s="191">
        <f t="shared" si="585"/>
        <v>0</v>
      </c>
      <c r="IUM244" s="191">
        <f t="shared" si="585"/>
        <v>0</v>
      </c>
      <c r="IUN244" s="191">
        <f t="shared" si="585"/>
        <v>0</v>
      </c>
      <c r="IUO244" s="191">
        <f t="shared" si="585"/>
        <v>0</v>
      </c>
      <c r="IUP244" s="191">
        <f t="shared" si="585"/>
        <v>0</v>
      </c>
      <c r="IUQ244" s="191">
        <f t="shared" si="585"/>
        <v>0</v>
      </c>
      <c r="IUR244" s="191">
        <f t="shared" si="585"/>
        <v>0</v>
      </c>
      <c r="IUS244" s="191">
        <f t="shared" si="585"/>
        <v>0</v>
      </c>
      <c r="IUT244" s="191">
        <f t="shared" si="585"/>
        <v>0</v>
      </c>
      <c r="IUU244" s="191">
        <f t="shared" si="585"/>
        <v>0</v>
      </c>
      <c r="IUV244" s="191">
        <f t="shared" si="585"/>
        <v>0</v>
      </c>
      <c r="IUW244" s="191">
        <f t="shared" si="585"/>
        <v>0</v>
      </c>
      <c r="IUX244" s="191">
        <f t="shared" si="585"/>
        <v>0</v>
      </c>
      <c r="IUY244" s="191">
        <f t="shared" si="585"/>
        <v>0</v>
      </c>
      <c r="IUZ244" s="191">
        <f t="shared" si="585"/>
        <v>0</v>
      </c>
      <c r="IVA244" s="191">
        <f t="shared" si="585"/>
        <v>0</v>
      </c>
      <c r="IVB244" s="191">
        <f t="shared" si="585"/>
        <v>0</v>
      </c>
      <c r="IVC244" s="191">
        <f t="shared" si="585"/>
        <v>0</v>
      </c>
      <c r="IVD244" s="191">
        <f t="shared" si="585"/>
        <v>0</v>
      </c>
      <c r="IVE244" s="191">
        <f t="shared" si="585"/>
        <v>0</v>
      </c>
      <c r="IVF244" s="191">
        <f t="shared" si="585"/>
        <v>0</v>
      </c>
      <c r="IVG244" s="191">
        <f t="shared" si="585"/>
        <v>0</v>
      </c>
      <c r="IVH244" s="191">
        <f t="shared" si="585"/>
        <v>0</v>
      </c>
      <c r="IVI244" s="191">
        <f t="shared" si="585"/>
        <v>0</v>
      </c>
      <c r="IVJ244" s="191">
        <f t="shared" si="585"/>
        <v>0</v>
      </c>
      <c r="IVK244" s="191">
        <f t="shared" si="585"/>
        <v>0</v>
      </c>
      <c r="IVL244" s="191">
        <f t="shared" si="585"/>
        <v>0</v>
      </c>
      <c r="IVM244" s="191">
        <f t="shared" si="585"/>
        <v>0</v>
      </c>
      <c r="IVN244" s="191">
        <f t="shared" si="585"/>
        <v>0</v>
      </c>
      <c r="IVO244" s="191">
        <f t="shared" si="585"/>
        <v>0</v>
      </c>
      <c r="IVP244" s="191">
        <f t="shared" si="585"/>
        <v>0</v>
      </c>
      <c r="IVQ244" s="191">
        <f t="shared" si="585"/>
        <v>0</v>
      </c>
      <c r="IVR244" s="191">
        <f t="shared" si="585"/>
        <v>0</v>
      </c>
      <c r="IVS244" s="191">
        <f t="shared" si="585"/>
        <v>0</v>
      </c>
      <c r="IVT244" s="191">
        <f t="shared" ref="IVT244:IYE244" si="586" xml:space="preserve"> IF($F212 = 0, IVT220, IF($F212 = 1, IVT228, IVT236))+IVT252</f>
        <v>0</v>
      </c>
      <c r="IVU244" s="191">
        <f t="shared" si="586"/>
        <v>0</v>
      </c>
      <c r="IVV244" s="191">
        <f t="shared" si="586"/>
        <v>0</v>
      </c>
      <c r="IVW244" s="191">
        <f t="shared" si="586"/>
        <v>0</v>
      </c>
      <c r="IVX244" s="191">
        <f t="shared" si="586"/>
        <v>0</v>
      </c>
      <c r="IVY244" s="191">
        <f t="shared" si="586"/>
        <v>0</v>
      </c>
      <c r="IVZ244" s="191">
        <f t="shared" si="586"/>
        <v>0</v>
      </c>
      <c r="IWA244" s="191">
        <f t="shared" si="586"/>
        <v>0</v>
      </c>
      <c r="IWB244" s="191">
        <f t="shared" si="586"/>
        <v>0</v>
      </c>
      <c r="IWC244" s="191">
        <f t="shared" si="586"/>
        <v>0</v>
      </c>
      <c r="IWD244" s="191">
        <f t="shared" si="586"/>
        <v>0</v>
      </c>
      <c r="IWE244" s="191">
        <f t="shared" si="586"/>
        <v>0</v>
      </c>
      <c r="IWF244" s="191">
        <f t="shared" si="586"/>
        <v>0</v>
      </c>
      <c r="IWG244" s="191">
        <f t="shared" si="586"/>
        <v>0</v>
      </c>
      <c r="IWH244" s="191">
        <f t="shared" si="586"/>
        <v>0</v>
      </c>
      <c r="IWI244" s="191">
        <f t="shared" si="586"/>
        <v>0</v>
      </c>
      <c r="IWJ244" s="191">
        <f t="shared" si="586"/>
        <v>0</v>
      </c>
      <c r="IWK244" s="191">
        <f t="shared" si="586"/>
        <v>0</v>
      </c>
      <c r="IWL244" s="191">
        <f t="shared" si="586"/>
        <v>0</v>
      </c>
      <c r="IWM244" s="191">
        <f t="shared" si="586"/>
        <v>0</v>
      </c>
      <c r="IWN244" s="191">
        <f t="shared" si="586"/>
        <v>0</v>
      </c>
      <c r="IWO244" s="191">
        <f t="shared" si="586"/>
        <v>0</v>
      </c>
      <c r="IWP244" s="191">
        <f t="shared" si="586"/>
        <v>0</v>
      </c>
      <c r="IWQ244" s="191">
        <f t="shared" si="586"/>
        <v>0</v>
      </c>
      <c r="IWR244" s="191">
        <f t="shared" si="586"/>
        <v>0</v>
      </c>
      <c r="IWS244" s="191">
        <f t="shared" si="586"/>
        <v>0</v>
      </c>
      <c r="IWT244" s="191">
        <f t="shared" si="586"/>
        <v>0</v>
      </c>
      <c r="IWU244" s="191">
        <f t="shared" si="586"/>
        <v>0</v>
      </c>
      <c r="IWV244" s="191">
        <f t="shared" si="586"/>
        <v>0</v>
      </c>
      <c r="IWW244" s="191">
        <f t="shared" si="586"/>
        <v>0</v>
      </c>
      <c r="IWX244" s="191">
        <f t="shared" si="586"/>
        <v>0</v>
      </c>
      <c r="IWY244" s="191">
        <f t="shared" si="586"/>
        <v>0</v>
      </c>
      <c r="IWZ244" s="191">
        <f t="shared" si="586"/>
        <v>0</v>
      </c>
      <c r="IXA244" s="191">
        <f t="shared" si="586"/>
        <v>0</v>
      </c>
      <c r="IXB244" s="191">
        <f t="shared" si="586"/>
        <v>0</v>
      </c>
      <c r="IXC244" s="191">
        <f t="shared" si="586"/>
        <v>0</v>
      </c>
      <c r="IXD244" s="191">
        <f t="shared" si="586"/>
        <v>0</v>
      </c>
      <c r="IXE244" s="191">
        <f t="shared" si="586"/>
        <v>0</v>
      </c>
      <c r="IXF244" s="191">
        <f t="shared" si="586"/>
        <v>0</v>
      </c>
      <c r="IXG244" s="191">
        <f t="shared" si="586"/>
        <v>0</v>
      </c>
      <c r="IXH244" s="191">
        <f t="shared" si="586"/>
        <v>0</v>
      </c>
      <c r="IXI244" s="191">
        <f t="shared" si="586"/>
        <v>0</v>
      </c>
      <c r="IXJ244" s="191">
        <f t="shared" si="586"/>
        <v>0</v>
      </c>
      <c r="IXK244" s="191">
        <f t="shared" si="586"/>
        <v>0</v>
      </c>
      <c r="IXL244" s="191">
        <f t="shared" si="586"/>
        <v>0</v>
      </c>
      <c r="IXM244" s="191">
        <f t="shared" si="586"/>
        <v>0</v>
      </c>
      <c r="IXN244" s="191">
        <f t="shared" si="586"/>
        <v>0</v>
      </c>
      <c r="IXO244" s="191">
        <f t="shared" si="586"/>
        <v>0</v>
      </c>
      <c r="IXP244" s="191">
        <f t="shared" si="586"/>
        <v>0</v>
      </c>
      <c r="IXQ244" s="191">
        <f t="shared" si="586"/>
        <v>0</v>
      </c>
      <c r="IXR244" s="191">
        <f t="shared" si="586"/>
        <v>0</v>
      </c>
      <c r="IXS244" s="191">
        <f t="shared" si="586"/>
        <v>0</v>
      </c>
      <c r="IXT244" s="191">
        <f t="shared" si="586"/>
        <v>0</v>
      </c>
      <c r="IXU244" s="191">
        <f t="shared" si="586"/>
        <v>0</v>
      </c>
      <c r="IXV244" s="191">
        <f t="shared" si="586"/>
        <v>0</v>
      </c>
      <c r="IXW244" s="191">
        <f t="shared" si="586"/>
        <v>0</v>
      </c>
      <c r="IXX244" s="191">
        <f t="shared" si="586"/>
        <v>0</v>
      </c>
      <c r="IXY244" s="191">
        <f t="shared" si="586"/>
        <v>0</v>
      </c>
      <c r="IXZ244" s="191">
        <f t="shared" si="586"/>
        <v>0</v>
      </c>
      <c r="IYA244" s="191">
        <f t="shared" si="586"/>
        <v>0</v>
      </c>
      <c r="IYB244" s="191">
        <f t="shared" si="586"/>
        <v>0</v>
      </c>
      <c r="IYC244" s="191">
        <f t="shared" si="586"/>
        <v>0</v>
      </c>
      <c r="IYD244" s="191">
        <f t="shared" si="586"/>
        <v>0</v>
      </c>
      <c r="IYE244" s="191">
        <f t="shared" si="586"/>
        <v>0</v>
      </c>
      <c r="IYF244" s="191">
        <f t="shared" ref="IYF244:JAQ244" si="587" xml:space="preserve"> IF($F212 = 0, IYF220, IF($F212 = 1, IYF228, IYF236))+IYF252</f>
        <v>0</v>
      </c>
      <c r="IYG244" s="191">
        <f t="shared" si="587"/>
        <v>0</v>
      </c>
      <c r="IYH244" s="191">
        <f t="shared" si="587"/>
        <v>0</v>
      </c>
      <c r="IYI244" s="191">
        <f t="shared" si="587"/>
        <v>0</v>
      </c>
      <c r="IYJ244" s="191">
        <f t="shared" si="587"/>
        <v>0</v>
      </c>
      <c r="IYK244" s="191">
        <f t="shared" si="587"/>
        <v>0</v>
      </c>
      <c r="IYL244" s="191">
        <f t="shared" si="587"/>
        <v>0</v>
      </c>
      <c r="IYM244" s="191">
        <f t="shared" si="587"/>
        <v>0</v>
      </c>
      <c r="IYN244" s="191">
        <f t="shared" si="587"/>
        <v>0</v>
      </c>
      <c r="IYO244" s="191">
        <f t="shared" si="587"/>
        <v>0</v>
      </c>
      <c r="IYP244" s="191">
        <f t="shared" si="587"/>
        <v>0</v>
      </c>
      <c r="IYQ244" s="191">
        <f t="shared" si="587"/>
        <v>0</v>
      </c>
      <c r="IYR244" s="191">
        <f t="shared" si="587"/>
        <v>0</v>
      </c>
      <c r="IYS244" s="191">
        <f t="shared" si="587"/>
        <v>0</v>
      </c>
      <c r="IYT244" s="191">
        <f t="shared" si="587"/>
        <v>0</v>
      </c>
      <c r="IYU244" s="191">
        <f t="shared" si="587"/>
        <v>0</v>
      </c>
      <c r="IYV244" s="191">
        <f t="shared" si="587"/>
        <v>0</v>
      </c>
      <c r="IYW244" s="191">
        <f t="shared" si="587"/>
        <v>0</v>
      </c>
      <c r="IYX244" s="191">
        <f t="shared" si="587"/>
        <v>0</v>
      </c>
      <c r="IYY244" s="191">
        <f t="shared" si="587"/>
        <v>0</v>
      </c>
      <c r="IYZ244" s="191">
        <f t="shared" si="587"/>
        <v>0</v>
      </c>
      <c r="IZA244" s="191">
        <f t="shared" si="587"/>
        <v>0</v>
      </c>
      <c r="IZB244" s="191">
        <f t="shared" si="587"/>
        <v>0</v>
      </c>
      <c r="IZC244" s="191">
        <f t="shared" si="587"/>
        <v>0</v>
      </c>
      <c r="IZD244" s="191">
        <f t="shared" si="587"/>
        <v>0</v>
      </c>
      <c r="IZE244" s="191">
        <f t="shared" si="587"/>
        <v>0</v>
      </c>
      <c r="IZF244" s="191">
        <f t="shared" si="587"/>
        <v>0</v>
      </c>
      <c r="IZG244" s="191">
        <f t="shared" si="587"/>
        <v>0</v>
      </c>
      <c r="IZH244" s="191">
        <f t="shared" si="587"/>
        <v>0</v>
      </c>
      <c r="IZI244" s="191">
        <f t="shared" si="587"/>
        <v>0</v>
      </c>
      <c r="IZJ244" s="191">
        <f t="shared" si="587"/>
        <v>0</v>
      </c>
      <c r="IZK244" s="191">
        <f t="shared" si="587"/>
        <v>0</v>
      </c>
      <c r="IZL244" s="191">
        <f t="shared" si="587"/>
        <v>0</v>
      </c>
      <c r="IZM244" s="191">
        <f t="shared" si="587"/>
        <v>0</v>
      </c>
      <c r="IZN244" s="191">
        <f t="shared" si="587"/>
        <v>0</v>
      </c>
      <c r="IZO244" s="191">
        <f t="shared" si="587"/>
        <v>0</v>
      </c>
      <c r="IZP244" s="191">
        <f t="shared" si="587"/>
        <v>0</v>
      </c>
      <c r="IZQ244" s="191">
        <f t="shared" si="587"/>
        <v>0</v>
      </c>
      <c r="IZR244" s="191">
        <f t="shared" si="587"/>
        <v>0</v>
      </c>
      <c r="IZS244" s="191">
        <f t="shared" si="587"/>
        <v>0</v>
      </c>
      <c r="IZT244" s="191">
        <f t="shared" si="587"/>
        <v>0</v>
      </c>
      <c r="IZU244" s="191">
        <f t="shared" si="587"/>
        <v>0</v>
      </c>
      <c r="IZV244" s="191">
        <f t="shared" si="587"/>
        <v>0</v>
      </c>
      <c r="IZW244" s="191">
        <f t="shared" si="587"/>
        <v>0</v>
      </c>
      <c r="IZX244" s="191">
        <f t="shared" si="587"/>
        <v>0</v>
      </c>
      <c r="IZY244" s="191">
        <f t="shared" si="587"/>
        <v>0</v>
      </c>
      <c r="IZZ244" s="191">
        <f t="shared" si="587"/>
        <v>0</v>
      </c>
      <c r="JAA244" s="191">
        <f t="shared" si="587"/>
        <v>0</v>
      </c>
      <c r="JAB244" s="191">
        <f t="shared" si="587"/>
        <v>0</v>
      </c>
      <c r="JAC244" s="191">
        <f t="shared" si="587"/>
        <v>0</v>
      </c>
      <c r="JAD244" s="191">
        <f t="shared" si="587"/>
        <v>0</v>
      </c>
      <c r="JAE244" s="191">
        <f t="shared" si="587"/>
        <v>0</v>
      </c>
      <c r="JAF244" s="191">
        <f t="shared" si="587"/>
        <v>0</v>
      </c>
      <c r="JAG244" s="191">
        <f t="shared" si="587"/>
        <v>0</v>
      </c>
      <c r="JAH244" s="191">
        <f t="shared" si="587"/>
        <v>0</v>
      </c>
      <c r="JAI244" s="191">
        <f t="shared" si="587"/>
        <v>0</v>
      </c>
      <c r="JAJ244" s="191">
        <f t="shared" si="587"/>
        <v>0</v>
      </c>
      <c r="JAK244" s="191">
        <f t="shared" si="587"/>
        <v>0</v>
      </c>
      <c r="JAL244" s="191">
        <f t="shared" si="587"/>
        <v>0</v>
      </c>
      <c r="JAM244" s="191">
        <f t="shared" si="587"/>
        <v>0</v>
      </c>
      <c r="JAN244" s="191">
        <f t="shared" si="587"/>
        <v>0</v>
      </c>
      <c r="JAO244" s="191">
        <f t="shared" si="587"/>
        <v>0</v>
      </c>
      <c r="JAP244" s="191">
        <f t="shared" si="587"/>
        <v>0</v>
      </c>
      <c r="JAQ244" s="191">
        <f t="shared" si="587"/>
        <v>0</v>
      </c>
      <c r="JAR244" s="191">
        <f t="shared" ref="JAR244:JDC244" si="588" xml:space="preserve"> IF($F212 = 0, JAR220, IF($F212 = 1, JAR228, JAR236))+JAR252</f>
        <v>0</v>
      </c>
      <c r="JAS244" s="191">
        <f t="shared" si="588"/>
        <v>0</v>
      </c>
      <c r="JAT244" s="191">
        <f t="shared" si="588"/>
        <v>0</v>
      </c>
      <c r="JAU244" s="191">
        <f t="shared" si="588"/>
        <v>0</v>
      </c>
      <c r="JAV244" s="191">
        <f t="shared" si="588"/>
        <v>0</v>
      </c>
      <c r="JAW244" s="191">
        <f t="shared" si="588"/>
        <v>0</v>
      </c>
      <c r="JAX244" s="191">
        <f t="shared" si="588"/>
        <v>0</v>
      </c>
      <c r="JAY244" s="191">
        <f t="shared" si="588"/>
        <v>0</v>
      </c>
      <c r="JAZ244" s="191">
        <f t="shared" si="588"/>
        <v>0</v>
      </c>
      <c r="JBA244" s="191">
        <f t="shared" si="588"/>
        <v>0</v>
      </c>
      <c r="JBB244" s="191">
        <f t="shared" si="588"/>
        <v>0</v>
      </c>
      <c r="JBC244" s="191">
        <f t="shared" si="588"/>
        <v>0</v>
      </c>
      <c r="JBD244" s="191">
        <f t="shared" si="588"/>
        <v>0</v>
      </c>
      <c r="JBE244" s="191">
        <f t="shared" si="588"/>
        <v>0</v>
      </c>
      <c r="JBF244" s="191">
        <f t="shared" si="588"/>
        <v>0</v>
      </c>
      <c r="JBG244" s="191">
        <f t="shared" si="588"/>
        <v>0</v>
      </c>
      <c r="JBH244" s="191">
        <f t="shared" si="588"/>
        <v>0</v>
      </c>
      <c r="JBI244" s="191">
        <f t="shared" si="588"/>
        <v>0</v>
      </c>
      <c r="JBJ244" s="191">
        <f t="shared" si="588"/>
        <v>0</v>
      </c>
      <c r="JBK244" s="191">
        <f t="shared" si="588"/>
        <v>0</v>
      </c>
      <c r="JBL244" s="191">
        <f t="shared" si="588"/>
        <v>0</v>
      </c>
      <c r="JBM244" s="191">
        <f t="shared" si="588"/>
        <v>0</v>
      </c>
      <c r="JBN244" s="191">
        <f t="shared" si="588"/>
        <v>0</v>
      </c>
      <c r="JBO244" s="191">
        <f t="shared" si="588"/>
        <v>0</v>
      </c>
      <c r="JBP244" s="191">
        <f t="shared" si="588"/>
        <v>0</v>
      </c>
      <c r="JBQ244" s="191">
        <f t="shared" si="588"/>
        <v>0</v>
      </c>
      <c r="JBR244" s="191">
        <f t="shared" si="588"/>
        <v>0</v>
      </c>
      <c r="JBS244" s="191">
        <f t="shared" si="588"/>
        <v>0</v>
      </c>
      <c r="JBT244" s="191">
        <f t="shared" si="588"/>
        <v>0</v>
      </c>
      <c r="JBU244" s="191">
        <f t="shared" si="588"/>
        <v>0</v>
      </c>
      <c r="JBV244" s="191">
        <f t="shared" si="588"/>
        <v>0</v>
      </c>
      <c r="JBW244" s="191">
        <f t="shared" si="588"/>
        <v>0</v>
      </c>
      <c r="JBX244" s="191">
        <f t="shared" si="588"/>
        <v>0</v>
      </c>
      <c r="JBY244" s="191">
        <f t="shared" si="588"/>
        <v>0</v>
      </c>
      <c r="JBZ244" s="191">
        <f t="shared" si="588"/>
        <v>0</v>
      </c>
      <c r="JCA244" s="191">
        <f t="shared" si="588"/>
        <v>0</v>
      </c>
      <c r="JCB244" s="191">
        <f t="shared" si="588"/>
        <v>0</v>
      </c>
      <c r="JCC244" s="191">
        <f t="shared" si="588"/>
        <v>0</v>
      </c>
      <c r="JCD244" s="191">
        <f t="shared" si="588"/>
        <v>0</v>
      </c>
      <c r="JCE244" s="191">
        <f t="shared" si="588"/>
        <v>0</v>
      </c>
      <c r="JCF244" s="191">
        <f t="shared" si="588"/>
        <v>0</v>
      </c>
      <c r="JCG244" s="191">
        <f t="shared" si="588"/>
        <v>0</v>
      </c>
      <c r="JCH244" s="191">
        <f t="shared" si="588"/>
        <v>0</v>
      </c>
      <c r="JCI244" s="191">
        <f t="shared" si="588"/>
        <v>0</v>
      </c>
      <c r="JCJ244" s="191">
        <f t="shared" si="588"/>
        <v>0</v>
      </c>
      <c r="JCK244" s="191">
        <f t="shared" si="588"/>
        <v>0</v>
      </c>
      <c r="JCL244" s="191">
        <f t="shared" si="588"/>
        <v>0</v>
      </c>
      <c r="JCM244" s="191">
        <f t="shared" si="588"/>
        <v>0</v>
      </c>
      <c r="JCN244" s="191">
        <f t="shared" si="588"/>
        <v>0</v>
      </c>
      <c r="JCO244" s="191">
        <f t="shared" si="588"/>
        <v>0</v>
      </c>
      <c r="JCP244" s="191">
        <f t="shared" si="588"/>
        <v>0</v>
      </c>
      <c r="JCQ244" s="191">
        <f t="shared" si="588"/>
        <v>0</v>
      </c>
      <c r="JCR244" s="191">
        <f t="shared" si="588"/>
        <v>0</v>
      </c>
      <c r="JCS244" s="191">
        <f t="shared" si="588"/>
        <v>0</v>
      </c>
      <c r="JCT244" s="191">
        <f t="shared" si="588"/>
        <v>0</v>
      </c>
      <c r="JCU244" s="191">
        <f t="shared" si="588"/>
        <v>0</v>
      </c>
      <c r="JCV244" s="191">
        <f t="shared" si="588"/>
        <v>0</v>
      </c>
      <c r="JCW244" s="191">
        <f t="shared" si="588"/>
        <v>0</v>
      </c>
      <c r="JCX244" s="191">
        <f t="shared" si="588"/>
        <v>0</v>
      </c>
      <c r="JCY244" s="191">
        <f t="shared" si="588"/>
        <v>0</v>
      </c>
      <c r="JCZ244" s="191">
        <f t="shared" si="588"/>
        <v>0</v>
      </c>
      <c r="JDA244" s="191">
        <f t="shared" si="588"/>
        <v>0</v>
      </c>
      <c r="JDB244" s="191">
        <f t="shared" si="588"/>
        <v>0</v>
      </c>
      <c r="JDC244" s="191">
        <f t="shared" si="588"/>
        <v>0</v>
      </c>
      <c r="JDD244" s="191">
        <f t="shared" ref="JDD244:JFO244" si="589" xml:space="preserve"> IF($F212 = 0, JDD220, IF($F212 = 1, JDD228, JDD236))+JDD252</f>
        <v>0</v>
      </c>
      <c r="JDE244" s="191">
        <f t="shared" si="589"/>
        <v>0</v>
      </c>
      <c r="JDF244" s="191">
        <f t="shared" si="589"/>
        <v>0</v>
      </c>
      <c r="JDG244" s="191">
        <f t="shared" si="589"/>
        <v>0</v>
      </c>
      <c r="JDH244" s="191">
        <f t="shared" si="589"/>
        <v>0</v>
      </c>
      <c r="JDI244" s="191">
        <f t="shared" si="589"/>
        <v>0</v>
      </c>
      <c r="JDJ244" s="191">
        <f t="shared" si="589"/>
        <v>0</v>
      </c>
      <c r="JDK244" s="191">
        <f t="shared" si="589"/>
        <v>0</v>
      </c>
      <c r="JDL244" s="191">
        <f t="shared" si="589"/>
        <v>0</v>
      </c>
      <c r="JDM244" s="191">
        <f t="shared" si="589"/>
        <v>0</v>
      </c>
      <c r="JDN244" s="191">
        <f t="shared" si="589"/>
        <v>0</v>
      </c>
      <c r="JDO244" s="191">
        <f t="shared" si="589"/>
        <v>0</v>
      </c>
      <c r="JDP244" s="191">
        <f t="shared" si="589"/>
        <v>0</v>
      </c>
      <c r="JDQ244" s="191">
        <f t="shared" si="589"/>
        <v>0</v>
      </c>
      <c r="JDR244" s="191">
        <f t="shared" si="589"/>
        <v>0</v>
      </c>
      <c r="JDS244" s="191">
        <f t="shared" si="589"/>
        <v>0</v>
      </c>
      <c r="JDT244" s="191">
        <f t="shared" si="589"/>
        <v>0</v>
      </c>
      <c r="JDU244" s="191">
        <f t="shared" si="589"/>
        <v>0</v>
      </c>
      <c r="JDV244" s="191">
        <f t="shared" si="589"/>
        <v>0</v>
      </c>
      <c r="JDW244" s="191">
        <f t="shared" si="589"/>
        <v>0</v>
      </c>
      <c r="JDX244" s="191">
        <f t="shared" si="589"/>
        <v>0</v>
      </c>
      <c r="JDY244" s="191">
        <f t="shared" si="589"/>
        <v>0</v>
      </c>
      <c r="JDZ244" s="191">
        <f t="shared" si="589"/>
        <v>0</v>
      </c>
      <c r="JEA244" s="191">
        <f t="shared" si="589"/>
        <v>0</v>
      </c>
      <c r="JEB244" s="191">
        <f t="shared" si="589"/>
        <v>0</v>
      </c>
      <c r="JEC244" s="191">
        <f t="shared" si="589"/>
        <v>0</v>
      </c>
      <c r="JED244" s="191">
        <f t="shared" si="589"/>
        <v>0</v>
      </c>
      <c r="JEE244" s="191">
        <f t="shared" si="589"/>
        <v>0</v>
      </c>
      <c r="JEF244" s="191">
        <f t="shared" si="589"/>
        <v>0</v>
      </c>
      <c r="JEG244" s="191">
        <f t="shared" si="589"/>
        <v>0</v>
      </c>
      <c r="JEH244" s="191">
        <f t="shared" si="589"/>
        <v>0</v>
      </c>
      <c r="JEI244" s="191">
        <f t="shared" si="589"/>
        <v>0</v>
      </c>
      <c r="JEJ244" s="191">
        <f t="shared" si="589"/>
        <v>0</v>
      </c>
      <c r="JEK244" s="191">
        <f t="shared" si="589"/>
        <v>0</v>
      </c>
      <c r="JEL244" s="191">
        <f t="shared" si="589"/>
        <v>0</v>
      </c>
      <c r="JEM244" s="191">
        <f t="shared" si="589"/>
        <v>0</v>
      </c>
      <c r="JEN244" s="191">
        <f t="shared" si="589"/>
        <v>0</v>
      </c>
      <c r="JEO244" s="191">
        <f t="shared" si="589"/>
        <v>0</v>
      </c>
      <c r="JEP244" s="191">
        <f t="shared" si="589"/>
        <v>0</v>
      </c>
      <c r="JEQ244" s="191">
        <f t="shared" si="589"/>
        <v>0</v>
      </c>
      <c r="JER244" s="191">
        <f t="shared" si="589"/>
        <v>0</v>
      </c>
      <c r="JES244" s="191">
        <f t="shared" si="589"/>
        <v>0</v>
      </c>
      <c r="JET244" s="191">
        <f t="shared" si="589"/>
        <v>0</v>
      </c>
      <c r="JEU244" s="191">
        <f t="shared" si="589"/>
        <v>0</v>
      </c>
      <c r="JEV244" s="191">
        <f t="shared" si="589"/>
        <v>0</v>
      </c>
      <c r="JEW244" s="191">
        <f t="shared" si="589"/>
        <v>0</v>
      </c>
      <c r="JEX244" s="191">
        <f t="shared" si="589"/>
        <v>0</v>
      </c>
      <c r="JEY244" s="191">
        <f t="shared" si="589"/>
        <v>0</v>
      </c>
      <c r="JEZ244" s="191">
        <f t="shared" si="589"/>
        <v>0</v>
      </c>
      <c r="JFA244" s="191">
        <f t="shared" si="589"/>
        <v>0</v>
      </c>
      <c r="JFB244" s="191">
        <f t="shared" si="589"/>
        <v>0</v>
      </c>
      <c r="JFC244" s="191">
        <f t="shared" si="589"/>
        <v>0</v>
      </c>
      <c r="JFD244" s="191">
        <f t="shared" si="589"/>
        <v>0</v>
      </c>
      <c r="JFE244" s="191">
        <f t="shared" si="589"/>
        <v>0</v>
      </c>
      <c r="JFF244" s="191">
        <f t="shared" si="589"/>
        <v>0</v>
      </c>
      <c r="JFG244" s="191">
        <f t="shared" si="589"/>
        <v>0</v>
      </c>
      <c r="JFH244" s="191">
        <f t="shared" si="589"/>
        <v>0</v>
      </c>
      <c r="JFI244" s="191">
        <f t="shared" si="589"/>
        <v>0</v>
      </c>
      <c r="JFJ244" s="191">
        <f t="shared" si="589"/>
        <v>0</v>
      </c>
      <c r="JFK244" s="191">
        <f t="shared" si="589"/>
        <v>0</v>
      </c>
      <c r="JFL244" s="191">
        <f t="shared" si="589"/>
        <v>0</v>
      </c>
      <c r="JFM244" s="191">
        <f t="shared" si="589"/>
        <v>0</v>
      </c>
      <c r="JFN244" s="191">
        <f t="shared" si="589"/>
        <v>0</v>
      </c>
      <c r="JFO244" s="191">
        <f t="shared" si="589"/>
        <v>0</v>
      </c>
      <c r="JFP244" s="191">
        <f t="shared" ref="JFP244:JIA244" si="590" xml:space="preserve"> IF($F212 = 0, JFP220, IF($F212 = 1, JFP228, JFP236))+JFP252</f>
        <v>0</v>
      </c>
      <c r="JFQ244" s="191">
        <f t="shared" si="590"/>
        <v>0</v>
      </c>
      <c r="JFR244" s="191">
        <f t="shared" si="590"/>
        <v>0</v>
      </c>
      <c r="JFS244" s="191">
        <f t="shared" si="590"/>
        <v>0</v>
      </c>
      <c r="JFT244" s="191">
        <f t="shared" si="590"/>
        <v>0</v>
      </c>
      <c r="JFU244" s="191">
        <f t="shared" si="590"/>
        <v>0</v>
      </c>
      <c r="JFV244" s="191">
        <f t="shared" si="590"/>
        <v>0</v>
      </c>
      <c r="JFW244" s="191">
        <f t="shared" si="590"/>
        <v>0</v>
      </c>
      <c r="JFX244" s="191">
        <f t="shared" si="590"/>
        <v>0</v>
      </c>
      <c r="JFY244" s="191">
        <f t="shared" si="590"/>
        <v>0</v>
      </c>
      <c r="JFZ244" s="191">
        <f t="shared" si="590"/>
        <v>0</v>
      </c>
      <c r="JGA244" s="191">
        <f t="shared" si="590"/>
        <v>0</v>
      </c>
      <c r="JGB244" s="191">
        <f t="shared" si="590"/>
        <v>0</v>
      </c>
      <c r="JGC244" s="191">
        <f t="shared" si="590"/>
        <v>0</v>
      </c>
      <c r="JGD244" s="191">
        <f t="shared" si="590"/>
        <v>0</v>
      </c>
      <c r="JGE244" s="191">
        <f t="shared" si="590"/>
        <v>0</v>
      </c>
      <c r="JGF244" s="191">
        <f t="shared" si="590"/>
        <v>0</v>
      </c>
      <c r="JGG244" s="191">
        <f t="shared" si="590"/>
        <v>0</v>
      </c>
      <c r="JGH244" s="191">
        <f t="shared" si="590"/>
        <v>0</v>
      </c>
      <c r="JGI244" s="191">
        <f t="shared" si="590"/>
        <v>0</v>
      </c>
      <c r="JGJ244" s="191">
        <f t="shared" si="590"/>
        <v>0</v>
      </c>
      <c r="JGK244" s="191">
        <f t="shared" si="590"/>
        <v>0</v>
      </c>
      <c r="JGL244" s="191">
        <f t="shared" si="590"/>
        <v>0</v>
      </c>
      <c r="JGM244" s="191">
        <f t="shared" si="590"/>
        <v>0</v>
      </c>
      <c r="JGN244" s="191">
        <f t="shared" si="590"/>
        <v>0</v>
      </c>
      <c r="JGO244" s="191">
        <f t="shared" si="590"/>
        <v>0</v>
      </c>
      <c r="JGP244" s="191">
        <f t="shared" si="590"/>
        <v>0</v>
      </c>
      <c r="JGQ244" s="191">
        <f t="shared" si="590"/>
        <v>0</v>
      </c>
      <c r="JGR244" s="191">
        <f t="shared" si="590"/>
        <v>0</v>
      </c>
      <c r="JGS244" s="191">
        <f t="shared" si="590"/>
        <v>0</v>
      </c>
      <c r="JGT244" s="191">
        <f t="shared" si="590"/>
        <v>0</v>
      </c>
      <c r="JGU244" s="191">
        <f t="shared" si="590"/>
        <v>0</v>
      </c>
      <c r="JGV244" s="191">
        <f t="shared" si="590"/>
        <v>0</v>
      </c>
      <c r="JGW244" s="191">
        <f t="shared" si="590"/>
        <v>0</v>
      </c>
      <c r="JGX244" s="191">
        <f t="shared" si="590"/>
        <v>0</v>
      </c>
      <c r="JGY244" s="191">
        <f t="shared" si="590"/>
        <v>0</v>
      </c>
      <c r="JGZ244" s="191">
        <f t="shared" si="590"/>
        <v>0</v>
      </c>
      <c r="JHA244" s="191">
        <f t="shared" si="590"/>
        <v>0</v>
      </c>
      <c r="JHB244" s="191">
        <f t="shared" si="590"/>
        <v>0</v>
      </c>
      <c r="JHC244" s="191">
        <f t="shared" si="590"/>
        <v>0</v>
      </c>
      <c r="JHD244" s="191">
        <f t="shared" si="590"/>
        <v>0</v>
      </c>
      <c r="JHE244" s="191">
        <f t="shared" si="590"/>
        <v>0</v>
      </c>
      <c r="JHF244" s="191">
        <f t="shared" si="590"/>
        <v>0</v>
      </c>
      <c r="JHG244" s="191">
        <f t="shared" si="590"/>
        <v>0</v>
      </c>
      <c r="JHH244" s="191">
        <f t="shared" si="590"/>
        <v>0</v>
      </c>
      <c r="JHI244" s="191">
        <f t="shared" si="590"/>
        <v>0</v>
      </c>
      <c r="JHJ244" s="191">
        <f t="shared" si="590"/>
        <v>0</v>
      </c>
      <c r="JHK244" s="191">
        <f t="shared" si="590"/>
        <v>0</v>
      </c>
      <c r="JHL244" s="191">
        <f t="shared" si="590"/>
        <v>0</v>
      </c>
      <c r="JHM244" s="191">
        <f t="shared" si="590"/>
        <v>0</v>
      </c>
      <c r="JHN244" s="191">
        <f t="shared" si="590"/>
        <v>0</v>
      </c>
      <c r="JHO244" s="191">
        <f t="shared" si="590"/>
        <v>0</v>
      </c>
      <c r="JHP244" s="191">
        <f t="shared" si="590"/>
        <v>0</v>
      </c>
      <c r="JHQ244" s="191">
        <f t="shared" si="590"/>
        <v>0</v>
      </c>
      <c r="JHR244" s="191">
        <f t="shared" si="590"/>
        <v>0</v>
      </c>
      <c r="JHS244" s="191">
        <f t="shared" si="590"/>
        <v>0</v>
      </c>
      <c r="JHT244" s="191">
        <f t="shared" si="590"/>
        <v>0</v>
      </c>
      <c r="JHU244" s="191">
        <f t="shared" si="590"/>
        <v>0</v>
      </c>
      <c r="JHV244" s="191">
        <f t="shared" si="590"/>
        <v>0</v>
      </c>
      <c r="JHW244" s="191">
        <f t="shared" si="590"/>
        <v>0</v>
      </c>
      <c r="JHX244" s="191">
        <f t="shared" si="590"/>
        <v>0</v>
      </c>
      <c r="JHY244" s="191">
        <f t="shared" si="590"/>
        <v>0</v>
      </c>
      <c r="JHZ244" s="191">
        <f t="shared" si="590"/>
        <v>0</v>
      </c>
      <c r="JIA244" s="191">
        <f t="shared" si="590"/>
        <v>0</v>
      </c>
      <c r="JIB244" s="191">
        <f t="shared" ref="JIB244:JKM244" si="591" xml:space="preserve"> IF($F212 = 0, JIB220, IF($F212 = 1, JIB228, JIB236))+JIB252</f>
        <v>0</v>
      </c>
      <c r="JIC244" s="191">
        <f t="shared" si="591"/>
        <v>0</v>
      </c>
      <c r="JID244" s="191">
        <f t="shared" si="591"/>
        <v>0</v>
      </c>
      <c r="JIE244" s="191">
        <f t="shared" si="591"/>
        <v>0</v>
      </c>
      <c r="JIF244" s="191">
        <f t="shared" si="591"/>
        <v>0</v>
      </c>
      <c r="JIG244" s="191">
        <f t="shared" si="591"/>
        <v>0</v>
      </c>
      <c r="JIH244" s="191">
        <f t="shared" si="591"/>
        <v>0</v>
      </c>
      <c r="JII244" s="191">
        <f t="shared" si="591"/>
        <v>0</v>
      </c>
      <c r="JIJ244" s="191">
        <f t="shared" si="591"/>
        <v>0</v>
      </c>
      <c r="JIK244" s="191">
        <f t="shared" si="591"/>
        <v>0</v>
      </c>
      <c r="JIL244" s="191">
        <f t="shared" si="591"/>
        <v>0</v>
      </c>
      <c r="JIM244" s="191">
        <f t="shared" si="591"/>
        <v>0</v>
      </c>
      <c r="JIN244" s="191">
        <f t="shared" si="591"/>
        <v>0</v>
      </c>
      <c r="JIO244" s="191">
        <f t="shared" si="591"/>
        <v>0</v>
      </c>
      <c r="JIP244" s="191">
        <f t="shared" si="591"/>
        <v>0</v>
      </c>
      <c r="JIQ244" s="191">
        <f t="shared" si="591"/>
        <v>0</v>
      </c>
      <c r="JIR244" s="191">
        <f t="shared" si="591"/>
        <v>0</v>
      </c>
      <c r="JIS244" s="191">
        <f t="shared" si="591"/>
        <v>0</v>
      </c>
      <c r="JIT244" s="191">
        <f t="shared" si="591"/>
        <v>0</v>
      </c>
      <c r="JIU244" s="191">
        <f t="shared" si="591"/>
        <v>0</v>
      </c>
      <c r="JIV244" s="191">
        <f t="shared" si="591"/>
        <v>0</v>
      </c>
      <c r="JIW244" s="191">
        <f t="shared" si="591"/>
        <v>0</v>
      </c>
      <c r="JIX244" s="191">
        <f t="shared" si="591"/>
        <v>0</v>
      </c>
      <c r="JIY244" s="191">
        <f t="shared" si="591"/>
        <v>0</v>
      </c>
      <c r="JIZ244" s="191">
        <f t="shared" si="591"/>
        <v>0</v>
      </c>
      <c r="JJA244" s="191">
        <f t="shared" si="591"/>
        <v>0</v>
      </c>
      <c r="JJB244" s="191">
        <f t="shared" si="591"/>
        <v>0</v>
      </c>
      <c r="JJC244" s="191">
        <f t="shared" si="591"/>
        <v>0</v>
      </c>
      <c r="JJD244" s="191">
        <f t="shared" si="591"/>
        <v>0</v>
      </c>
      <c r="JJE244" s="191">
        <f t="shared" si="591"/>
        <v>0</v>
      </c>
      <c r="JJF244" s="191">
        <f t="shared" si="591"/>
        <v>0</v>
      </c>
      <c r="JJG244" s="191">
        <f t="shared" si="591"/>
        <v>0</v>
      </c>
      <c r="JJH244" s="191">
        <f t="shared" si="591"/>
        <v>0</v>
      </c>
      <c r="JJI244" s="191">
        <f t="shared" si="591"/>
        <v>0</v>
      </c>
      <c r="JJJ244" s="191">
        <f t="shared" si="591"/>
        <v>0</v>
      </c>
      <c r="JJK244" s="191">
        <f t="shared" si="591"/>
        <v>0</v>
      </c>
      <c r="JJL244" s="191">
        <f t="shared" si="591"/>
        <v>0</v>
      </c>
      <c r="JJM244" s="191">
        <f t="shared" si="591"/>
        <v>0</v>
      </c>
      <c r="JJN244" s="191">
        <f t="shared" si="591"/>
        <v>0</v>
      </c>
      <c r="JJO244" s="191">
        <f t="shared" si="591"/>
        <v>0</v>
      </c>
      <c r="JJP244" s="191">
        <f t="shared" si="591"/>
        <v>0</v>
      </c>
      <c r="JJQ244" s="191">
        <f t="shared" si="591"/>
        <v>0</v>
      </c>
      <c r="JJR244" s="191">
        <f t="shared" si="591"/>
        <v>0</v>
      </c>
      <c r="JJS244" s="191">
        <f t="shared" si="591"/>
        <v>0</v>
      </c>
      <c r="JJT244" s="191">
        <f t="shared" si="591"/>
        <v>0</v>
      </c>
      <c r="JJU244" s="191">
        <f t="shared" si="591"/>
        <v>0</v>
      </c>
      <c r="JJV244" s="191">
        <f t="shared" si="591"/>
        <v>0</v>
      </c>
      <c r="JJW244" s="191">
        <f t="shared" si="591"/>
        <v>0</v>
      </c>
      <c r="JJX244" s="191">
        <f t="shared" si="591"/>
        <v>0</v>
      </c>
      <c r="JJY244" s="191">
        <f t="shared" si="591"/>
        <v>0</v>
      </c>
      <c r="JJZ244" s="191">
        <f t="shared" si="591"/>
        <v>0</v>
      </c>
      <c r="JKA244" s="191">
        <f t="shared" si="591"/>
        <v>0</v>
      </c>
      <c r="JKB244" s="191">
        <f t="shared" si="591"/>
        <v>0</v>
      </c>
      <c r="JKC244" s="191">
        <f t="shared" si="591"/>
        <v>0</v>
      </c>
      <c r="JKD244" s="191">
        <f t="shared" si="591"/>
        <v>0</v>
      </c>
      <c r="JKE244" s="191">
        <f t="shared" si="591"/>
        <v>0</v>
      </c>
      <c r="JKF244" s="191">
        <f t="shared" si="591"/>
        <v>0</v>
      </c>
      <c r="JKG244" s="191">
        <f t="shared" si="591"/>
        <v>0</v>
      </c>
      <c r="JKH244" s="191">
        <f t="shared" si="591"/>
        <v>0</v>
      </c>
      <c r="JKI244" s="191">
        <f t="shared" si="591"/>
        <v>0</v>
      </c>
      <c r="JKJ244" s="191">
        <f t="shared" si="591"/>
        <v>0</v>
      </c>
      <c r="JKK244" s="191">
        <f t="shared" si="591"/>
        <v>0</v>
      </c>
      <c r="JKL244" s="191">
        <f t="shared" si="591"/>
        <v>0</v>
      </c>
      <c r="JKM244" s="191">
        <f t="shared" si="591"/>
        <v>0</v>
      </c>
      <c r="JKN244" s="191">
        <f t="shared" ref="JKN244:JMY244" si="592" xml:space="preserve"> IF($F212 = 0, JKN220, IF($F212 = 1, JKN228, JKN236))+JKN252</f>
        <v>0</v>
      </c>
      <c r="JKO244" s="191">
        <f t="shared" si="592"/>
        <v>0</v>
      </c>
      <c r="JKP244" s="191">
        <f t="shared" si="592"/>
        <v>0</v>
      </c>
      <c r="JKQ244" s="191">
        <f t="shared" si="592"/>
        <v>0</v>
      </c>
      <c r="JKR244" s="191">
        <f t="shared" si="592"/>
        <v>0</v>
      </c>
      <c r="JKS244" s="191">
        <f t="shared" si="592"/>
        <v>0</v>
      </c>
      <c r="JKT244" s="191">
        <f t="shared" si="592"/>
        <v>0</v>
      </c>
      <c r="JKU244" s="191">
        <f t="shared" si="592"/>
        <v>0</v>
      </c>
      <c r="JKV244" s="191">
        <f t="shared" si="592"/>
        <v>0</v>
      </c>
      <c r="JKW244" s="191">
        <f t="shared" si="592"/>
        <v>0</v>
      </c>
      <c r="JKX244" s="191">
        <f t="shared" si="592"/>
        <v>0</v>
      </c>
      <c r="JKY244" s="191">
        <f t="shared" si="592"/>
        <v>0</v>
      </c>
      <c r="JKZ244" s="191">
        <f t="shared" si="592"/>
        <v>0</v>
      </c>
      <c r="JLA244" s="191">
        <f t="shared" si="592"/>
        <v>0</v>
      </c>
      <c r="JLB244" s="191">
        <f t="shared" si="592"/>
        <v>0</v>
      </c>
      <c r="JLC244" s="191">
        <f t="shared" si="592"/>
        <v>0</v>
      </c>
      <c r="JLD244" s="191">
        <f t="shared" si="592"/>
        <v>0</v>
      </c>
      <c r="JLE244" s="191">
        <f t="shared" si="592"/>
        <v>0</v>
      </c>
      <c r="JLF244" s="191">
        <f t="shared" si="592"/>
        <v>0</v>
      </c>
      <c r="JLG244" s="191">
        <f t="shared" si="592"/>
        <v>0</v>
      </c>
      <c r="JLH244" s="191">
        <f t="shared" si="592"/>
        <v>0</v>
      </c>
      <c r="JLI244" s="191">
        <f t="shared" si="592"/>
        <v>0</v>
      </c>
      <c r="JLJ244" s="191">
        <f t="shared" si="592"/>
        <v>0</v>
      </c>
      <c r="JLK244" s="191">
        <f t="shared" si="592"/>
        <v>0</v>
      </c>
      <c r="JLL244" s="191">
        <f t="shared" si="592"/>
        <v>0</v>
      </c>
      <c r="JLM244" s="191">
        <f t="shared" si="592"/>
        <v>0</v>
      </c>
      <c r="JLN244" s="191">
        <f t="shared" si="592"/>
        <v>0</v>
      </c>
      <c r="JLO244" s="191">
        <f t="shared" si="592"/>
        <v>0</v>
      </c>
      <c r="JLP244" s="191">
        <f t="shared" si="592"/>
        <v>0</v>
      </c>
      <c r="JLQ244" s="191">
        <f t="shared" si="592"/>
        <v>0</v>
      </c>
      <c r="JLR244" s="191">
        <f t="shared" si="592"/>
        <v>0</v>
      </c>
      <c r="JLS244" s="191">
        <f t="shared" si="592"/>
        <v>0</v>
      </c>
      <c r="JLT244" s="191">
        <f t="shared" si="592"/>
        <v>0</v>
      </c>
      <c r="JLU244" s="191">
        <f t="shared" si="592"/>
        <v>0</v>
      </c>
      <c r="JLV244" s="191">
        <f t="shared" si="592"/>
        <v>0</v>
      </c>
      <c r="JLW244" s="191">
        <f t="shared" si="592"/>
        <v>0</v>
      </c>
      <c r="JLX244" s="191">
        <f t="shared" si="592"/>
        <v>0</v>
      </c>
      <c r="JLY244" s="191">
        <f t="shared" si="592"/>
        <v>0</v>
      </c>
      <c r="JLZ244" s="191">
        <f t="shared" si="592"/>
        <v>0</v>
      </c>
      <c r="JMA244" s="191">
        <f t="shared" si="592"/>
        <v>0</v>
      </c>
      <c r="JMB244" s="191">
        <f t="shared" si="592"/>
        <v>0</v>
      </c>
      <c r="JMC244" s="191">
        <f t="shared" si="592"/>
        <v>0</v>
      </c>
      <c r="JMD244" s="191">
        <f t="shared" si="592"/>
        <v>0</v>
      </c>
      <c r="JME244" s="191">
        <f t="shared" si="592"/>
        <v>0</v>
      </c>
      <c r="JMF244" s="191">
        <f t="shared" si="592"/>
        <v>0</v>
      </c>
      <c r="JMG244" s="191">
        <f t="shared" si="592"/>
        <v>0</v>
      </c>
      <c r="JMH244" s="191">
        <f t="shared" si="592"/>
        <v>0</v>
      </c>
      <c r="JMI244" s="191">
        <f t="shared" si="592"/>
        <v>0</v>
      </c>
      <c r="JMJ244" s="191">
        <f t="shared" si="592"/>
        <v>0</v>
      </c>
      <c r="JMK244" s="191">
        <f t="shared" si="592"/>
        <v>0</v>
      </c>
      <c r="JML244" s="191">
        <f t="shared" si="592"/>
        <v>0</v>
      </c>
      <c r="JMM244" s="191">
        <f t="shared" si="592"/>
        <v>0</v>
      </c>
      <c r="JMN244" s="191">
        <f t="shared" si="592"/>
        <v>0</v>
      </c>
      <c r="JMO244" s="191">
        <f t="shared" si="592"/>
        <v>0</v>
      </c>
      <c r="JMP244" s="191">
        <f t="shared" si="592"/>
        <v>0</v>
      </c>
      <c r="JMQ244" s="191">
        <f t="shared" si="592"/>
        <v>0</v>
      </c>
      <c r="JMR244" s="191">
        <f t="shared" si="592"/>
        <v>0</v>
      </c>
      <c r="JMS244" s="191">
        <f t="shared" si="592"/>
        <v>0</v>
      </c>
      <c r="JMT244" s="191">
        <f t="shared" si="592"/>
        <v>0</v>
      </c>
      <c r="JMU244" s="191">
        <f t="shared" si="592"/>
        <v>0</v>
      </c>
      <c r="JMV244" s="191">
        <f t="shared" si="592"/>
        <v>0</v>
      </c>
      <c r="JMW244" s="191">
        <f t="shared" si="592"/>
        <v>0</v>
      </c>
      <c r="JMX244" s="191">
        <f t="shared" si="592"/>
        <v>0</v>
      </c>
      <c r="JMY244" s="191">
        <f t="shared" si="592"/>
        <v>0</v>
      </c>
      <c r="JMZ244" s="191">
        <f t="shared" ref="JMZ244:JPK244" si="593" xml:space="preserve"> IF($F212 = 0, JMZ220, IF($F212 = 1, JMZ228, JMZ236))+JMZ252</f>
        <v>0</v>
      </c>
      <c r="JNA244" s="191">
        <f t="shared" si="593"/>
        <v>0</v>
      </c>
      <c r="JNB244" s="191">
        <f t="shared" si="593"/>
        <v>0</v>
      </c>
      <c r="JNC244" s="191">
        <f t="shared" si="593"/>
        <v>0</v>
      </c>
      <c r="JND244" s="191">
        <f t="shared" si="593"/>
        <v>0</v>
      </c>
      <c r="JNE244" s="191">
        <f t="shared" si="593"/>
        <v>0</v>
      </c>
      <c r="JNF244" s="191">
        <f t="shared" si="593"/>
        <v>0</v>
      </c>
      <c r="JNG244" s="191">
        <f t="shared" si="593"/>
        <v>0</v>
      </c>
      <c r="JNH244" s="191">
        <f t="shared" si="593"/>
        <v>0</v>
      </c>
      <c r="JNI244" s="191">
        <f t="shared" si="593"/>
        <v>0</v>
      </c>
      <c r="JNJ244" s="191">
        <f t="shared" si="593"/>
        <v>0</v>
      </c>
      <c r="JNK244" s="191">
        <f t="shared" si="593"/>
        <v>0</v>
      </c>
      <c r="JNL244" s="191">
        <f t="shared" si="593"/>
        <v>0</v>
      </c>
      <c r="JNM244" s="191">
        <f t="shared" si="593"/>
        <v>0</v>
      </c>
      <c r="JNN244" s="191">
        <f t="shared" si="593"/>
        <v>0</v>
      </c>
      <c r="JNO244" s="191">
        <f t="shared" si="593"/>
        <v>0</v>
      </c>
      <c r="JNP244" s="191">
        <f t="shared" si="593"/>
        <v>0</v>
      </c>
      <c r="JNQ244" s="191">
        <f t="shared" si="593"/>
        <v>0</v>
      </c>
      <c r="JNR244" s="191">
        <f t="shared" si="593"/>
        <v>0</v>
      </c>
      <c r="JNS244" s="191">
        <f t="shared" si="593"/>
        <v>0</v>
      </c>
      <c r="JNT244" s="191">
        <f t="shared" si="593"/>
        <v>0</v>
      </c>
      <c r="JNU244" s="191">
        <f t="shared" si="593"/>
        <v>0</v>
      </c>
      <c r="JNV244" s="191">
        <f t="shared" si="593"/>
        <v>0</v>
      </c>
      <c r="JNW244" s="191">
        <f t="shared" si="593"/>
        <v>0</v>
      </c>
      <c r="JNX244" s="191">
        <f t="shared" si="593"/>
        <v>0</v>
      </c>
      <c r="JNY244" s="191">
        <f t="shared" si="593"/>
        <v>0</v>
      </c>
      <c r="JNZ244" s="191">
        <f t="shared" si="593"/>
        <v>0</v>
      </c>
      <c r="JOA244" s="191">
        <f t="shared" si="593"/>
        <v>0</v>
      </c>
      <c r="JOB244" s="191">
        <f t="shared" si="593"/>
        <v>0</v>
      </c>
      <c r="JOC244" s="191">
        <f t="shared" si="593"/>
        <v>0</v>
      </c>
      <c r="JOD244" s="191">
        <f t="shared" si="593"/>
        <v>0</v>
      </c>
      <c r="JOE244" s="191">
        <f t="shared" si="593"/>
        <v>0</v>
      </c>
      <c r="JOF244" s="191">
        <f t="shared" si="593"/>
        <v>0</v>
      </c>
      <c r="JOG244" s="191">
        <f t="shared" si="593"/>
        <v>0</v>
      </c>
      <c r="JOH244" s="191">
        <f t="shared" si="593"/>
        <v>0</v>
      </c>
      <c r="JOI244" s="191">
        <f t="shared" si="593"/>
        <v>0</v>
      </c>
      <c r="JOJ244" s="191">
        <f t="shared" si="593"/>
        <v>0</v>
      </c>
      <c r="JOK244" s="191">
        <f t="shared" si="593"/>
        <v>0</v>
      </c>
      <c r="JOL244" s="191">
        <f t="shared" si="593"/>
        <v>0</v>
      </c>
      <c r="JOM244" s="191">
        <f t="shared" si="593"/>
        <v>0</v>
      </c>
      <c r="JON244" s="191">
        <f t="shared" si="593"/>
        <v>0</v>
      </c>
      <c r="JOO244" s="191">
        <f t="shared" si="593"/>
        <v>0</v>
      </c>
      <c r="JOP244" s="191">
        <f t="shared" si="593"/>
        <v>0</v>
      </c>
      <c r="JOQ244" s="191">
        <f t="shared" si="593"/>
        <v>0</v>
      </c>
      <c r="JOR244" s="191">
        <f t="shared" si="593"/>
        <v>0</v>
      </c>
      <c r="JOS244" s="191">
        <f t="shared" si="593"/>
        <v>0</v>
      </c>
      <c r="JOT244" s="191">
        <f t="shared" si="593"/>
        <v>0</v>
      </c>
      <c r="JOU244" s="191">
        <f t="shared" si="593"/>
        <v>0</v>
      </c>
      <c r="JOV244" s="191">
        <f t="shared" si="593"/>
        <v>0</v>
      </c>
      <c r="JOW244" s="191">
        <f t="shared" si="593"/>
        <v>0</v>
      </c>
      <c r="JOX244" s="191">
        <f t="shared" si="593"/>
        <v>0</v>
      </c>
      <c r="JOY244" s="191">
        <f t="shared" si="593"/>
        <v>0</v>
      </c>
      <c r="JOZ244" s="191">
        <f t="shared" si="593"/>
        <v>0</v>
      </c>
      <c r="JPA244" s="191">
        <f t="shared" si="593"/>
        <v>0</v>
      </c>
      <c r="JPB244" s="191">
        <f t="shared" si="593"/>
        <v>0</v>
      </c>
      <c r="JPC244" s="191">
        <f t="shared" si="593"/>
        <v>0</v>
      </c>
      <c r="JPD244" s="191">
        <f t="shared" si="593"/>
        <v>0</v>
      </c>
      <c r="JPE244" s="191">
        <f t="shared" si="593"/>
        <v>0</v>
      </c>
      <c r="JPF244" s="191">
        <f t="shared" si="593"/>
        <v>0</v>
      </c>
      <c r="JPG244" s="191">
        <f t="shared" si="593"/>
        <v>0</v>
      </c>
      <c r="JPH244" s="191">
        <f t="shared" si="593"/>
        <v>0</v>
      </c>
      <c r="JPI244" s="191">
        <f t="shared" si="593"/>
        <v>0</v>
      </c>
      <c r="JPJ244" s="191">
        <f t="shared" si="593"/>
        <v>0</v>
      </c>
      <c r="JPK244" s="191">
        <f t="shared" si="593"/>
        <v>0</v>
      </c>
      <c r="JPL244" s="191">
        <f t="shared" ref="JPL244:JRW244" si="594" xml:space="preserve"> IF($F212 = 0, JPL220, IF($F212 = 1, JPL228, JPL236))+JPL252</f>
        <v>0</v>
      </c>
      <c r="JPM244" s="191">
        <f t="shared" si="594"/>
        <v>0</v>
      </c>
      <c r="JPN244" s="191">
        <f t="shared" si="594"/>
        <v>0</v>
      </c>
      <c r="JPO244" s="191">
        <f t="shared" si="594"/>
        <v>0</v>
      </c>
      <c r="JPP244" s="191">
        <f t="shared" si="594"/>
        <v>0</v>
      </c>
      <c r="JPQ244" s="191">
        <f t="shared" si="594"/>
        <v>0</v>
      </c>
      <c r="JPR244" s="191">
        <f t="shared" si="594"/>
        <v>0</v>
      </c>
      <c r="JPS244" s="191">
        <f t="shared" si="594"/>
        <v>0</v>
      </c>
      <c r="JPT244" s="191">
        <f t="shared" si="594"/>
        <v>0</v>
      </c>
      <c r="JPU244" s="191">
        <f t="shared" si="594"/>
        <v>0</v>
      </c>
      <c r="JPV244" s="191">
        <f t="shared" si="594"/>
        <v>0</v>
      </c>
      <c r="JPW244" s="191">
        <f t="shared" si="594"/>
        <v>0</v>
      </c>
      <c r="JPX244" s="191">
        <f t="shared" si="594"/>
        <v>0</v>
      </c>
      <c r="JPY244" s="191">
        <f t="shared" si="594"/>
        <v>0</v>
      </c>
      <c r="JPZ244" s="191">
        <f t="shared" si="594"/>
        <v>0</v>
      </c>
      <c r="JQA244" s="191">
        <f t="shared" si="594"/>
        <v>0</v>
      </c>
      <c r="JQB244" s="191">
        <f t="shared" si="594"/>
        <v>0</v>
      </c>
      <c r="JQC244" s="191">
        <f t="shared" si="594"/>
        <v>0</v>
      </c>
      <c r="JQD244" s="191">
        <f t="shared" si="594"/>
        <v>0</v>
      </c>
      <c r="JQE244" s="191">
        <f t="shared" si="594"/>
        <v>0</v>
      </c>
      <c r="JQF244" s="191">
        <f t="shared" si="594"/>
        <v>0</v>
      </c>
      <c r="JQG244" s="191">
        <f t="shared" si="594"/>
        <v>0</v>
      </c>
      <c r="JQH244" s="191">
        <f t="shared" si="594"/>
        <v>0</v>
      </c>
      <c r="JQI244" s="191">
        <f t="shared" si="594"/>
        <v>0</v>
      </c>
      <c r="JQJ244" s="191">
        <f t="shared" si="594"/>
        <v>0</v>
      </c>
      <c r="JQK244" s="191">
        <f t="shared" si="594"/>
        <v>0</v>
      </c>
      <c r="JQL244" s="191">
        <f t="shared" si="594"/>
        <v>0</v>
      </c>
      <c r="JQM244" s="191">
        <f t="shared" si="594"/>
        <v>0</v>
      </c>
      <c r="JQN244" s="191">
        <f t="shared" si="594"/>
        <v>0</v>
      </c>
      <c r="JQO244" s="191">
        <f t="shared" si="594"/>
        <v>0</v>
      </c>
      <c r="JQP244" s="191">
        <f t="shared" si="594"/>
        <v>0</v>
      </c>
      <c r="JQQ244" s="191">
        <f t="shared" si="594"/>
        <v>0</v>
      </c>
      <c r="JQR244" s="191">
        <f t="shared" si="594"/>
        <v>0</v>
      </c>
      <c r="JQS244" s="191">
        <f t="shared" si="594"/>
        <v>0</v>
      </c>
      <c r="JQT244" s="191">
        <f t="shared" si="594"/>
        <v>0</v>
      </c>
      <c r="JQU244" s="191">
        <f t="shared" si="594"/>
        <v>0</v>
      </c>
      <c r="JQV244" s="191">
        <f t="shared" si="594"/>
        <v>0</v>
      </c>
      <c r="JQW244" s="191">
        <f t="shared" si="594"/>
        <v>0</v>
      </c>
      <c r="JQX244" s="191">
        <f t="shared" si="594"/>
        <v>0</v>
      </c>
      <c r="JQY244" s="191">
        <f t="shared" si="594"/>
        <v>0</v>
      </c>
      <c r="JQZ244" s="191">
        <f t="shared" si="594"/>
        <v>0</v>
      </c>
      <c r="JRA244" s="191">
        <f t="shared" si="594"/>
        <v>0</v>
      </c>
      <c r="JRB244" s="191">
        <f t="shared" si="594"/>
        <v>0</v>
      </c>
      <c r="JRC244" s="191">
        <f t="shared" si="594"/>
        <v>0</v>
      </c>
      <c r="JRD244" s="191">
        <f t="shared" si="594"/>
        <v>0</v>
      </c>
      <c r="JRE244" s="191">
        <f t="shared" si="594"/>
        <v>0</v>
      </c>
      <c r="JRF244" s="191">
        <f t="shared" si="594"/>
        <v>0</v>
      </c>
      <c r="JRG244" s="191">
        <f t="shared" si="594"/>
        <v>0</v>
      </c>
      <c r="JRH244" s="191">
        <f t="shared" si="594"/>
        <v>0</v>
      </c>
      <c r="JRI244" s="191">
        <f t="shared" si="594"/>
        <v>0</v>
      </c>
      <c r="JRJ244" s="191">
        <f t="shared" si="594"/>
        <v>0</v>
      </c>
      <c r="JRK244" s="191">
        <f t="shared" si="594"/>
        <v>0</v>
      </c>
      <c r="JRL244" s="191">
        <f t="shared" si="594"/>
        <v>0</v>
      </c>
      <c r="JRM244" s="191">
        <f t="shared" si="594"/>
        <v>0</v>
      </c>
      <c r="JRN244" s="191">
        <f t="shared" si="594"/>
        <v>0</v>
      </c>
      <c r="JRO244" s="191">
        <f t="shared" si="594"/>
        <v>0</v>
      </c>
      <c r="JRP244" s="191">
        <f t="shared" si="594"/>
        <v>0</v>
      </c>
      <c r="JRQ244" s="191">
        <f t="shared" si="594"/>
        <v>0</v>
      </c>
      <c r="JRR244" s="191">
        <f t="shared" si="594"/>
        <v>0</v>
      </c>
      <c r="JRS244" s="191">
        <f t="shared" si="594"/>
        <v>0</v>
      </c>
      <c r="JRT244" s="191">
        <f t="shared" si="594"/>
        <v>0</v>
      </c>
      <c r="JRU244" s="191">
        <f t="shared" si="594"/>
        <v>0</v>
      </c>
      <c r="JRV244" s="191">
        <f t="shared" si="594"/>
        <v>0</v>
      </c>
      <c r="JRW244" s="191">
        <f t="shared" si="594"/>
        <v>0</v>
      </c>
      <c r="JRX244" s="191">
        <f t="shared" ref="JRX244:JUI244" si="595" xml:space="preserve"> IF($F212 = 0, JRX220, IF($F212 = 1, JRX228, JRX236))+JRX252</f>
        <v>0</v>
      </c>
      <c r="JRY244" s="191">
        <f t="shared" si="595"/>
        <v>0</v>
      </c>
      <c r="JRZ244" s="191">
        <f t="shared" si="595"/>
        <v>0</v>
      </c>
      <c r="JSA244" s="191">
        <f t="shared" si="595"/>
        <v>0</v>
      </c>
      <c r="JSB244" s="191">
        <f t="shared" si="595"/>
        <v>0</v>
      </c>
      <c r="JSC244" s="191">
        <f t="shared" si="595"/>
        <v>0</v>
      </c>
      <c r="JSD244" s="191">
        <f t="shared" si="595"/>
        <v>0</v>
      </c>
      <c r="JSE244" s="191">
        <f t="shared" si="595"/>
        <v>0</v>
      </c>
      <c r="JSF244" s="191">
        <f t="shared" si="595"/>
        <v>0</v>
      </c>
      <c r="JSG244" s="191">
        <f t="shared" si="595"/>
        <v>0</v>
      </c>
      <c r="JSH244" s="191">
        <f t="shared" si="595"/>
        <v>0</v>
      </c>
      <c r="JSI244" s="191">
        <f t="shared" si="595"/>
        <v>0</v>
      </c>
      <c r="JSJ244" s="191">
        <f t="shared" si="595"/>
        <v>0</v>
      </c>
      <c r="JSK244" s="191">
        <f t="shared" si="595"/>
        <v>0</v>
      </c>
      <c r="JSL244" s="191">
        <f t="shared" si="595"/>
        <v>0</v>
      </c>
      <c r="JSM244" s="191">
        <f t="shared" si="595"/>
        <v>0</v>
      </c>
      <c r="JSN244" s="191">
        <f t="shared" si="595"/>
        <v>0</v>
      </c>
      <c r="JSO244" s="191">
        <f t="shared" si="595"/>
        <v>0</v>
      </c>
      <c r="JSP244" s="191">
        <f t="shared" si="595"/>
        <v>0</v>
      </c>
      <c r="JSQ244" s="191">
        <f t="shared" si="595"/>
        <v>0</v>
      </c>
      <c r="JSR244" s="191">
        <f t="shared" si="595"/>
        <v>0</v>
      </c>
      <c r="JSS244" s="191">
        <f t="shared" si="595"/>
        <v>0</v>
      </c>
      <c r="JST244" s="191">
        <f t="shared" si="595"/>
        <v>0</v>
      </c>
      <c r="JSU244" s="191">
        <f t="shared" si="595"/>
        <v>0</v>
      </c>
      <c r="JSV244" s="191">
        <f t="shared" si="595"/>
        <v>0</v>
      </c>
      <c r="JSW244" s="191">
        <f t="shared" si="595"/>
        <v>0</v>
      </c>
      <c r="JSX244" s="191">
        <f t="shared" si="595"/>
        <v>0</v>
      </c>
      <c r="JSY244" s="191">
        <f t="shared" si="595"/>
        <v>0</v>
      </c>
      <c r="JSZ244" s="191">
        <f t="shared" si="595"/>
        <v>0</v>
      </c>
      <c r="JTA244" s="191">
        <f t="shared" si="595"/>
        <v>0</v>
      </c>
      <c r="JTB244" s="191">
        <f t="shared" si="595"/>
        <v>0</v>
      </c>
      <c r="JTC244" s="191">
        <f t="shared" si="595"/>
        <v>0</v>
      </c>
      <c r="JTD244" s="191">
        <f t="shared" si="595"/>
        <v>0</v>
      </c>
      <c r="JTE244" s="191">
        <f t="shared" si="595"/>
        <v>0</v>
      </c>
      <c r="JTF244" s="191">
        <f t="shared" si="595"/>
        <v>0</v>
      </c>
      <c r="JTG244" s="191">
        <f t="shared" si="595"/>
        <v>0</v>
      </c>
      <c r="JTH244" s="191">
        <f t="shared" si="595"/>
        <v>0</v>
      </c>
      <c r="JTI244" s="191">
        <f t="shared" si="595"/>
        <v>0</v>
      </c>
      <c r="JTJ244" s="191">
        <f t="shared" si="595"/>
        <v>0</v>
      </c>
      <c r="JTK244" s="191">
        <f t="shared" si="595"/>
        <v>0</v>
      </c>
      <c r="JTL244" s="191">
        <f t="shared" si="595"/>
        <v>0</v>
      </c>
      <c r="JTM244" s="191">
        <f t="shared" si="595"/>
        <v>0</v>
      </c>
      <c r="JTN244" s="191">
        <f t="shared" si="595"/>
        <v>0</v>
      </c>
      <c r="JTO244" s="191">
        <f t="shared" si="595"/>
        <v>0</v>
      </c>
      <c r="JTP244" s="191">
        <f t="shared" si="595"/>
        <v>0</v>
      </c>
      <c r="JTQ244" s="191">
        <f t="shared" si="595"/>
        <v>0</v>
      </c>
      <c r="JTR244" s="191">
        <f t="shared" si="595"/>
        <v>0</v>
      </c>
      <c r="JTS244" s="191">
        <f t="shared" si="595"/>
        <v>0</v>
      </c>
      <c r="JTT244" s="191">
        <f t="shared" si="595"/>
        <v>0</v>
      </c>
      <c r="JTU244" s="191">
        <f t="shared" si="595"/>
        <v>0</v>
      </c>
      <c r="JTV244" s="191">
        <f t="shared" si="595"/>
        <v>0</v>
      </c>
      <c r="JTW244" s="191">
        <f t="shared" si="595"/>
        <v>0</v>
      </c>
      <c r="JTX244" s="191">
        <f t="shared" si="595"/>
        <v>0</v>
      </c>
      <c r="JTY244" s="191">
        <f t="shared" si="595"/>
        <v>0</v>
      </c>
      <c r="JTZ244" s="191">
        <f t="shared" si="595"/>
        <v>0</v>
      </c>
      <c r="JUA244" s="191">
        <f t="shared" si="595"/>
        <v>0</v>
      </c>
      <c r="JUB244" s="191">
        <f t="shared" si="595"/>
        <v>0</v>
      </c>
      <c r="JUC244" s="191">
        <f t="shared" si="595"/>
        <v>0</v>
      </c>
      <c r="JUD244" s="191">
        <f t="shared" si="595"/>
        <v>0</v>
      </c>
      <c r="JUE244" s="191">
        <f t="shared" si="595"/>
        <v>0</v>
      </c>
      <c r="JUF244" s="191">
        <f t="shared" si="595"/>
        <v>0</v>
      </c>
      <c r="JUG244" s="191">
        <f t="shared" si="595"/>
        <v>0</v>
      </c>
      <c r="JUH244" s="191">
        <f t="shared" si="595"/>
        <v>0</v>
      </c>
      <c r="JUI244" s="191">
        <f t="shared" si="595"/>
        <v>0</v>
      </c>
      <c r="JUJ244" s="191">
        <f t="shared" ref="JUJ244:JWU244" si="596" xml:space="preserve"> IF($F212 = 0, JUJ220, IF($F212 = 1, JUJ228, JUJ236))+JUJ252</f>
        <v>0</v>
      </c>
      <c r="JUK244" s="191">
        <f t="shared" si="596"/>
        <v>0</v>
      </c>
      <c r="JUL244" s="191">
        <f t="shared" si="596"/>
        <v>0</v>
      </c>
      <c r="JUM244" s="191">
        <f t="shared" si="596"/>
        <v>0</v>
      </c>
      <c r="JUN244" s="191">
        <f t="shared" si="596"/>
        <v>0</v>
      </c>
      <c r="JUO244" s="191">
        <f t="shared" si="596"/>
        <v>0</v>
      </c>
      <c r="JUP244" s="191">
        <f t="shared" si="596"/>
        <v>0</v>
      </c>
      <c r="JUQ244" s="191">
        <f t="shared" si="596"/>
        <v>0</v>
      </c>
      <c r="JUR244" s="191">
        <f t="shared" si="596"/>
        <v>0</v>
      </c>
      <c r="JUS244" s="191">
        <f t="shared" si="596"/>
        <v>0</v>
      </c>
      <c r="JUT244" s="191">
        <f t="shared" si="596"/>
        <v>0</v>
      </c>
      <c r="JUU244" s="191">
        <f t="shared" si="596"/>
        <v>0</v>
      </c>
      <c r="JUV244" s="191">
        <f t="shared" si="596"/>
        <v>0</v>
      </c>
      <c r="JUW244" s="191">
        <f t="shared" si="596"/>
        <v>0</v>
      </c>
      <c r="JUX244" s="191">
        <f t="shared" si="596"/>
        <v>0</v>
      </c>
      <c r="JUY244" s="191">
        <f t="shared" si="596"/>
        <v>0</v>
      </c>
      <c r="JUZ244" s="191">
        <f t="shared" si="596"/>
        <v>0</v>
      </c>
      <c r="JVA244" s="191">
        <f t="shared" si="596"/>
        <v>0</v>
      </c>
      <c r="JVB244" s="191">
        <f t="shared" si="596"/>
        <v>0</v>
      </c>
      <c r="JVC244" s="191">
        <f t="shared" si="596"/>
        <v>0</v>
      </c>
      <c r="JVD244" s="191">
        <f t="shared" si="596"/>
        <v>0</v>
      </c>
      <c r="JVE244" s="191">
        <f t="shared" si="596"/>
        <v>0</v>
      </c>
      <c r="JVF244" s="191">
        <f t="shared" si="596"/>
        <v>0</v>
      </c>
      <c r="JVG244" s="191">
        <f t="shared" si="596"/>
        <v>0</v>
      </c>
      <c r="JVH244" s="191">
        <f t="shared" si="596"/>
        <v>0</v>
      </c>
      <c r="JVI244" s="191">
        <f t="shared" si="596"/>
        <v>0</v>
      </c>
      <c r="JVJ244" s="191">
        <f t="shared" si="596"/>
        <v>0</v>
      </c>
      <c r="JVK244" s="191">
        <f t="shared" si="596"/>
        <v>0</v>
      </c>
      <c r="JVL244" s="191">
        <f t="shared" si="596"/>
        <v>0</v>
      </c>
      <c r="JVM244" s="191">
        <f t="shared" si="596"/>
        <v>0</v>
      </c>
      <c r="JVN244" s="191">
        <f t="shared" si="596"/>
        <v>0</v>
      </c>
      <c r="JVO244" s="191">
        <f t="shared" si="596"/>
        <v>0</v>
      </c>
      <c r="JVP244" s="191">
        <f t="shared" si="596"/>
        <v>0</v>
      </c>
      <c r="JVQ244" s="191">
        <f t="shared" si="596"/>
        <v>0</v>
      </c>
      <c r="JVR244" s="191">
        <f t="shared" si="596"/>
        <v>0</v>
      </c>
      <c r="JVS244" s="191">
        <f t="shared" si="596"/>
        <v>0</v>
      </c>
      <c r="JVT244" s="191">
        <f t="shared" si="596"/>
        <v>0</v>
      </c>
      <c r="JVU244" s="191">
        <f t="shared" si="596"/>
        <v>0</v>
      </c>
      <c r="JVV244" s="191">
        <f t="shared" si="596"/>
        <v>0</v>
      </c>
      <c r="JVW244" s="191">
        <f t="shared" si="596"/>
        <v>0</v>
      </c>
      <c r="JVX244" s="191">
        <f t="shared" si="596"/>
        <v>0</v>
      </c>
      <c r="JVY244" s="191">
        <f t="shared" si="596"/>
        <v>0</v>
      </c>
      <c r="JVZ244" s="191">
        <f t="shared" si="596"/>
        <v>0</v>
      </c>
      <c r="JWA244" s="191">
        <f t="shared" si="596"/>
        <v>0</v>
      </c>
      <c r="JWB244" s="191">
        <f t="shared" si="596"/>
        <v>0</v>
      </c>
      <c r="JWC244" s="191">
        <f t="shared" si="596"/>
        <v>0</v>
      </c>
      <c r="JWD244" s="191">
        <f t="shared" si="596"/>
        <v>0</v>
      </c>
      <c r="JWE244" s="191">
        <f t="shared" si="596"/>
        <v>0</v>
      </c>
      <c r="JWF244" s="191">
        <f t="shared" si="596"/>
        <v>0</v>
      </c>
      <c r="JWG244" s="191">
        <f t="shared" si="596"/>
        <v>0</v>
      </c>
      <c r="JWH244" s="191">
        <f t="shared" si="596"/>
        <v>0</v>
      </c>
      <c r="JWI244" s="191">
        <f t="shared" si="596"/>
        <v>0</v>
      </c>
      <c r="JWJ244" s="191">
        <f t="shared" si="596"/>
        <v>0</v>
      </c>
      <c r="JWK244" s="191">
        <f t="shared" si="596"/>
        <v>0</v>
      </c>
      <c r="JWL244" s="191">
        <f t="shared" si="596"/>
        <v>0</v>
      </c>
      <c r="JWM244" s="191">
        <f t="shared" si="596"/>
        <v>0</v>
      </c>
      <c r="JWN244" s="191">
        <f t="shared" si="596"/>
        <v>0</v>
      </c>
      <c r="JWO244" s="191">
        <f t="shared" si="596"/>
        <v>0</v>
      </c>
      <c r="JWP244" s="191">
        <f t="shared" si="596"/>
        <v>0</v>
      </c>
      <c r="JWQ244" s="191">
        <f t="shared" si="596"/>
        <v>0</v>
      </c>
      <c r="JWR244" s="191">
        <f t="shared" si="596"/>
        <v>0</v>
      </c>
      <c r="JWS244" s="191">
        <f t="shared" si="596"/>
        <v>0</v>
      </c>
      <c r="JWT244" s="191">
        <f t="shared" si="596"/>
        <v>0</v>
      </c>
      <c r="JWU244" s="191">
        <f t="shared" si="596"/>
        <v>0</v>
      </c>
      <c r="JWV244" s="191">
        <f t="shared" ref="JWV244:JZG244" si="597" xml:space="preserve"> IF($F212 = 0, JWV220, IF($F212 = 1, JWV228, JWV236))+JWV252</f>
        <v>0</v>
      </c>
      <c r="JWW244" s="191">
        <f t="shared" si="597"/>
        <v>0</v>
      </c>
      <c r="JWX244" s="191">
        <f t="shared" si="597"/>
        <v>0</v>
      </c>
      <c r="JWY244" s="191">
        <f t="shared" si="597"/>
        <v>0</v>
      </c>
      <c r="JWZ244" s="191">
        <f t="shared" si="597"/>
        <v>0</v>
      </c>
      <c r="JXA244" s="191">
        <f t="shared" si="597"/>
        <v>0</v>
      </c>
      <c r="JXB244" s="191">
        <f t="shared" si="597"/>
        <v>0</v>
      </c>
      <c r="JXC244" s="191">
        <f t="shared" si="597"/>
        <v>0</v>
      </c>
      <c r="JXD244" s="191">
        <f t="shared" si="597"/>
        <v>0</v>
      </c>
      <c r="JXE244" s="191">
        <f t="shared" si="597"/>
        <v>0</v>
      </c>
      <c r="JXF244" s="191">
        <f t="shared" si="597"/>
        <v>0</v>
      </c>
      <c r="JXG244" s="191">
        <f t="shared" si="597"/>
        <v>0</v>
      </c>
      <c r="JXH244" s="191">
        <f t="shared" si="597"/>
        <v>0</v>
      </c>
      <c r="JXI244" s="191">
        <f t="shared" si="597"/>
        <v>0</v>
      </c>
      <c r="JXJ244" s="191">
        <f t="shared" si="597"/>
        <v>0</v>
      </c>
      <c r="JXK244" s="191">
        <f t="shared" si="597"/>
        <v>0</v>
      </c>
      <c r="JXL244" s="191">
        <f t="shared" si="597"/>
        <v>0</v>
      </c>
      <c r="JXM244" s="191">
        <f t="shared" si="597"/>
        <v>0</v>
      </c>
      <c r="JXN244" s="191">
        <f t="shared" si="597"/>
        <v>0</v>
      </c>
      <c r="JXO244" s="191">
        <f t="shared" si="597"/>
        <v>0</v>
      </c>
      <c r="JXP244" s="191">
        <f t="shared" si="597"/>
        <v>0</v>
      </c>
      <c r="JXQ244" s="191">
        <f t="shared" si="597"/>
        <v>0</v>
      </c>
      <c r="JXR244" s="191">
        <f t="shared" si="597"/>
        <v>0</v>
      </c>
      <c r="JXS244" s="191">
        <f t="shared" si="597"/>
        <v>0</v>
      </c>
      <c r="JXT244" s="191">
        <f t="shared" si="597"/>
        <v>0</v>
      </c>
      <c r="JXU244" s="191">
        <f t="shared" si="597"/>
        <v>0</v>
      </c>
      <c r="JXV244" s="191">
        <f t="shared" si="597"/>
        <v>0</v>
      </c>
      <c r="JXW244" s="191">
        <f t="shared" si="597"/>
        <v>0</v>
      </c>
      <c r="JXX244" s="191">
        <f t="shared" si="597"/>
        <v>0</v>
      </c>
      <c r="JXY244" s="191">
        <f t="shared" si="597"/>
        <v>0</v>
      </c>
      <c r="JXZ244" s="191">
        <f t="shared" si="597"/>
        <v>0</v>
      </c>
      <c r="JYA244" s="191">
        <f t="shared" si="597"/>
        <v>0</v>
      </c>
      <c r="JYB244" s="191">
        <f t="shared" si="597"/>
        <v>0</v>
      </c>
      <c r="JYC244" s="191">
        <f t="shared" si="597"/>
        <v>0</v>
      </c>
      <c r="JYD244" s="191">
        <f t="shared" si="597"/>
        <v>0</v>
      </c>
      <c r="JYE244" s="191">
        <f t="shared" si="597"/>
        <v>0</v>
      </c>
      <c r="JYF244" s="191">
        <f t="shared" si="597"/>
        <v>0</v>
      </c>
      <c r="JYG244" s="191">
        <f t="shared" si="597"/>
        <v>0</v>
      </c>
      <c r="JYH244" s="191">
        <f t="shared" si="597"/>
        <v>0</v>
      </c>
      <c r="JYI244" s="191">
        <f t="shared" si="597"/>
        <v>0</v>
      </c>
      <c r="JYJ244" s="191">
        <f t="shared" si="597"/>
        <v>0</v>
      </c>
      <c r="JYK244" s="191">
        <f t="shared" si="597"/>
        <v>0</v>
      </c>
      <c r="JYL244" s="191">
        <f t="shared" si="597"/>
        <v>0</v>
      </c>
      <c r="JYM244" s="191">
        <f t="shared" si="597"/>
        <v>0</v>
      </c>
      <c r="JYN244" s="191">
        <f t="shared" si="597"/>
        <v>0</v>
      </c>
      <c r="JYO244" s="191">
        <f t="shared" si="597"/>
        <v>0</v>
      </c>
      <c r="JYP244" s="191">
        <f t="shared" si="597"/>
        <v>0</v>
      </c>
      <c r="JYQ244" s="191">
        <f t="shared" si="597"/>
        <v>0</v>
      </c>
      <c r="JYR244" s="191">
        <f t="shared" si="597"/>
        <v>0</v>
      </c>
      <c r="JYS244" s="191">
        <f t="shared" si="597"/>
        <v>0</v>
      </c>
      <c r="JYT244" s="191">
        <f t="shared" si="597"/>
        <v>0</v>
      </c>
      <c r="JYU244" s="191">
        <f t="shared" si="597"/>
        <v>0</v>
      </c>
      <c r="JYV244" s="191">
        <f t="shared" si="597"/>
        <v>0</v>
      </c>
      <c r="JYW244" s="191">
        <f t="shared" si="597"/>
        <v>0</v>
      </c>
      <c r="JYX244" s="191">
        <f t="shared" si="597"/>
        <v>0</v>
      </c>
      <c r="JYY244" s="191">
        <f t="shared" si="597"/>
        <v>0</v>
      </c>
      <c r="JYZ244" s="191">
        <f t="shared" si="597"/>
        <v>0</v>
      </c>
      <c r="JZA244" s="191">
        <f t="shared" si="597"/>
        <v>0</v>
      </c>
      <c r="JZB244" s="191">
        <f t="shared" si="597"/>
        <v>0</v>
      </c>
      <c r="JZC244" s="191">
        <f t="shared" si="597"/>
        <v>0</v>
      </c>
      <c r="JZD244" s="191">
        <f t="shared" si="597"/>
        <v>0</v>
      </c>
      <c r="JZE244" s="191">
        <f t="shared" si="597"/>
        <v>0</v>
      </c>
      <c r="JZF244" s="191">
        <f t="shared" si="597"/>
        <v>0</v>
      </c>
      <c r="JZG244" s="191">
        <f t="shared" si="597"/>
        <v>0</v>
      </c>
      <c r="JZH244" s="191">
        <f t="shared" ref="JZH244:KBS244" si="598" xml:space="preserve"> IF($F212 = 0, JZH220, IF($F212 = 1, JZH228, JZH236))+JZH252</f>
        <v>0</v>
      </c>
      <c r="JZI244" s="191">
        <f t="shared" si="598"/>
        <v>0</v>
      </c>
      <c r="JZJ244" s="191">
        <f t="shared" si="598"/>
        <v>0</v>
      </c>
      <c r="JZK244" s="191">
        <f t="shared" si="598"/>
        <v>0</v>
      </c>
      <c r="JZL244" s="191">
        <f t="shared" si="598"/>
        <v>0</v>
      </c>
      <c r="JZM244" s="191">
        <f t="shared" si="598"/>
        <v>0</v>
      </c>
      <c r="JZN244" s="191">
        <f t="shared" si="598"/>
        <v>0</v>
      </c>
      <c r="JZO244" s="191">
        <f t="shared" si="598"/>
        <v>0</v>
      </c>
      <c r="JZP244" s="191">
        <f t="shared" si="598"/>
        <v>0</v>
      </c>
      <c r="JZQ244" s="191">
        <f t="shared" si="598"/>
        <v>0</v>
      </c>
      <c r="JZR244" s="191">
        <f t="shared" si="598"/>
        <v>0</v>
      </c>
      <c r="JZS244" s="191">
        <f t="shared" si="598"/>
        <v>0</v>
      </c>
      <c r="JZT244" s="191">
        <f t="shared" si="598"/>
        <v>0</v>
      </c>
      <c r="JZU244" s="191">
        <f t="shared" si="598"/>
        <v>0</v>
      </c>
      <c r="JZV244" s="191">
        <f t="shared" si="598"/>
        <v>0</v>
      </c>
      <c r="JZW244" s="191">
        <f t="shared" si="598"/>
        <v>0</v>
      </c>
      <c r="JZX244" s="191">
        <f t="shared" si="598"/>
        <v>0</v>
      </c>
      <c r="JZY244" s="191">
        <f t="shared" si="598"/>
        <v>0</v>
      </c>
      <c r="JZZ244" s="191">
        <f t="shared" si="598"/>
        <v>0</v>
      </c>
      <c r="KAA244" s="191">
        <f t="shared" si="598"/>
        <v>0</v>
      </c>
      <c r="KAB244" s="191">
        <f t="shared" si="598"/>
        <v>0</v>
      </c>
      <c r="KAC244" s="191">
        <f t="shared" si="598"/>
        <v>0</v>
      </c>
      <c r="KAD244" s="191">
        <f t="shared" si="598"/>
        <v>0</v>
      </c>
      <c r="KAE244" s="191">
        <f t="shared" si="598"/>
        <v>0</v>
      </c>
      <c r="KAF244" s="191">
        <f t="shared" si="598"/>
        <v>0</v>
      </c>
      <c r="KAG244" s="191">
        <f t="shared" si="598"/>
        <v>0</v>
      </c>
      <c r="KAH244" s="191">
        <f t="shared" si="598"/>
        <v>0</v>
      </c>
      <c r="KAI244" s="191">
        <f t="shared" si="598"/>
        <v>0</v>
      </c>
      <c r="KAJ244" s="191">
        <f t="shared" si="598"/>
        <v>0</v>
      </c>
      <c r="KAK244" s="191">
        <f t="shared" si="598"/>
        <v>0</v>
      </c>
      <c r="KAL244" s="191">
        <f t="shared" si="598"/>
        <v>0</v>
      </c>
      <c r="KAM244" s="191">
        <f t="shared" si="598"/>
        <v>0</v>
      </c>
      <c r="KAN244" s="191">
        <f t="shared" si="598"/>
        <v>0</v>
      </c>
      <c r="KAO244" s="191">
        <f t="shared" si="598"/>
        <v>0</v>
      </c>
      <c r="KAP244" s="191">
        <f t="shared" si="598"/>
        <v>0</v>
      </c>
      <c r="KAQ244" s="191">
        <f t="shared" si="598"/>
        <v>0</v>
      </c>
      <c r="KAR244" s="191">
        <f t="shared" si="598"/>
        <v>0</v>
      </c>
      <c r="KAS244" s="191">
        <f t="shared" si="598"/>
        <v>0</v>
      </c>
      <c r="KAT244" s="191">
        <f t="shared" si="598"/>
        <v>0</v>
      </c>
      <c r="KAU244" s="191">
        <f t="shared" si="598"/>
        <v>0</v>
      </c>
      <c r="KAV244" s="191">
        <f t="shared" si="598"/>
        <v>0</v>
      </c>
      <c r="KAW244" s="191">
        <f t="shared" si="598"/>
        <v>0</v>
      </c>
      <c r="KAX244" s="191">
        <f t="shared" si="598"/>
        <v>0</v>
      </c>
      <c r="KAY244" s="191">
        <f t="shared" si="598"/>
        <v>0</v>
      </c>
      <c r="KAZ244" s="191">
        <f t="shared" si="598"/>
        <v>0</v>
      </c>
      <c r="KBA244" s="191">
        <f t="shared" si="598"/>
        <v>0</v>
      </c>
      <c r="KBB244" s="191">
        <f t="shared" si="598"/>
        <v>0</v>
      </c>
      <c r="KBC244" s="191">
        <f t="shared" si="598"/>
        <v>0</v>
      </c>
      <c r="KBD244" s="191">
        <f t="shared" si="598"/>
        <v>0</v>
      </c>
      <c r="KBE244" s="191">
        <f t="shared" si="598"/>
        <v>0</v>
      </c>
      <c r="KBF244" s="191">
        <f t="shared" si="598"/>
        <v>0</v>
      </c>
      <c r="KBG244" s="191">
        <f t="shared" si="598"/>
        <v>0</v>
      </c>
      <c r="KBH244" s="191">
        <f t="shared" si="598"/>
        <v>0</v>
      </c>
      <c r="KBI244" s="191">
        <f t="shared" si="598"/>
        <v>0</v>
      </c>
      <c r="KBJ244" s="191">
        <f t="shared" si="598"/>
        <v>0</v>
      </c>
      <c r="KBK244" s="191">
        <f t="shared" si="598"/>
        <v>0</v>
      </c>
      <c r="KBL244" s="191">
        <f t="shared" si="598"/>
        <v>0</v>
      </c>
      <c r="KBM244" s="191">
        <f t="shared" si="598"/>
        <v>0</v>
      </c>
      <c r="KBN244" s="191">
        <f t="shared" si="598"/>
        <v>0</v>
      </c>
      <c r="KBO244" s="191">
        <f t="shared" si="598"/>
        <v>0</v>
      </c>
      <c r="KBP244" s="191">
        <f t="shared" si="598"/>
        <v>0</v>
      </c>
      <c r="KBQ244" s="191">
        <f t="shared" si="598"/>
        <v>0</v>
      </c>
      <c r="KBR244" s="191">
        <f t="shared" si="598"/>
        <v>0</v>
      </c>
      <c r="KBS244" s="191">
        <f t="shared" si="598"/>
        <v>0</v>
      </c>
      <c r="KBT244" s="191">
        <f t="shared" ref="KBT244:KEE244" si="599" xml:space="preserve"> IF($F212 = 0, KBT220, IF($F212 = 1, KBT228, KBT236))+KBT252</f>
        <v>0</v>
      </c>
      <c r="KBU244" s="191">
        <f t="shared" si="599"/>
        <v>0</v>
      </c>
      <c r="KBV244" s="191">
        <f t="shared" si="599"/>
        <v>0</v>
      </c>
      <c r="KBW244" s="191">
        <f t="shared" si="599"/>
        <v>0</v>
      </c>
      <c r="KBX244" s="191">
        <f t="shared" si="599"/>
        <v>0</v>
      </c>
      <c r="KBY244" s="191">
        <f t="shared" si="599"/>
        <v>0</v>
      </c>
      <c r="KBZ244" s="191">
        <f t="shared" si="599"/>
        <v>0</v>
      </c>
      <c r="KCA244" s="191">
        <f t="shared" si="599"/>
        <v>0</v>
      </c>
      <c r="KCB244" s="191">
        <f t="shared" si="599"/>
        <v>0</v>
      </c>
      <c r="KCC244" s="191">
        <f t="shared" si="599"/>
        <v>0</v>
      </c>
      <c r="KCD244" s="191">
        <f t="shared" si="599"/>
        <v>0</v>
      </c>
      <c r="KCE244" s="191">
        <f t="shared" si="599"/>
        <v>0</v>
      </c>
      <c r="KCF244" s="191">
        <f t="shared" si="599"/>
        <v>0</v>
      </c>
      <c r="KCG244" s="191">
        <f t="shared" si="599"/>
        <v>0</v>
      </c>
      <c r="KCH244" s="191">
        <f t="shared" si="599"/>
        <v>0</v>
      </c>
      <c r="KCI244" s="191">
        <f t="shared" si="599"/>
        <v>0</v>
      </c>
      <c r="KCJ244" s="191">
        <f t="shared" si="599"/>
        <v>0</v>
      </c>
      <c r="KCK244" s="191">
        <f t="shared" si="599"/>
        <v>0</v>
      </c>
      <c r="KCL244" s="191">
        <f t="shared" si="599"/>
        <v>0</v>
      </c>
      <c r="KCM244" s="191">
        <f t="shared" si="599"/>
        <v>0</v>
      </c>
      <c r="KCN244" s="191">
        <f t="shared" si="599"/>
        <v>0</v>
      </c>
      <c r="KCO244" s="191">
        <f t="shared" si="599"/>
        <v>0</v>
      </c>
      <c r="KCP244" s="191">
        <f t="shared" si="599"/>
        <v>0</v>
      </c>
      <c r="KCQ244" s="191">
        <f t="shared" si="599"/>
        <v>0</v>
      </c>
      <c r="KCR244" s="191">
        <f t="shared" si="599"/>
        <v>0</v>
      </c>
      <c r="KCS244" s="191">
        <f t="shared" si="599"/>
        <v>0</v>
      </c>
      <c r="KCT244" s="191">
        <f t="shared" si="599"/>
        <v>0</v>
      </c>
      <c r="KCU244" s="191">
        <f t="shared" si="599"/>
        <v>0</v>
      </c>
      <c r="KCV244" s="191">
        <f t="shared" si="599"/>
        <v>0</v>
      </c>
      <c r="KCW244" s="191">
        <f t="shared" si="599"/>
        <v>0</v>
      </c>
      <c r="KCX244" s="191">
        <f t="shared" si="599"/>
        <v>0</v>
      </c>
      <c r="KCY244" s="191">
        <f t="shared" si="599"/>
        <v>0</v>
      </c>
      <c r="KCZ244" s="191">
        <f t="shared" si="599"/>
        <v>0</v>
      </c>
      <c r="KDA244" s="191">
        <f t="shared" si="599"/>
        <v>0</v>
      </c>
      <c r="KDB244" s="191">
        <f t="shared" si="599"/>
        <v>0</v>
      </c>
      <c r="KDC244" s="191">
        <f t="shared" si="599"/>
        <v>0</v>
      </c>
      <c r="KDD244" s="191">
        <f t="shared" si="599"/>
        <v>0</v>
      </c>
      <c r="KDE244" s="191">
        <f t="shared" si="599"/>
        <v>0</v>
      </c>
      <c r="KDF244" s="191">
        <f t="shared" si="599"/>
        <v>0</v>
      </c>
      <c r="KDG244" s="191">
        <f t="shared" si="599"/>
        <v>0</v>
      </c>
      <c r="KDH244" s="191">
        <f t="shared" si="599"/>
        <v>0</v>
      </c>
      <c r="KDI244" s="191">
        <f t="shared" si="599"/>
        <v>0</v>
      </c>
      <c r="KDJ244" s="191">
        <f t="shared" si="599"/>
        <v>0</v>
      </c>
      <c r="KDK244" s="191">
        <f t="shared" si="599"/>
        <v>0</v>
      </c>
      <c r="KDL244" s="191">
        <f t="shared" si="599"/>
        <v>0</v>
      </c>
      <c r="KDM244" s="191">
        <f t="shared" si="599"/>
        <v>0</v>
      </c>
      <c r="KDN244" s="191">
        <f t="shared" si="599"/>
        <v>0</v>
      </c>
      <c r="KDO244" s="191">
        <f t="shared" si="599"/>
        <v>0</v>
      </c>
      <c r="KDP244" s="191">
        <f t="shared" si="599"/>
        <v>0</v>
      </c>
      <c r="KDQ244" s="191">
        <f t="shared" si="599"/>
        <v>0</v>
      </c>
      <c r="KDR244" s="191">
        <f t="shared" si="599"/>
        <v>0</v>
      </c>
      <c r="KDS244" s="191">
        <f t="shared" si="599"/>
        <v>0</v>
      </c>
      <c r="KDT244" s="191">
        <f t="shared" si="599"/>
        <v>0</v>
      </c>
      <c r="KDU244" s="191">
        <f t="shared" si="599"/>
        <v>0</v>
      </c>
      <c r="KDV244" s="191">
        <f t="shared" si="599"/>
        <v>0</v>
      </c>
      <c r="KDW244" s="191">
        <f t="shared" si="599"/>
        <v>0</v>
      </c>
      <c r="KDX244" s="191">
        <f t="shared" si="599"/>
        <v>0</v>
      </c>
      <c r="KDY244" s="191">
        <f t="shared" si="599"/>
        <v>0</v>
      </c>
      <c r="KDZ244" s="191">
        <f t="shared" si="599"/>
        <v>0</v>
      </c>
      <c r="KEA244" s="191">
        <f t="shared" si="599"/>
        <v>0</v>
      </c>
      <c r="KEB244" s="191">
        <f t="shared" si="599"/>
        <v>0</v>
      </c>
      <c r="KEC244" s="191">
        <f t="shared" si="599"/>
        <v>0</v>
      </c>
      <c r="KED244" s="191">
        <f t="shared" si="599"/>
        <v>0</v>
      </c>
      <c r="KEE244" s="191">
        <f t="shared" si="599"/>
        <v>0</v>
      </c>
      <c r="KEF244" s="191">
        <f t="shared" ref="KEF244:KGQ244" si="600" xml:space="preserve"> IF($F212 = 0, KEF220, IF($F212 = 1, KEF228, KEF236))+KEF252</f>
        <v>0</v>
      </c>
      <c r="KEG244" s="191">
        <f t="shared" si="600"/>
        <v>0</v>
      </c>
      <c r="KEH244" s="191">
        <f t="shared" si="600"/>
        <v>0</v>
      </c>
      <c r="KEI244" s="191">
        <f t="shared" si="600"/>
        <v>0</v>
      </c>
      <c r="KEJ244" s="191">
        <f t="shared" si="600"/>
        <v>0</v>
      </c>
      <c r="KEK244" s="191">
        <f t="shared" si="600"/>
        <v>0</v>
      </c>
      <c r="KEL244" s="191">
        <f t="shared" si="600"/>
        <v>0</v>
      </c>
      <c r="KEM244" s="191">
        <f t="shared" si="600"/>
        <v>0</v>
      </c>
      <c r="KEN244" s="191">
        <f t="shared" si="600"/>
        <v>0</v>
      </c>
      <c r="KEO244" s="191">
        <f t="shared" si="600"/>
        <v>0</v>
      </c>
      <c r="KEP244" s="191">
        <f t="shared" si="600"/>
        <v>0</v>
      </c>
      <c r="KEQ244" s="191">
        <f t="shared" si="600"/>
        <v>0</v>
      </c>
      <c r="KER244" s="191">
        <f t="shared" si="600"/>
        <v>0</v>
      </c>
      <c r="KES244" s="191">
        <f t="shared" si="600"/>
        <v>0</v>
      </c>
      <c r="KET244" s="191">
        <f t="shared" si="600"/>
        <v>0</v>
      </c>
      <c r="KEU244" s="191">
        <f t="shared" si="600"/>
        <v>0</v>
      </c>
      <c r="KEV244" s="191">
        <f t="shared" si="600"/>
        <v>0</v>
      </c>
      <c r="KEW244" s="191">
        <f t="shared" si="600"/>
        <v>0</v>
      </c>
      <c r="KEX244" s="191">
        <f t="shared" si="600"/>
        <v>0</v>
      </c>
      <c r="KEY244" s="191">
        <f t="shared" si="600"/>
        <v>0</v>
      </c>
      <c r="KEZ244" s="191">
        <f t="shared" si="600"/>
        <v>0</v>
      </c>
      <c r="KFA244" s="191">
        <f t="shared" si="600"/>
        <v>0</v>
      </c>
      <c r="KFB244" s="191">
        <f t="shared" si="600"/>
        <v>0</v>
      </c>
      <c r="KFC244" s="191">
        <f t="shared" si="600"/>
        <v>0</v>
      </c>
      <c r="KFD244" s="191">
        <f t="shared" si="600"/>
        <v>0</v>
      </c>
      <c r="KFE244" s="191">
        <f t="shared" si="600"/>
        <v>0</v>
      </c>
      <c r="KFF244" s="191">
        <f t="shared" si="600"/>
        <v>0</v>
      </c>
      <c r="KFG244" s="191">
        <f t="shared" si="600"/>
        <v>0</v>
      </c>
      <c r="KFH244" s="191">
        <f t="shared" si="600"/>
        <v>0</v>
      </c>
      <c r="KFI244" s="191">
        <f t="shared" si="600"/>
        <v>0</v>
      </c>
      <c r="KFJ244" s="191">
        <f t="shared" si="600"/>
        <v>0</v>
      </c>
      <c r="KFK244" s="191">
        <f t="shared" si="600"/>
        <v>0</v>
      </c>
      <c r="KFL244" s="191">
        <f t="shared" si="600"/>
        <v>0</v>
      </c>
      <c r="KFM244" s="191">
        <f t="shared" si="600"/>
        <v>0</v>
      </c>
      <c r="KFN244" s="191">
        <f t="shared" si="600"/>
        <v>0</v>
      </c>
      <c r="KFO244" s="191">
        <f t="shared" si="600"/>
        <v>0</v>
      </c>
      <c r="KFP244" s="191">
        <f t="shared" si="600"/>
        <v>0</v>
      </c>
      <c r="KFQ244" s="191">
        <f t="shared" si="600"/>
        <v>0</v>
      </c>
      <c r="KFR244" s="191">
        <f t="shared" si="600"/>
        <v>0</v>
      </c>
      <c r="KFS244" s="191">
        <f t="shared" si="600"/>
        <v>0</v>
      </c>
      <c r="KFT244" s="191">
        <f t="shared" si="600"/>
        <v>0</v>
      </c>
      <c r="KFU244" s="191">
        <f t="shared" si="600"/>
        <v>0</v>
      </c>
      <c r="KFV244" s="191">
        <f t="shared" si="600"/>
        <v>0</v>
      </c>
      <c r="KFW244" s="191">
        <f t="shared" si="600"/>
        <v>0</v>
      </c>
      <c r="KFX244" s="191">
        <f t="shared" si="600"/>
        <v>0</v>
      </c>
      <c r="KFY244" s="191">
        <f t="shared" si="600"/>
        <v>0</v>
      </c>
      <c r="KFZ244" s="191">
        <f t="shared" si="600"/>
        <v>0</v>
      </c>
      <c r="KGA244" s="191">
        <f t="shared" si="600"/>
        <v>0</v>
      </c>
      <c r="KGB244" s="191">
        <f t="shared" si="600"/>
        <v>0</v>
      </c>
      <c r="KGC244" s="191">
        <f t="shared" si="600"/>
        <v>0</v>
      </c>
      <c r="KGD244" s="191">
        <f t="shared" si="600"/>
        <v>0</v>
      </c>
      <c r="KGE244" s="191">
        <f t="shared" si="600"/>
        <v>0</v>
      </c>
      <c r="KGF244" s="191">
        <f t="shared" si="600"/>
        <v>0</v>
      </c>
      <c r="KGG244" s="191">
        <f t="shared" si="600"/>
        <v>0</v>
      </c>
      <c r="KGH244" s="191">
        <f t="shared" si="600"/>
        <v>0</v>
      </c>
      <c r="KGI244" s="191">
        <f t="shared" si="600"/>
        <v>0</v>
      </c>
      <c r="KGJ244" s="191">
        <f t="shared" si="600"/>
        <v>0</v>
      </c>
      <c r="KGK244" s="191">
        <f t="shared" si="600"/>
        <v>0</v>
      </c>
      <c r="KGL244" s="191">
        <f t="shared" si="600"/>
        <v>0</v>
      </c>
      <c r="KGM244" s="191">
        <f t="shared" si="600"/>
        <v>0</v>
      </c>
      <c r="KGN244" s="191">
        <f t="shared" si="600"/>
        <v>0</v>
      </c>
      <c r="KGO244" s="191">
        <f t="shared" si="600"/>
        <v>0</v>
      </c>
      <c r="KGP244" s="191">
        <f t="shared" si="600"/>
        <v>0</v>
      </c>
      <c r="KGQ244" s="191">
        <f t="shared" si="600"/>
        <v>0</v>
      </c>
      <c r="KGR244" s="191">
        <f t="shared" ref="KGR244:KJC244" si="601" xml:space="preserve"> IF($F212 = 0, KGR220, IF($F212 = 1, KGR228, KGR236))+KGR252</f>
        <v>0</v>
      </c>
      <c r="KGS244" s="191">
        <f t="shared" si="601"/>
        <v>0</v>
      </c>
      <c r="KGT244" s="191">
        <f t="shared" si="601"/>
        <v>0</v>
      </c>
      <c r="KGU244" s="191">
        <f t="shared" si="601"/>
        <v>0</v>
      </c>
      <c r="KGV244" s="191">
        <f t="shared" si="601"/>
        <v>0</v>
      </c>
      <c r="KGW244" s="191">
        <f t="shared" si="601"/>
        <v>0</v>
      </c>
      <c r="KGX244" s="191">
        <f t="shared" si="601"/>
        <v>0</v>
      </c>
      <c r="KGY244" s="191">
        <f t="shared" si="601"/>
        <v>0</v>
      </c>
      <c r="KGZ244" s="191">
        <f t="shared" si="601"/>
        <v>0</v>
      </c>
      <c r="KHA244" s="191">
        <f t="shared" si="601"/>
        <v>0</v>
      </c>
      <c r="KHB244" s="191">
        <f t="shared" si="601"/>
        <v>0</v>
      </c>
      <c r="KHC244" s="191">
        <f t="shared" si="601"/>
        <v>0</v>
      </c>
      <c r="KHD244" s="191">
        <f t="shared" si="601"/>
        <v>0</v>
      </c>
      <c r="KHE244" s="191">
        <f t="shared" si="601"/>
        <v>0</v>
      </c>
      <c r="KHF244" s="191">
        <f t="shared" si="601"/>
        <v>0</v>
      </c>
      <c r="KHG244" s="191">
        <f t="shared" si="601"/>
        <v>0</v>
      </c>
      <c r="KHH244" s="191">
        <f t="shared" si="601"/>
        <v>0</v>
      </c>
      <c r="KHI244" s="191">
        <f t="shared" si="601"/>
        <v>0</v>
      </c>
      <c r="KHJ244" s="191">
        <f t="shared" si="601"/>
        <v>0</v>
      </c>
      <c r="KHK244" s="191">
        <f t="shared" si="601"/>
        <v>0</v>
      </c>
      <c r="KHL244" s="191">
        <f t="shared" si="601"/>
        <v>0</v>
      </c>
      <c r="KHM244" s="191">
        <f t="shared" si="601"/>
        <v>0</v>
      </c>
      <c r="KHN244" s="191">
        <f t="shared" si="601"/>
        <v>0</v>
      </c>
      <c r="KHO244" s="191">
        <f t="shared" si="601"/>
        <v>0</v>
      </c>
      <c r="KHP244" s="191">
        <f t="shared" si="601"/>
        <v>0</v>
      </c>
      <c r="KHQ244" s="191">
        <f t="shared" si="601"/>
        <v>0</v>
      </c>
      <c r="KHR244" s="191">
        <f t="shared" si="601"/>
        <v>0</v>
      </c>
      <c r="KHS244" s="191">
        <f t="shared" si="601"/>
        <v>0</v>
      </c>
      <c r="KHT244" s="191">
        <f t="shared" si="601"/>
        <v>0</v>
      </c>
      <c r="KHU244" s="191">
        <f t="shared" si="601"/>
        <v>0</v>
      </c>
      <c r="KHV244" s="191">
        <f t="shared" si="601"/>
        <v>0</v>
      </c>
      <c r="KHW244" s="191">
        <f t="shared" si="601"/>
        <v>0</v>
      </c>
      <c r="KHX244" s="191">
        <f t="shared" si="601"/>
        <v>0</v>
      </c>
      <c r="KHY244" s="191">
        <f t="shared" si="601"/>
        <v>0</v>
      </c>
      <c r="KHZ244" s="191">
        <f t="shared" si="601"/>
        <v>0</v>
      </c>
      <c r="KIA244" s="191">
        <f t="shared" si="601"/>
        <v>0</v>
      </c>
      <c r="KIB244" s="191">
        <f t="shared" si="601"/>
        <v>0</v>
      </c>
      <c r="KIC244" s="191">
        <f t="shared" si="601"/>
        <v>0</v>
      </c>
      <c r="KID244" s="191">
        <f t="shared" si="601"/>
        <v>0</v>
      </c>
      <c r="KIE244" s="191">
        <f t="shared" si="601"/>
        <v>0</v>
      </c>
      <c r="KIF244" s="191">
        <f t="shared" si="601"/>
        <v>0</v>
      </c>
      <c r="KIG244" s="191">
        <f t="shared" si="601"/>
        <v>0</v>
      </c>
      <c r="KIH244" s="191">
        <f t="shared" si="601"/>
        <v>0</v>
      </c>
      <c r="KII244" s="191">
        <f t="shared" si="601"/>
        <v>0</v>
      </c>
      <c r="KIJ244" s="191">
        <f t="shared" si="601"/>
        <v>0</v>
      </c>
      <c r="KIK244" s="191">
        <f t="shared" si="601"/>
        <v>0</v>
      </c>
      <c r="KIL244" s="191">
        <f t="shared" si="601"/>
        <v>0</v>
      </c>
      <c r="KIM244" s="191">
        <f t="shared" si="601"/>
        <v>0</v>
      </c>
      <c r="KIN244" s="191">
        <f t="shared" si="601"/>
        <v>0</v>
      </c>
      <c r="KIO244" s="191">
        <f t="shared" si="601"/>
        <v>0</v>
      </c>
      <c r="KIP244" s="191">
        <f t="shared" si="601"/>
        <v>0</v>
      </c>
      <c r="KIQ244" s="191">
        <f t="shared" si="601"/>
        <v>0</v>
      </c>
      <c r="KIR244" s="191">
        <f t="shared" si="601"/>
        <v>0</v>
      </c>
      <c r="KIS244" s="191">
        <f t="shared" si="601"/>
        <v>0</v>
      </c>
      <c r="KIT244" s="191">
        <f t="shared" si="601"/>
        <v>0</v>
      </c>
      <c r="KIU244" s="191">
        <f t="shared" si="601"/>
        <v>0</v>
      </c>
      <c r="KIV244" s="191">
        <f t="shared" si="601"/>
        <v>0</v>
      </c>
      <c r="KIW244" s="191">
        <f t="shared" si="601"/>
        <v>0</v>
      </c>
      <c r="KIX244" s="191">
        <f t="shared" si="601"/>
        <v>0</v>
      </c>
      <c r="KIY244" s="191">
        <f t="shared" si="601"/>
        <v>0</v>
      </c>
      <c r="KIZ244" s="191">
        <f t="shared" si="601"/>
        <v>0</v>
      </c>
      <c r="KJA244" s="191">
        <f t="shared" si="601"/>
        <v>0</v>
      </c>
      <c r="KJB244" s="191">
        <f t="shared" si="601"/>
        <v>0</v>
      </c>
      <c r="KJC244" s="191">
        <f t="shared" si="601"/>
        <v>0</v>
      </c>
      <c r="KJD244" s="191">
        <f t="shared" ref="KJD244:KLO244" si="602" xml:space="preserve"> IF($F212 = 0, KJD220, IF($F212 = 1, KJD228, KJD236))+KJD252</f>
        <v>0</v>
      </c>
      <c r="KJE244" s="191">
        <f t="shared" si="602"/>
        <v>0</v>
      </c>
      <c r="KJF244" s="191">
        <f t="shared" si="602"/>
        <v>0</v>
      </c>
      <c r="KJG244" s="191">
        <f t="shared" si="602"/>
        <v>0</v>
      </c>
      <c r="KJH244" s="191">
        <f t="shared" si="602"/>
        <v>0</v>
      </c>
      <c r="KJI244" s="191">
        <f t="shared" si="602"/>
        <v>0</v>
      </c>
      <c r="KJJ244" s="191">
        <f t="shared" si="602"/>
        <v>0</v>
      </c>
      <c r="KJK244" s="191">
        <f t="shared" si="602"/>
        <v>0</v>
      </c>
      <c r="KJL244" s="191">
        <f t="shared" si="602"/>
        <v>0</v>
      </c>
      <c r="KJM244" s="191">
        <f t="shared" si="602"/>
        <v>0</v>
      </c>
      <c r="KJN244" s="191">
        <f t="shared" si="602"/>
        <v>0</v>
      </c>
      <c r="KJO244" s="191">
        <f t="shared" si="602"/>
        <v>0</v>
      </c>
      <c r="KJP244" s="191">
        <f t="shared" si="602"/>
        <v>0</v>
      </c>
      <c r="KJQ244" s="191">
        <f t="shared" si="602"/>
        <v>0</v>
      </c>
      <c r="KJR244" s="191">
        <f t="shared" si="602"/>
        <v>0</v>
      </c>
      <c r="KJS244" s="191">
        <f t="shared" si="602"/>
        <v>0</v>
      </c>
      <c r="KJT244" s="191">
        <f t="shared" si="602"/>
        <v>0</v>
      </c>
      <c r="KJU244" s="191">
        <f t="shared" si="602"/>
        <v>0</v>
      </c>
      <c r="KJV244" s="191">
        <f t="shared" si="602"/>
        <v>0</v>
      </c>
      <c r="KJW244" s="191">
        <f t="shared" si="602"/>
        <v>0</v>
      </c>
      <c r="KJX244" s="191">
        <f t="shared" si="602"/>
        <v>0</v>
      </c>
      <c r="KJY244" s="191">
        <f t="shared" si="602"/>
        <v>0</v>
      </c>
      <c r="KJZ244" s="191">
        <f t="shared" si="602"/>
        <v>0</v>
      </c>
      <c r="KKA244" s="191">
        <f t="shared" si="602"/>
        <v>0</v>
      </c>
      <c r="KKB244" s="191">
        <f t="shared" si="602"/>
        <v>0</v>
      </c>
      <c r="KKC244" s="191">
        <f t="shared" si="602"/>
        <v>0</v>
      </c>
      <c r="KKD244" s="191">
        <f t="shared" si="602"/>
        <v>0</v>
      </c>
      <c r="KKE244" s="191">
        <f t="shared" si="602"/>
        <v>0</v>
      </c>
      <c r="KKF244" s="191">
        <f t="shared" si="602"/>
        <v>0</v>
      </c>
      <c r="KKG244" s="191">
        <f t="shared" si="602"/>
        <v>0</v>
      </c>
      <c r="KKH244" s="191">
        <f t="shared" si="602"/>
        <v>0</v>
      </c>
      <c r="KKI244" s="191">
        <f t="shared" si="602"/>
        <v>0</v>
      </c>
      <c r="KKJ244" s="191">
        <f t="shared" si="602"/>
        <v>0</v>
      </c>
      <c r="KKK244" s="191">
        <f t="shared" si="602"/>
        <v>0</v>
      </c>
      <c r="KKL244" s="191">
        <f t="shared" si="602"/>
        <v>0</v>
      </c>
      <c r="KKM244" s="191">
        <f t="shared" si="602"/>
        <v>0</v>
      </c>
      <c r="KKN244" s="191">
        <f t="shared" si="602"/>
        <v>0</v>
      </c>
      <c r="KKO244" s="191">
        <f t="shared" si="602"/>
        <v>0</v>
      </c>
      <c r="KKP244" s="191">
        <f t="shared" si="602"/>
        <v>0</v>
      </c>
      <c r="KKQ244" s="191">
        <f t="shared" si="602"/>
        <v>0</v>
      </c>
      <c r="KKR244" s="191">
        <f t="shared" si="602"/>
        <v>0</v>
      </c>
      <c r="KKS244" s="191">
        <f t="shared" si="602"/>
        <v>0</v>
      </c>
      <c r="KKT244" s="191">
        <f t="shared" si="602"/>
        <v>0</v>
      </c>
      <c r="KKU244" s="191">
        <f t="shared" si="602"/>
        <v>0</v>
      </c>
      <c r="KKV244" s="191">
        <f t="shared" si="602"/>
        <v>0</v>
      </c>
      <c r="KKW244" s="191">
        <f t="shared" si="602"/>
        <v>0</v>
      </c>
      <c r="KKX244" s="191">
        <f t="shared" si="602"/>
        <v>0</v>
      </c>
      <c r="KKY244" s="191">
        <f t="shared" si="602"/>
        <v>0</v>
      </c>
      <c r="KKZ244" s="191">
        <f t="shared" si="602"/>
        <v>0</v>
      </c>
      <c r="KLA244" s="191">
        <f t="shared" si="602"/>
        <v>0</v>
      </c>
      <c r="KLB244" s="191">
        <f t="shared" si="602"/>
        <v>0</v>
      </c>
      <c r="KLC244" s="191">
        <f t="shared" si="602"/>
        <v>0</v>
      </c>
      <c r="KLD244" s="191">
        <f t="shared" si="602"/>
        <v>0</v>
      </c>
      <c r="KLE244" s="191">
        <f t="shared" si="602"/>
        <v>0</v>
      </c>
      <c r="KLF244" s="191">
        <f t="shared" si="602"/>
        <v>0</v>
      </c>
      <c r="KLG244" s="191">
        <f t="shared" si="602"/>
        <v>0</v>
      </c>
      <c r="KLH244" s="191">
        <f t="shared" si="602"/>
        <v>0</v>
      </c>
      <c r="KLI244" s="191">
        <f t="shared" si="602"/>
        <v>0</v>
      </c>
      <c r="KLJ244" s="191">
        <f t="shared" si="602"/>
        <v>0</v>
      </c>
      <c r="KLK244" s="191">
        <f t="shared" si="602"/>
        <v>0</v>
      </c>
      <c r="KLL244" s="191">
        <f t="shared" si="602"/>
        <v>0</v>
      </c>
      <c r="KLM244" s="191">
        <f t="shared" si="602"/>
        <v>0</v>
      </c>
      <c r="KLN244" s="191">
        <f t="shared" si="602"/>
        <v>0</v>
      </c>
      <c r="KLO244" s="191">
        <f t="shared" si="602"/>
        <v>0</v>
      </c>
      <c r="KLP244" s="191">
        <f t="shared" ref="KLP244:KOA244" si="603" xml:space="preserve"> IF($F212 = 0, KLP220, IF($F212 = 1, KLP228, KLP236))+KLP252</f>
        <v>0</v>
      </c>
      <c r="KLQ244" s="191">
        <f t="shared" si="603"/>
        <v>0</v>
      </c>
      <c r="KLR244" s="191">
        <f t="shared" si="603"/>
        <v>0</v>
      </c>
      <c r="KLS244" s="191">
        <f t="shared" si="603"/>
        <v>0</v>
      </c>
      <c r="KLT244" s="191">
        <f t="shared" si="603"/>
        <v>0</v>
      </c>
      <c r="KLU244" s="191">
        <f t="shared" si="603"/>
        <v>0</v>
      </c>
      <c r="KLV244" s="191">
        <f t="shared" si="603"/>
        <v>0</v>
      </c>
      <c r="KLW244" s="191">
        <f t="shared" si="603"/>
        <v>0</v>
      </c>
      <c r="KLX244" s="191">
        <f t="shared" si="603"/>
        <v>0</v>
      </c>
      <c r="KLY244" s="191">
        <f t="shared" si="603"/>
        <v>0</v>
      </c>
      <c r="KLZ244" s="191">
        <f t="shared" si="603"/>
        <v>0</v>
      </c>
      <c r="KMA244" s="191">
        <f t="shared" si="603"/>
        <v>0</v>
      </c>
      <c r="KMB244" s="191">
        <f t="shared" si="603"/>
        <v>0</v>
      </c>
      <c r="KMC244" s="191">
        <f t="shared" si="603"/>
        <v>0</v>
      </c>
      <c r="KMD244" s="191">
        <f t="shared" si="603"/>
        <v>0</v>
      </c>
      <c r="KME244" s="191">
        <f t="shared" si="603"/>
        <v>0</v>
      </c>
      <c r="KMF244" s="191">
        <f t="shared" si="603"/>
        <v>0</v>
      </c>
      <c r="KMG244" s="191">
        <f t="shared" si="603"/>
        <v>0</v>
      </c>
      <c r="KMH244" s="191">
        <f t="shared" si="603"/>
        <v>0</v>
      </c>
      <c r="KMI244" s="191">
        <f t="shared" si="603"/>
        <v>0</v>
      </c>
      <c r="KMJ244" s="191">
        <f t="shared" si="603"/>
        <v>0</v>
      </c>
      <c r="KMK244" s="191">
        <f t="shared" si="603"/>
        <v>0</v>
      </c>
      <c r="KML244" s="191">
        <f t="shared" si="603"/>
        <v>0</v>
      </c>
      <c r="KMM244" s="191">
        <f t="shared" si="603"/>
        <v>0</v>
      </c>
      <c r="KMN244" s="191">
        <f t="shared" si="603"/>
        <v>0</v>
      </c>
      <c r="KMO244" s="191">
        <f t="shared" si="603"/>
        <v>0</v>
      </c>
      <c r="KMP244" s="191">
        <f t="shared" si="603"/>
        <v>0</v>
      </c>
      <c r="KMQ244" s="191">
        <f t="shared" si="603"/>
        <v>0</v>
      </c>
      <c r="KMR244" s="191">
        <f t="shared" si="603"/>
        <v>0</v>
      </c>
      <c r="KMS244" s="191">
        <f t="shared" si="603"/>
        <v>0</v>
      </c>
      <c r="KMT244" s="191">
        <f t="shared" si="603"/>
        <v>0</v>
      </c>
      <c r="KMU244" s="191">
        <f t="shared" si="603"/>
        <v>0</v>
      </c>
      <c r="KMV244" s="191">
        <f t="shared" si="603"/>
        <v>0</v>
      </c>
      <c r="KMW244" s="191">
        <f t="shared" si="603"/>
        <v>0</v>
      </c>
      <c r="KMX244" s="191">
        <f t="shared" si="603"/>
        <v>0</v>
      </c>
      <c r="KMY244" s="191">
        <f t="shared" si="603"/>
        <v>0</v>
      </c>
      <c r="KMZ244" s="191">
        <f t="shared" si="603"/>
        <v>0</v>
      </c>
      <c r="KNA244" s="191">
        <f t="shared" si="603"/>
        <v>0</v>
      </c>
      <c r="KNB244" s="191">
        <f t="shared" si="603"/>
        <v>0</v>
      </c>
      <c r="KNC244" s="191">
        <f t="shared" si="603"/>
        <v>0</v>
      </c>
      <c r="KND244" s="191">
        <f t="shared" si="603"/>
        <v>0</v>
      </c>
      <c r="KNE244" s="191">
        <f t="shared" si="603"/>
        <v>0</v>
      </c>
      <c r="KNF244" s="191">
        <f t="shared" si="603"/>
        <v>0</v>
      </c>
      <c r="KNG244" s="191">
        <f t="shared" si="603"/>
        <v>0</v>
      </c>
      <c r="KNH244" s="191">
        <f t="shared" si="603"/>
        <v>0</v>
      </c>
      <c r="KNI244" s="191">
        <f t="shared" si="603"/>
        <v>0</v>
      </c>
      <c r="KNJ244" s="191">
        <f t="shared" si="603"/>
        <v>0</v>
      </c>
      <c r="KNK244" s="191">
        <f t="shared" si="603"/>
        <v>0</v>
      </c>
      <c r="KNL244" s="191">
        <f t="shared" si="603"/>
        <v>0</v>
      </c>
      <c r="KNM244" s="191">
        <f t="shared" si="603"/>
        <v>0</v>
      </c>
      <c r="KNN244" s="191">
        <f t="shared" si="603"/>
        <v>0</v>
      </c>
      <c r="KNO244" s="191">
        <f t="shared" si="603"/>
        <v>0</v>
      </c>
      <c r="KNP244" s="191">
        <f t="shared" si="603"/>
        <v>0</v>
      </c>
      <c r="KNQ244" s="191">
        <f t="shared" si="603"/>
        <v>0</v>
      </c>
      <c r="KNR244" s="191">
        <f t="shared" si="603"/>
        <v>0</v>
      </c>
      <c r="KNS244" s="191">
        <f t="shared" si="603"/>
        <v>0</v>
      </c>
      <c r="KNT244" s="191">
        <f t="shared" si="603"/>
        <v>0</v>
      </c>
      <c r="KNU244" s="191">
        <f t="shared" si="603"/>
        <v>0</v>
      </c>
      <c r="KNV244" s="191">
        <f t="shared" si="603"/>
        <v>0</v>
      </c>
      <c r="KNW244" s="191">
        <f t="shared" si="603"/>
        <v>0</v>
      </c>
      <c r="KNX244" s="191">
        <f t="shared" si="603"/>
        <v>0</v>
      </c>
      <c r="KNY244" s="191">
        <f t="shared" si="603"/>
        <v>0</v>
      </c>
      <c r="KNZ244" s="191">
        <f t="shared" si="603"/>
        <v>0</v>
      </c>
      <c r="KOA244" s="191">
        <f t="shared" si="603"/>
        <v>0</v>
      </c>
      <c r="KOB244" s="191">
        <f t="shared" ref="KOB244:KQM244" si="604" xml:space="preserve"> IF($F212 = 0, KOB220, IF($F212 = 1, KOB228, KOB236))+KOB252</f>
        <v>0</v>
      </c>
      <c r="KOC244" s="191">
        <f t="shared" si="604"/>
        <v>0</v>
      </c>
      <c r="KOD244" s="191">
        <f t="shared" si="604"/>
        <v>0</v>
      </c>
      <c r="KOE244" s="191">
        <f t="shared" si="604"/>
        <v>0</v>
      </c>
      <c r="KOF244" s="191">
        <f t="shared" si="604"/>
        <v>0</v>
      </c>
      <c r="KOG244" s="191">
        <f t="shared" si="604"/>
        <v>0</v>
      </c>
      <c r="KOH244" s="191">
        <f t="shared" si="604"/>
        <v>0</v>
      </c>
      <c r="KOI244" s="191">
        <f t="shared" si="604"/>
        <v>0</v>
      </c>
      <c r="KOJ244" s="191">
        <f t="shared" si="604"/>
        <v>0</v>
      </c>
      <c r="KOK244" s="191">
        <f t="shared" si="604"/>
        <v>0</v>
      </c>
      <c r="KOL244" s="191">
        <f t="shared" si="604"/>
        <v>0</v>
      </c>
      <c r="KOM244" s="191">
        <f t="shared" si="604"/>
        <v>0</v>
      </c>
      <c r="KON244" s="191">
        <f t="shared" si="604"/>
        <v>0</v>
      </c>
      <c r="KOO244" s="191">
        <f t="shared" si="604"/>
        <v>0</v>
      </c>
      <c r="KOP244" s="191">
        <f t="shared" si="604"/>
        <v>0</v>
      </c>
      <c r="KOQ244" s="191">
        <f t="shared" si="604"/>
        <v>0</v>
      </c>
      <c r="KOR244" s="191">
        <f t="shared" si="604"/>
        <v>0</v>
      </c>
      <c r="KOS244" s="191">
        <f t="shared" si="604"/>
        <v>0</v>
      </c>
      <c r="KOT244" s="191">
        <f t="shared" si="604"/>
        <v>0</v>
      </c>
      <c r="KOU244" s="191">
        <f t="shared" si="604"/>
        <v>0</v>
      </c>
      <c r="KOV244" s="191">
        <f t="shared" si="604"/>
        <v>0</v>
      </c>
      <c r="KOW244" s="191">
        <f t="shared" si="604"/>
        <v>0</v>
      </c>
      <c r="KOX244" s="191">
        <f t="shared" si="604"/>
        <v>0</v>
      </c>
      <c r="KOY244" s="191">
        <f t="shared" si="604"/>
        <v>0</v>
      </c>
      <c r="KOZ244" s="191">
        <f t="shared" si="604"/>
        <v>0</v>
      </c>
      <c r="KPA244" s="191">
        <f t="shared" si="604"/>
        <v>0</v>
      </c>
      <c r="KPB244" s="191">
        <f t="shared" si="604"/>
        <v>0</v>
      </c>
      <c r="KPC244" s="191">
        <f t="shared" si="604"/>
        <v>0</v>
      </c>
      <c r="KPD244" s="191">
        <f t="shared" si="604"/>
        <v>0</v>
      </c>
      <c r="KPE244" s="191">
        <f t="shared" si="604"/>
        <v>0</v>
      </c>
      <c r="KPF244" s="191">
        <f t="shared" si="604"/>
        <v>0</v>
      </c>
      <c r="KPG244" s="191">
        <f t="shared" si="604"/>
        <v>0</v>
      </c>
      <c r="KPH244" s="191">
        <f t="shared" si="604"/>
        <v>0</v>
      </c>
      <c r="KPI244" s="191">
        <f t="shared" si="604"/>
        <v>0</v>
      </c>
      <c r="KPJ244" s="191">
        <f t="shared" si="604"/>
        <v>0</v>
      </c>
      <c r="KPK244" s="191">
        <f t="shared" si="604"/>
        <v>0</v>
      </c>
      <c r="KPL244" s="191">
        <f t="shared" si="604"/>
        <v>0</v>
      </c>
      <c r="KPM244" s="191">
        <f t="shared" si="604"/>
        <v>0</v>
      </c>
      <c r="KPN244" s="191">
        <f t="shared" si="604"/>
        <v>0</v>
      </c>
      <c r="KPO244" s="191">
        <f t="shared" si="604"/>
        <v>0</v>
      </c>
      <c r="KPP244" s="191">
        <f t="shared" si="604"/>
        <v>0</v>
      </c>
      <c r="KPQ244" s="191">
        <f t="shared" si="604"/>
        <v>0</v>
      </c>
      <c r="KPR244" s="191">
        <f t="shared" si="604"/>
        <v>0</v>
      </c>
      <c r="KPS244" s="191">
        <f t="shared" si="604"/>
        <v>0</v>
      </c>
      <c r="KPT244" s="191">
        <f t="shared" si="604"/>
        <v>0</v>
      </c>
      <c r="KPU244" s="191">
        <f t="shared" si="604"/>
        <v>0</v>
      </c>
      <c r="KPV244" s="191">
        <f t="shared" si="604"/>
        <v>0</v>
      </c>
      <c r="KPW244" s="191">
        <f t="shared" si="604"/>
        <v>0</v>
      </c>
      <c r="KPX244" s="191">
        <f t="shared" si="604"/>
        <v>0</v>
      </c>
      <c r="KPY244" s="191">
        <f t="shared" si="604"/>
        <v>0</v>
      </c>
      <c r="KPZ244" s="191">
        <f t="shared" si="604"/>
        <v>0</v>
      </c>
      <c r="KQA244" s="191">
        <f t="shared" si="604"/>
        <v>0</v>
      </c>
      <c r="KQB244" s="191">
        <f t="shared" si="604"/>
        <v>0</v>
      </c>
      <c r="KQC244" s="191">
        <f t="shared" si="604"/>
        <v>0</v>
      </c>
      <c r="KQD244" s="191">
        <f t="shared" si="604"/>
        <v>0</v>
      </c>
      <c r="KQE244" s="191">
        <f t="shared" si="604"/>
        <v>0</v>
      </c>
      <c r="KQF244" s="191">
        <f t="shared" si="604"/>
        <v>0</v>
      </c>
      <c r="KQG244" s="191">
        <f t="shared" si="604"/>
        <v>0</v>
      </c>
      <c r="KQH244" s="191">
        <f t="shared" si="604"/>
        <v>0</v>
      </c>
      <c r="KQI244" s="191">
        <f t="shared" si="604"/>
        <v>0</v>
      </c>
      <c r="KQJ244" s="191">
        <f t="shared" si="604"/>
        <v>0</v>
      </c>
      <c r="KQK244" s="191">
        <f t="shared" si="604"/>
        <v>0</v>
      </c>
      <c r="KQL244" s="191">
        <f t="shared" si="604"/>
        <v>0</v>
      </c>
      <c r="KQM244" s="191">
        <f t="shared" si="604"/>
        <v>0</v>
      </c>
      <c r="KQN244" s="191">
        <f t="shared" ref="KQN244:KSY244" si="605" xml:space="preserve"> IF($F212 = 0, KQN220, IF($F212 = 1, KQN228, KQN236))+KQN252</f>
        <v>0</v>
      </c>
      <c r="KQO244" s="191">
        <f t="shared" si="605"/>
        <v>0</v>
      </c>
      <c r="KQP244" s="191">
        <f t="shared" si="605"/>
        <v>0</v>
      </c>
      <c r="KQQ244" s="191">
        <f t="shared" si="605"/>
        <v>0</v>
      </c>
      <c r="KQR244" s="191">
        <f t="shared" si="605"/>
        <v>0</v>
      </c>
      <c r="KQS244" s="191">
        <f t="shared" si="605"/>
        <v>0</v>
      </c>
      <c r="KQT244" s="191">
        <f t="shared" si="605"/>
        <v>0</v>
      </c>
      <c r="KQU244" s="191">
        <f t="shared" si="605"/>
        <v>0</v>
      </c>
      <c r="KQV244" s="191">
        <f t="shared" si="605"/>
        <v>0</v>
      </c>
      <c r="KQW244" s="191">
        <f t="shared" si="605"/>
        <v>0</v>
      </c>
      <c r="KQX244" s="191">
        <f t="shared" si="605"/>
        <v>0</v>
      </c>
      <c r="KQY244" s="191">
        <f t="shared" si="605"/>
        <v>0</v>
      </c>
      <c r="KQZ244" s="191">
        <f t="shared" si="605"/>
        <v>0</v>
      </c>
      <c r="KRA244" s="191">
        <f t="shared" si="605"/>
        <v>0</v>
      </c>
      <c r="KRB244" s="191">
        <f t="shared" si="605"/>
        <v>0</v>
      </c>
      <c r="KRC244" s="191">
        <f t="shared" si="605"/>
        <v>0</v>
      </c>
      <c r="KRD244" s="191">
        <f t="shared" si="605"/>
        <v>0</v>
      </c>
      <c r="KRE244" s="191">
        <f t="shared" si="605"/>
        <v>0</v>
      </c>
      <c r="KRF244" s="191">
        <f t="shared" si="605"/>
        <v>0</v>
      </c>
      <c r="KRG244" s="191">
        <f t="shared" si="605"/>
        <v>0</v>
      </c>
      <c r="KRH244" s="191">
        <f t="shared" si="605"/>
        <v>0</v>
      </c>
      <c r="KRI244" s="191">
        <f t="shared" si="605"/>
        <v>0</v>
      </c>
      <c r="KRJ244" s="191">
        <f t="shared" si="605"/>
        <v>0</v>
      </c>
      <c r="KRK244" s="191">
        <f t="shared" si="605"/>
        <v>0</v>
      </c>
      <c r="KRL244" s="191">
        <f t="shared" si="605"/>
        <v>0</v>
      </c>
      <c r="KRM244" s="191">
        <f t="shared" si="605"/>
        <v>0</v>
      </c>
      <c r="KRN244" s="191">
        <f t="shared" si="605"/>
        <v>0</v>
      </c>
      <c r="KRO244" s="191">
        <f t="shared" si="605"/>
        <v>0</v>
      </c>
      <c r="KRP244" s="191">
        <f t="shared" si="605"/>
        <v>0</v>
      </c>
      <c r="KRQ244" s="191">
        <f t="shared" si="605"/>
        <v>0</v>
      </c>
      <c r="KRR244" s="191">
        <f t="shared" si="605"/>
        <v>0</v>
      </c>
      <c r="KRS244" s="191">
        <f t="shared" si="605"/>
        <v>0</v>
      </c>
      <c r="KRT244" s="191">
        <f t="shared" si="605"/>
        <v>0</v>
      </c>
      <c r="KRU244" s="191">
        <f t="shared" si="605"/>
        <v>0</v>
      </c>
      <c r="KRV244" s="191">
        <f t="shared" si="605"/>
        <v>0</v>
      </c>
      <c r="KRW244" s="191">
        <f t="shared" si="605"/>
        <v>0</v>
      </c>
      <c r="KRX244" s="191">
        <f t="shared" si="605"/>
        <v>0</v>
      </c>
      <c r="KRY244" s="191">
        <f t="shared" si="605"/>
        <v>0</v>
      </c>
      <c r="KRZ244" s="191">
        <f t="shared" si="605"/>
        <v>0</v>
      </c>
      <c r="KSA244" s="191">
        <f t="shared" si="605"/>
        <v>0</v>
      </c>
      <c r="KSB244" s="191">
        <f t="shared" si="605"/>
        <v>0</v>
      </c>
      <c r="KSC244" s="191">
        <f t="shared" si="605"/>
        <v>0</v>
      </c>
      <c r="KSD244" s="191">
        <f t="shared" si="605"/>
        <v>0</v>
      </c>
      <c r="KSE244" s="191">
        <f t="shared" si="605"/>
        <v>0</v>
      </c>
      <c r="KSF244" s="191">
        <f t="shared" si="605"/>
        <v>0</v>
      </c>
      <c r="KSG244" s="191">
        <f t="shared" si="605"/>
        <v>0</v>
      </c>
      <c r="KSH244" s="191">
        <f t="shared" si="605"/>
        <v>0</v>
      </c>
      <c r="KSI244" s="191">
        <f t="shared" si="605"/>
        <v>0</v>
      </c>
      <c r="KSJ244" s="191">
        <f t="shared" si="605"/>
        <v>0</v>
      </c>
      <c r="KSK244" s="191">
        <f t="shared" si="605"/>
        <v>0</v>
      </c>
      <c r="KSL244" s="191">
        <f t="shared" si="605"/>
        <v>0</v>
      </c>
      <c r="KSM244" s="191">
        <f t="shared" si="605"/>
        <v>0</v>
      </c>
      <c r="KSN244" s="191">
        <f t="shared" si="605"/>
        <v>0</v>
      </c>
      <c r="KSO244" s="191">
        <f t="shared" si="605"/>
        <v>0</v>
      </c>
      <c r="KSP244" s="191">
        <f t="shared" si="605"/>
        <v>0</v>
      </c>
      <c r="KSQ244" s="191">
        <f t="shared" si="605"/>
        <v>0</v>
      </c>
      <c r="KSR244" s="191">
        <f t="shared" si="605"/>
        <v>0</v>
      </c>
      <c r="KSS244" s="191">
        <f t="shared" si="605"/>
        <v>0</v>
      </c>
      <c r="KST244" s="191">
        <f t="shared" si="605"/>
        <v>0</v>
      </c>
      <c r="KSU244" s="191">
        <f t="shared" si="605"/>
        <v>0</v>
      </c>
      <c r="KSV244" s="191">
        <f t="shared" si="605"/>
        <v>0</v>
      </c>
      <c r="KSW244" s="191">
        <f t="shared" si="605"/>
        <v>0</v>
      </c>
      <c r="KSX244" s="191">
        <f t="shared" si="605"/>
        <v>0</v>
      </c>
      <c r="KSY244" s="191">
        <f t="shared" si="605"/>
        <v>0</v>
      </c>
      <c r="KSZ244" s="191">
        <f t="shared" ref="KSZ244:KVK244" si="606" xml:space="preserve"> IF($F212 = 0, KSZ220, IF($F212 = 1, KSZ228, KSZ236))+KSZ252</f>
        <v>0</v>
      </c>
      <c r="KTA244" s="191">
        <f t="shared" si="606"/>
        <v>0</v>
      </c>
      <c r="KTB244" s="191">
        <f t="shared" si="606"/>
        <v>0</v>
      </c>
      <c r="KTC244" s="191">
        <f t="shared" si="606"/>
        <v>0</v>
      </c>
      <c r="KTD244" s="191">
        <f t="shared" si="606"/>
        <v>0</v>
      </c>
      <c r="KTE244" s="191">
        <f t="shared" si="606"/>
        <v>0</v>
      </c>
      <c r="KTF244" s="191">
        <f t="shared" si="606"/>
        <v>0</v>
      </c>
      <c r="KTG244" s="191">
        <f t="shared" si="606"/>
        <v>0</v>
      </c>
      <c r="KTH244" s="191">
        <f t="shared" si="606"/>
        <v>0</v>
      </c>
      <c r="KTI244" s="191">
        <f t="shared" si="606"/>
        <v>0</v>
      </c>
      <c r="KTJ244" s="191">
        <f t="shared" si="606"/>
        <v>0</v>
      </c>
      <c r="KTK244" s="191">
        <f t="shared" si="606"/>
        <v>0</v>
      </c>
      <c r="KTL244" s="191">
        <f t="shared" si="606"/>
        <v>0</v>
      </c>
      <c r="KTM244" s="191">
        <f t="shared" si="606"/>
        <v>0</v>
      </c>
      <c r="KTN244" s="191">
        <f t="shared" si="606"/>
        <v>0</v>
      </c>
      <c r="KTO244" s="191">
        <f t="shared" si="606"/>
        <v>0</v>
      </c>
      <c r="KTP244" s="191">
        <f t="shared" si="606"/>
        <v>0</v>
      </c>
      <c r="KTQ244" s="191">
        <f t="shared" si="606"/>
        <v>0</v>
      </c>
      <c r="KTR244" s="191">
        <f t="shared" si="606"/>
        <v>0</v>
      </c>
      <c r="KTS244" s="191">
        <f t="shared" si="606"/>
        <v>0</v>
      </c>
      <c r="KTT244" s="191">
        <f t="shared" si="606"/>
        <v>0</v>
      </c>
      <c r="KTU244" s="191">
        <f t="shared" si="606"/>
        <v>0</v>
      </c>
      <c r="KTV244" s="191">
        <f t="shared" si="606"/>
        <v>0</v>
      </c>
      <c r="KTW244" s="191">
        <f t="shared" si="606"/>
        <v>0</v>
      </c>
      <c r="KTX244" s="191">
        <f t="shared" si="606"/>
        <v>0</v>
      </c>
      <c r="KTY244" s="191">
        <f t="shared" si="606"/>
        <v>0</v>
      </c>
      <c r="KTZ244" s="191">
        <f t="shared" si="606"/>
        <v>0</v>
      </c>
      <c r="KUA244" s="191">
        <f t="shared" si="606"/>
        <v>0</v>
      </c>
      <c r="KUB244" s="191">
        <f t="shared" si="606"/>
        <v>0</v>
      </c>
      <c r="KUC244" s="191">
        <f t="shared" si="606"/>
        <v>0</v>
      </c>
      <c r="KUD244" s="191">
        <f t="shared" si="606"/>
        <v>0</v>
      </c>
      <c r="KUE244" s="191">
        <f t="shared" si="606"/>
        <v>0</v>
      </c>
      <c r="KUF244" s="191">
        <f t="shared" si="606"/>
        <v>0</v>
      </c>
      <c r="KUG244" s="191">
        <f t="shared" si="606"/>
        <v>0</v>
      </c>
      <c r="KUH244" s="191">
        <f t="shared" si="606"/>
        <v>0</v>
      </c>
      <c r="KUI244" s="191">
        <f t="shared" si="606"/>
        <v>0</v>
      </c>
      <c r="KUJ244" s="191">
        <f t="shared" si="606"/>
        <v>0</v>
      </c>
      <c r="KUK244" s="191">
        <f t="shared" si="606"/>
        <v>0</v>
      </c>
      <c r="KUL244" s="191">
        <f t="shared" si="606"/>
        <v>0</v>
      </c>
      <c r="KUM244" s="191">
        <f t="shared" si="606"/>
        <v>0</v>
      </c>
      <c r="KUN244" s="191">
        <f t="shared" si="606"/>
        <v>0</v>
      </c>
      <c r="KUO244" s="191">
        <f t="shared" si="606"/>
        <v>0</v>
      </c>
      <c r="KUP244" s="191">
        <f t="shared" si="606"/>
        <v>0</v>
      </c>
      <c r="KUQ244" s="191">
        <f t="shared" si="606"/>
        <v>0</v>
      </c>
      <c r="KUR244" s="191">
        <f t="shared" si="606"/>
        <v>0</v>
      </c>
      <c r="KUS244" s="191">
        <f t="shared" si="606"/>
        <v>0</v>
      </c>
      <c r="KUT244" s="191">
        <f t="shared" si="606"/>
        <v>0</v>
      </c>
      <c r="KUU244" s="191">
        <f t="shared" si="606"/>
        <v>0</v>
      </c>
      <c r="KUV244" s="191">
        <f t="shared" si="606"/>
        <v>0</v>
      </c>
      <c r="KUW244" s="191">
        <f t="shared" si="606"/>
        <v>0</v>
      </c>
      <c r="KUX244" s="191">
        <f t="shared" si="606"/>
        <v>0</v>
      </c>
      <c r="KUY244" s="191">
        <f t="shared" si="606"/>
        <v>0</v>
      </c>
      <c r="KUZ244" s="191">
        <f t="shared" si="606"/>
        <v>0</v>
      </c>
      <c r="KVA244" s="191">
        <f t="shared" si="606"/>
        <v>0</v>
      </c>
      <c r="KVB244" s="191">
        <f t="shared" si="606"/>
        <v>0</v>
      </c>
      <c r="KVC244" s="191">
        <f t="shared" si="606"/>
        <v>0</v>
      </c>
      <c r="KVD244" s="191">
        <f t="shared" si="606"/>
        <v>0</v>
      </c>
      <c r="KVE244" s="191">
        <f t="shared" si="606"/>
        <v>0</v>
      </c>
      <c r="KVF244" s="191">
        <f t="shared" si="606"/>
        <v>0</v>
      </c>
      <c r="KVG244" s="191">
        <f t="shared" si="606"/>
        <v>0</v>
      </c>
      <c r="KVH244" s="191">
        <f t="shared" si="606"/>
        <v>0</v>
      </c>
      <c r="KVI244" s="191">
        <f t="shared" si="606"/>
        <v>0</v>
      </c>
      <c r="KVJ244" s="191">
        <f t="shared" si="606"/>
        <v>0</v>
      </c>
      <c r="KVK244" s="191">
        <f t="shared" si="606"/>
        <v>0</v>
      </c>
      <c r="KVL244" s="191">
        <f t="shared" ref="KVL244:KXW244" si="607" xml:space="preserve"> IF($F212 = 0, KVL220, IF($F212 = 1, KVL228, KVL236))+KVL252</f>
        <v>0</v>
      </c>
      <c r="KVM244" s="191">
        <f t="shared" si="607"/>
        <v>0</v>
      </c>
      <c r="KVN244" s="191">
        <f t="shared" si="607"/>
        <v>0</v>
      </c>
      <c r="KVO244" s="191">
        <f t="shared" si="607"/>
        <v>0</v>
      </c>
      <c r="KVP244" s="191">
        <f t="shared" si="607"/>
        <v>0</v>
      </c>
      <c r="KVQ244" s="191">
        <f t="shared" si="607"/>
        <v>0</v>
      </c>
      <c r="KVR244" s="191">
        <f t="shared" si="607"/>
        <v>0</v>
      </c>
      <c r="KVS244" s="191">
        <f t="shared" si="607"/>
        <v>0</v>
      </c>
      <c r="KVT244" s="191">
        <f t="shared" si="607"/>
        <v>0</v>
      </c>
      <c r="KVU244" s="191">
        <f t="shared" si="607"/>
        <v>0</v>
      </c>
      <c r="KVV244" s="191">
        <f t="shared" si="607"/>
        <v>0</v>
      </c>
      <c r="KVW244" s="191">
        <f t="shared" si="607"/>
        <v>0</v>
      </c>
      <c r="KVX244" s="191">
        <f t="shared" si="607"/>
        <v>0</v>
      </c>
      <c r="KVY244" s="191">
        <f t="shared" si="607"/>
        <v>0</v>
      </c>
      <c r="KVZ244" s="191">
        <f t="shared" si="607"/>
        <v>0</v>
      </c>
      <c r="KWA244" s="191">
        <f t="shared" si="607"/>
        <v>0</v>
      </c>
      <c r="KWB244" s="191">
        <f t="shared" si="607"/>
        <v>0</v>
      </c>
      <c r="KWC244" s="191">
        <f t="shared" si="607"/>
        <v>0</v>
      </c>
      <c r="KWD244" s="191">
        <f t="shared" si="607"/>
        <v>0</v>
      </c>
      <c r="KWE244" s="191">
        <f t="shared" si="607"/>
        <v>0</v>
      </c>
      <c r="KWF244" s="191">
        <f t="shared" si="607"/>
        <v>0</v>
      </c>
      <c r="KWG244" s="191">
        <f t="shared" si="607"/>
        <v>0</v>
      </c>
      <c r="KWH244" s="191">
        <f t="shared" si="607"/>
        <v>0</v>
      </c>
      <c r="KWI244" s="191">
        <f t="shared" si="607"/>
        <v>0</v>
      </c>
      <c r="KWJ244" s="191">
        <f t="shared" si="607"/>
        <v>0</v>
      </c>
      <c r="KWK244" s="191">
        <f t="shared" si="607"/>
        <v>0</v>
      </c>
      <c r="KWL244" s="191">
        <f t="shared" si="607"/>
        <v>0</v>
      </c>
      <c r="KWM244" s="191">
        <f t="shared" si="607"/>
        <v>0</v>
      </c>
      <c r="KWN244" s="191">
        <f t="shared" si="607"/>
        <v>0</v>
      </c>
      <c r="KWO244" s="191">
        <f t="shared" si="607"/>
        <v>0</v>
      </c>
      <c r="KWP244" s="191">
        <f t="shared" si="607"/>
        <v>0</v>
      </c>
      <c r="KWQ244" s="191">
        <f t="shared" si="607"/>
        <v>0</v>
      </c>
      <c r="KWR244" s="191">
        <f t="shared" si="607"/>
        <v>0</v>
      </c>
      <c r="KWS244" s="191">
        <f t="shared" si="607"/>
        <v>0</v>
      </c>
      <c r="KWT244" s="191">
        <f t="shared" si="607"/>
        <v>0</v>
      </c>
      <c r="KWU244" s="191">
        <f t="shared" si="607"/>
        <v>0</v>
      </c>
      <c r="KWV244" s="191">
        <f t="shared" si="607"/>
        <v>0</v>
      </c>
      <c r="KWW244" s="191">
        <f t="shared" si="607"/>
        <v>0</v>
      </c>
      <c r="KWX244" s="191">
        <f t="shared" si="607"/>
        <v>0</v>
      </c>
      <c r="KWY244" s="191">
        <f t="shared" si="607"/>
        <v>0</v>
      </c>
      <c r="KWZ244" s="191">
        <f t="shared" si="607"/>
        <v>0</v>
      </c>
      <c r="KXA244" s="191">
        <f t="shared" si="607"/>
        <v>0</v>
      </c>
      <c r="KXB244" s="191">
        <f t="shared" si="607"/>
        <v>0</v>
      </c>
      <c r="KXC244" s="191">
        <f t="shared" si="607"/>
        <v>0</v>
      </c>
      <c r="KXD244" s="191">
        <f t="shared" si="607"/>
        <v>0</v>
      </c>
      <c r="KXE244" s="191">
        <f t="shared" si="607"/>
        <v>0</v>
      </c>
      <c r="KXF244" s="191">
        <f t="shared" si="607"/>
        <v>0</v>
      </c>
      <c r="KXG244" s="191">
        <f t="shared" si="607"/>
        <v>0</v>
      </c>
      <c r="KXH244" s="191">
        <f t="shared" si="607"/>
        <v>0</v>
      </c>
      <c r="KXI244" s="191">
        <f t="shared" si="607"/>
        <v>0</v>
      </c>
      <c r="KXJ244" s="191">
        <f t="shared" si="607"/>
        <v>0</v>
      </c>
      <c r="KXK244" s="191">
        <f t="shared" si="607"/>
        <v>0</v>
      </c>
      <c r="KXL244" s="191">
        <f t="shared" si="607"/>
        <v>0</v>
      </c>
      <c r="KXM244" s="191">
        <f t="shared" si="607"/>
        <v>0</v>
      </c>
      <c r="KXN244" s="191">
        <f t="shared" si="607"/>
        <v>0</v>
      </c>
      <c r="KXO244" s="191">
        <f t="shared" si="607"/>
        <v>0</v>
      </c>
      <c r="KXP244" s="191">
        <f t="shared" si="607"/>
        <v>0</v>
      </c>
      <c r="KXQ244" s="191">
        <f t="shared" si="607"/>
        <v>0</v>
      </c>
      <c r="KXR244" s="191">
        <f t="shared" si="607"/>
        <v>0</v>
      </c>
      <c r="KXS244" s="191">
        <f t="shared" si="607"/>
        <v>0</v>
      </c>
      <c r="KXT244" s="191">
        <f t="shared" si="607"/>
        <v>0</v>
      </c>
      <c r="KXU244" s="191">
        <f t="shared" si="607"/>
        <v>0</v>
      </c>
      <c r="KXV244" s="191">
        <f t="shared" si="607"/>
        <v>0</v>
      </c>
      <c r="KXW244" s="191">
        <f t="shared" si="607"/>
        <v>0</v>
      </c>
      <c r="KXX244" s="191">
        <f t="shared" ref="KXX244:LAI244" si="608" xml:space="preserve"> IF($F212 = 0, KXX220, IF($F212 = 1, KXX228, KXX236))+KXX252</f>
        <v>0</v>
      </c>
      <c r="KXY244" s="191">
        <f t="shared" si="608"/>
        <v>0</v>
      </c>
      <c r="KXZ244" s="191">
        <f t="shared" si="608"/>
        <v>0</v>
      </c>
      <c r="KYA244" s="191">
        <f t="shared" si="608"/>
        <v>0</v>
      </c>
      <c r="KYB244" s="191">
        <f t="shared" si="608"/>
        <v>0</v>
      </c>
      <c r="KYC244" s="191">
        <f t="shared" si="608"/>
        <v>0</v>
      </c>
      <c r="KYD244" s="191">
        <f t="shared" si="608"/>
        <v>0</v>
      </c>
      <c r="KYE244" s="191">
        <f t="shared" si="608"/>
        <v>0</v>
      </c>
      <c r="KYF244" s="191">
        <f t="shared" si="608"/>
        <v>0</v>
      </c>
      <c r="KYG244" s="191">
        <f t="shared" si="608"/>
        <v>0</v>
      </c>
      <c r="KYH244" s="191">
        <f t="shared" si="608"/>
        <v>0</v>
      </c>
      <c r="KYI244" s="191">
        <f t="shared" si="608"/>
        <v>0</v>
      </c>
      <c r="KYJ244" s="191">
        <f t="shared" si="608"/>
        <v>0</v>
      </c>
      <c r="KYK244" s="191">
        <f t="shared" si="608"/>
        <v>0</v>
      </c>
      <c r="KYL244" s="191">
        <f t="shared" si="608"/>
        <v>0</v>
      </c>
      <c r="KYM244" s="191">
        <f t="shared" si="608"/>
        <v>0</v>
      </c>
      <c r="KYN244" s="191">
        <f t="shared" si="608"/>
        <v>0</v>
      </c>
      <c r="KYO244" s="191">
        <f t="shared" si="608"/>
        <v>0</v>
      </c>
      <c r="KYP244" s="191">
        <f t="shared" si="608"/>
        <v>0</v>
      </c>
      <c r="KYQ244" s="191">
        <f t="shared" si="608"/>
        <v>0</v>
      </c>
      <c r="KYR244" s="191">
        <f t="shared" si="608"/>
        <v>0</v>
      </c>
      <c r="KYS244" s="191">
        <f t="shared" si="608"/>
        <v>0</v>
      </c>
      <c r="KYT244" s="191">
        <f t="shared" si="608"/>
        <v>0</v>
      </c>
      <c r="KYU244" s="191">
        <f t="shared" si="608"/>
        <v>0</v>
      </c>
      <c r="KYV244" s="191">
        <f t="shared" si="608"/>
        <v>0</v>
      </c>
      <c r="KYW244" s="191">
        <f t="shared" si="608"/>
        <v>0</v>
      </c>
      <c r="KYX244" s="191">
        <f t="shared" si="608"/>
        <v>0</v>
      </c>
      <c r="KYY244" s="191">
        <f t="shared" si="608"/>
        <v>0</v>
      </c>
      <c r="KYZ244" s="191">
        <f t="shared" si="608"/>
        <v>0</v>
      </c>
      <c r="KZA244" s="191">
        <f t="shared" si="608"/>
        <v>0</v>
      </c>
      <c r="KZB244" s="191">
        <f t="shared" si="608"/>
        <v>0</v>
      </c>
      <c r="KZC244" s="191">
        <f t="shared" si="608"/>
        <v>0</v>
      </c>
      <c r="KZD244" s="191">
        <f t="shared" si="608"/>
        <v>0</v>
      </c>
      <c r="KZE244" s="191">
        <f t="shared" si="608"/>
        <v>0</v>
      </c>
      <c r="KZF244" s="191">
        <f t="shared" si="608"/>
        <v>0</v>
      </c>
      <c r="KZG244" s="191">
        <f t="shared" si="608"/>
        <v>0</v>
      </c>
      <c r="KZH244" s="191">
        <f t="shared" si="608"/>
        <v>0</v>
      </c>
      <c r="KZI244" s="191">
        <f t="shared" si="608"/>
        <v>0</v>
      </c>
      <c r="KZJ244" s="191">
        <f t="shared" si="608"/>
        <v>0</v>
      </c>
      <c r="KZK244" s="191">
        <f t="shared" si="608"/>
        <v>0</v>
      </c>
      <c r="KZL244" s="191">
        <f t="shared" si="608"/>
        <v>0</v>
      </c>
      <c r="KZM244" s="191">
        <f t="shared" si="608"/>
        <v>0</v>
      </c>
      <c r="KZN244" s="191">
        <f t="shared" si="608"/>
        <v>0</v>
      </c>
      <c r="KZO244" s="191">
        <f t="shared" si="608"/>
        <v>0</v>
      </c>
      <c r="KZP244" s="191">
        <f t="shared" si="608"/>
        <v>0</v>
      </c>
      <c r="KZQ244" s="191">
        <f t="shared" si="608"/>
        <v>0</v>
      </c>
      <c r="KZR244" s="191">
        <f t="shared" si="608"/>
        <v>0</v>
      </c>
      <c r="KZS244" s="191">
        <f t="shared" si="608"/>
        <v>0</v>
      </c>
      <c r="KZT244" s="191">
        <f t="shared" si="608"/>
        <v>0</v>
      </c>
      <c r="KZU244" s="191">
        <f t="shared" si="608"/>
        <v>0</v>
      </c>
      <c r="KZV244" s="191">
        <f t="shared" si="608"/>
        <v>0</v>
      </c>
      <c r="KZW244" s="191">
        <f t="shared" si="608"/>
        <v>0</v>
      </c>
      <c r="KZX244" s="191">
        <f t="shared" si="608"/>
        <v>0</v>
      </c>
      <c r="KZY244" s="191">
        <f t="shared" si="608"/>
        <v>0</v>
      </c>
      <c r="KZZ244" s="191">
        <f t="shared" si="608"/>
        <v>0</v>
      </c>
      <c r="LAA244" s="191">
        <f t="shared" si="608"/>
        <v>0</v>
      </c>
      <c r="LAB244" s="191">
        <f t="shared" si="608"/>
        <v>0</v>
      </c>
      <c r="LAC244" s="191">
        <f t="shared" si="608"/>
        <v>0</v>
      </c>
      <c r="LAD244" s="191">
        <f t="shared" si="608"/>
        <v>0</v>
      </c>
      <c r="LAE244" s="191">
        <f t="shared" si="608"/>
        <v>0</v>
      </c>
      <c r="LAF244" s="191">
        <f t="shared" si="608"/>
        <v>0</v>
      </c>
      <c r="LAG244" s="191">
        <f t="shared" si="608"/>
        <v>0</v>
      </c>
      <c r="LAH244" s="191">
        <f t="shared" si="608"/>
        <v>0</v>
      </c>
      <c r="LAI244" s="191">
        <f t="shared" si="608"/>
        <v>0</v>
      </c>
      <c r="LAJ244" s="191">
        <f t="shared" ref="LAJ244:LCU244" si="609" xml:space="preserve"> IF($F212 = 0, LAJ220, IF($F212 = 1, LAJ228, LAJ236))+LAJ252</f>
        <v>0</v>
      </c>
      <c r="LAK244" s="191">
        <f t="shared" si="609"/>
        <v>0</v>
      </c>
      <c r="LAL244" s="191">
        <f t="shared" si="609"/>
        <v>0</v>
      </c>
      <c r="LAM244" s="191">
        <f t="shared" si="609"/>
        <v>0</v>
      </c>
      <c r="LAN244" s="191">
        <f t="shared" si="609"/>
        <v>0</v>
      </c>
      <c r="LAO244" s="191">
        <f t="shared" si="609"/>
        <v>0</v>
      </c>
      <c r="LAP244" s="191">
        <f t="shared" si="609"/>
        <v>0</v>
      </c>
      <c r="LAQ244" s="191">
        <f t="shared" si="609"/>
        <v>0</v>
      </c>
      <c r="LAR244" s="191">
        <f t="shared" si="609"/>
        <v>0</v>
      </c>
      <c r="LAS244" s="191">
        <f t="shared" si="609"/>
        <v>0</v>
      </c>
      <c r="LAT244" s="191">
        <f t="shared" si="609"/>
        <v>0</v>
      </c>
      <c r="LAU244" s="191">
        <f t="shared" si="609"/>
        <v>0</v>
      </c>
      <c r="LAV244" s="191">
        <f t="shared" si="609"/>
        <v>0</v>
      </c>
      <c r="LAW244" s="191">
        <f t="shared" si="609"/>
        <v>0</v>
      </c>
      <c r="LAX244" s="191">
        <f t="shared" si="609"/>
        <v>0</v>
      </c>
      <c r="LAY244" s="191">
        <f t="shared" si="609"/>
        <v>0</v>
      </c>
      <c r="LAZ244" s="191">
        <f t="shared" si="609"/>
        <v>0</v>
      </c>
      <c r="LBA244" s="191">
        <f t="shared" si="609"/>
        <v>0</v>
      </c>
      <c r="LBB244" s="191">
        <f t="shared" si="609"/>
        <v>0</v>
      </c>
      <c r="LBC244" s="191">
        <f t="shared" si="609"/>
        <v>0</v>
      </c>
      <c r="LBD244" s="191">
        <f t="shared" si="609"/>
        <v>0</v>
      </c>
      <c r="LBE244" s="191">
        <f t="shared" si="609"/>
        <v>0</v>
      </c>
      <c r="LBF244" s="191">
        <f t="shared" si="609"/>
        <v>0</v>
      </c>
      <c r="LBG244" s="191">
        <f t="shared" si="609"/>
        <v>0</v>
      </c>
      <c r="LBH244" s="191">
        <f t="shared" si="609"/>
        <v>0</v>
      </c>
      <c r="LBI244" s="191">
        <f t="shared" si="609"/>
        <v>0</v>
      </c>
      <c r="LBJ244" s="191">
        <f t="shared" si="609"/>
        <v>0</v>
      </c>
      <c r="LBK244" s="191">
        <f t="shared" si="609"/>
        <v>0</v>
      </c>
      <c r="LBL244" s="191">
        <f t="shared" si="609"/>
        <v>0</v>
      </c>
      <c r="LBM244" s="191">
        <f t="shared" si="609"/>
        <v>0</v>
      </c>
      <c r="LBN244" s="191">
        <f t="shared" si="609"/>
        <v>0</v>
      </c>
      <c r="LBO244" s="191">
        <f t="shared" si="609"/>
        <v>0</v>
      </c>
      <c r="LBP244" s="191">
        <f t="shared" si="609"/>
        <v>0</v>
      </c>
      <c r="LBQ244" s="191">
        <f t="shared" si="609"/>
        <v>0</v>
      </c>
      <c r="LBR244" s="191">
        <f t="shared" si="609"/>
        <v>0</v>
      </c>
      <c r="LBS244" s="191">
        <f t="shared" si="609"/>
        <v>0</v>
      </c>
      <c r="LBT244" s="191">
        <f t="shared" si="609"/>
        <v>0</v>
      </c>
      <c r="LBU244" s="191">
        <f t="shared" si="609"/>
        <v>0</v>
      </c>
      <c r="LBV244" s="191">
        <f t="shared" si="609"/>
        <v>0</v>
      </c>
      <c r="LBW244" s="191">
        <f t="shared" si="609"/>
        <v>0</v>
      </c>
      <c r="LBX244" s="191">
        <f t="shared" si="609"/>
        <v>0</v>
      </c>
      <c r="LBY244" s="191">
        <f t="shared" si="609"/>
        <v>0</v>
      </c>
      <c r="LBZ244" s="191">
        <f t="shared" si="609"/>
        <v>0</v>
      </c>
      <c r="LCA244" s="191">
        <f t="shared" si="609"/>
        <v>0</v>
      </c>
      <c r="LCB244" s="191">
        <f t="shared" si="609"/>
        <v>0</v>
      </c>
      <c r="LCC244" s="191">
        <f t="shared" si="609"/>
        <v>0</v>
      </c>
      <c r="LCD244" s="191">
        <f t="shared" si="609"/>
        <v>0</v>
      </c>
      <c r="LCE244" s="191">
        <f t="shared" si="609"/>
        <v>0</v>
      </c>
      <c r="LCF244" s="191">
        <f t="shared" si="609"/>
        <v>0</v>
      </c>
      <c r="LCG244" s="191">
        <f t="shared" si="609"/>
        <v>0</v>
      </c>
      <c r="LCH244" s="191">
        <f t="shared" si="609"/>
        <v>0</v>
      </c>
      <c r="LCI244" s="191">
        <f t="shared" si="609"/>
        <v>0</v>
      </c>
      <c r="LCJ244" s="191">
        <f t="shared" si="609"/>
        <v>0</v>
      </c>
      <c r="LCK244" s="191">
        <f t="shared" si="609"/>
        <v>0</v>
      </c>
      <c r="LCL244" s="191">
        <f t="shared" si="609"/>
        <v>0</v>
      </c>
      <c r="LCM244" s="191">
        <f t="shared" si="609"/>
        <v>0</v>
      </c>
      <c r="LCN244" s="191">
        <f t="shared" si="609"/>
        <v>0</v>
      </c>
      <c r="LCO244" s="191">
        <f t="shared" si="609"/>
        <v>0</v>
      </c>
      <c r="LCP244" s="191">
        <f t="shared" si="609"/>
        <v>0</v>
      </c>
      <c r="LCQ244" s="191">
        <f t="shared" si="609"/>
        <v>0</v>
      </c>
      <c r="LCR244" s="191">
        <f t="shared" si="609"/>
        <v>0</v>
      </c>
      <c r="LCS244" s="191">
        <f t="shared" si="609"/>
        <v>0</v>
      </c>
      <c r="LCT244" s="191">
        <f t="shared" si="609"/>
        <v>0</v>
      </c>
      <c r="LCU244" s="191">
        <f t="shared" si="609"/>
        <v>0</v>
      </c>
      <c r="LCV244" s="191">
        <f t="shared" ref="LCV244:LFG244" si="610" xml:space="preserve"> IF($F212 = 0, LCV220, IF($F212 = 1, LCV228, LCV236))+LCV252</f>
        <v>0</v>
      </c>
      <c r="LCW244" s="191">
        <f t="shared" si="610"/>
        <v>0</v>
      </c>
      <c r="LCX244" s="191">
        <f t="shared" si="610"/>
        <v>0</v>
      </c>
      <c r="LCY244" s="191">
        <f t="shared" si="610"/>
        <v>0</v>
      </c>
      <c r="LCZ244" s="191">
        <f t="shared" si="610"/>
        <v>0</v>
      </c>
      <c r="LDA244" s="191">
        <f t="shared" si="610"/>
        <v>0</v>
      </c>
      <c r="LDB244" s="191">
        <f t="shared" si="610"/>
        <v>0</v>
      </c>
      <c r="LDC244" s="191">
        <f t="shared" si="610"/>
        <v>0</v>
      </c>
      <c r="LDD244" s="191">
        <f t="shared" si="610"/>
        <v>0</v>
      </c>
      <c r="LDE244" s="191">
        <f t="shared" si="610"/>
        <v>0</v>
      </c>
      <c r="LDF244" s="191">
        <f t="shared" si="610"/>
        <v>0</v>
      </c>
      <c r="LDG244" s="191">
        <f t="shared" si="610"/>
        <v>0</v>
      </c>
      <c r="LDH244" s="191">
        <f t="shared" si="610"/>
        <v>0</v>
      </c>
      <c r="LDI244" s="191">
        <f t="shared" si="610"/>
        <v>0</v>
      </c>
      <c r="LDJ244" s="191">
        <f t="shared" si="610"/>
        <v>0</v>
      </c>
      <c r="LDK244" s="191">
        <f t="shared" si="610"/>
        <v>0</v>
      </c>
      <c r="LDL244" s="191">
        <f t="shared" si="610"/>
        <v>0</v>
      </c>
      <c r="LDM244" s="191">
        <f t="shared" si="610"/>
        <v>0</v>
      </c>
      <c r="LDN244" s="191">
        <f t="shared" si="610"/>
        <v>0</v>
      </c>
      <c r="LDO244" s="191">
        <f t="shared" si="610"/>
        <v>0</v>
      </c>
      <c r="LDP244" s="191">
        <f t="shared" si="610"/>
        <v>0</v>
      </c>
      <c r="LDQ244" s="191">
        <f t="shared" si="610"/>
        <v>0</v>
      </c>
      <c r="LDR244" s="191">
        <f t="shared" si="610"/>
        <v>0</v>
      </c>
      <c r="LDS244" s="191">
        <f t="shared" si="610"/>
        <v>0</v>
      </c>
      <c r="LDT244" s="191">
        <f t="shared" si="610"/>
        <v>0</v>
      </c>
      <c r="LDU244" s="191">
        <f t="shared" si="610"/>
        <v>0</v>
      </c>
      <c r="LDV244" s="191">
        <f t="shared" si="610"/>
        <v>0</v>
      </c>
      <c r="LDW244" s="191">
        <f t="shared" si="610"/>
        <v>0</v>
      </c>
      <c r="LDX244" s="191">
        <f t="shared" si="610"/>
        <v>0</v>
      </c>
      <c r="LDY244" s="191">
        <f t="shared" si="610"/>
        <v>0</v>
      </c>
      <c r="LDZ244" s="191">
        <f t="shared" si="610"/>
        <v>0</v>
      </c>
      <c r="LEA244" s="191">
        <f t="shared" si="610"/>
        <v>0</v>
      </c>
      <c r="LEB244" s="191">
        <f t="shared" si="610"/>
        <v>0</v>
      </c>
      <c r="LEC244" s="191">
        <f t="shared" si="610"/>
        <v>0</v>
      </c>
      <c r="LED244" s="191">
        <f t="shared" si="610"/>
        <v>0</v>
      </c>
      <c r="LEE244" s="191">
        <f t="shared" si="610"/>
        <v>0</v>
      </c>
      <c r="LEF244" s="191">
        <f t="shared" si="610"/>
        <v>0</v>
      </c>
      <c r="LEG244" s="191">
        <f t="shared" si="610"/>
        <v>0</v>
      </c>
      <c r="LEH244" s="191">
        <f t="shared" si="610"/>
        <v>0</v>
      </c>
      <c r="LEI244" s="191">
        <f t="shared" si="610"/>
        <v>0</v>
      </c>
      <c r="LEJ244" s="191">
        <f t="shared" si="610"/>
        <v>0</v>
      </c>
      <c r="LEK244" s="191">
        <f t="shared" si="610"/>
        <v>0</v>
      </c>
      <c r="LEL244" s="191">
        <f t="shared" si="610"/>
        <v>0</v>
      </c>
      <c r="LEM244" s="191">
        <f t="shared" si="610"/>
        <v>0</v>
      </c>
      <c r="LEN244" s="191">
        <f t="shared" si="610"/>
        <v>0</v>
      </c>
      <c r="LEO244" s="191">
        <f t="shared" si="610"/>
        <v>0</v>
      </c>
      <c r="LEP244" s="191">
        <f t="shared" si="610"/>
        <v>0</v>
      </c>
      <c r="LEQ244" s="191">
        <f t="shared" si="610"/>
        <v>0</v>
      </c>
      <c r="LER244" s="191">
        <f t="shared" si="610"/>
        <v>0</v>
      </c>
      <c r="LES244" s="191">
        <f t="shared" si="610"/>
        <v>0</v>
      </c>
      <c r="LET244" s="191">
        <f t="shared" si="610"/>
        <v>0</v>
      </c>
      <c r="LEU244" s="191">
        <f t="shared" si="610"/>
        <v>0</v>
      </c>
      <c r="LEV244" s="191">
        <f t="shared" si="610"/>
        <v>0</v>
      </c>
      <c r="LEW244" s="191">
        <f t="shared" si="610"/>
        <v>0</v>
      </c>
      <c r="LEX244" s="191">
        <f t="shared" si="610"/>
        <v>0</v>
      </c>
      <c r="LEY244" s="191">
        <f t="shared" si="610"/>
        <v>0</v>
      </c>
      <c r="LEZ244" s="191">
        <f t="shared" si="610"/>
        <v>0</v>
      </c>
      <c r="LFA244" s="191">
        <f t="shared" si="610"/>
        <v>0</v>
      </c>
      <c r="LFB244" s="191">
        <f t="shared" si="610"/>
        <v>0</v>
      </c>
      <c r="LFC244" s="191">
        <f t="shared" si="610"/>
        <v>0</v>
      </c>
      <c r="LFD244" s="191">
        <f t="shared" si="610"/>
        <v>0</v>
      </c>
      <c r="LFE244" s="191">
        <f t="shared" si="610"/>
        <v>0</v>
      </c>
      <c r="LFF244" s="191">
        <f t="shared" si="610"/>
        <v>0</v>
      </c>
      <c r="LFG244" s="191">
        <f t="shared" si="610"/>
        <v>0</v>
      </c>
      <c r="LFH244" s="191">
        <f t="shared" ref="LFH244:LHS244" si="611" xml:space="preserve"> IF($F212 = 0, LFH220, IF($F212 = 1, LFH228, LFH236))+LFH252</f>
        <v>0</v>
      </c>
      <c r="LFI244" s="191">
        <f t="shared" si="611"/>
        <v>0</v>
      </c>
      <c r="LFJ244" s="191">
        <f t="shared" si="611"/>
        <v>0</v>
      </c>
      <c r="LFK244" s="191">
        <f t="shared" si="611"/>
        <v>0</v>
      </c>
      <c r="LFL244" s="191">
        <f t="shared" si="611"/>
        <v>0</v>
      </c>
      <c r="LFM244" s="191">
        <f t="shared" si="611"/>
        <v>0</v>
      </c>
      <c r="LFN244" s="191">
        <f t="shared" si="611"/>
        <v>0</v>
      </c>
      <c r="LFO244" s="191">
        <f t="shared" si="611"/>
        <v>0</v>
      </c>
      <c r="LFP244" s="191">
        <f t="shared" si="611"/>
        <v>0</v>
      </c>
      <c r="LFQ244" s="191">
        <f t="shared" si="611"/>
        <v>0</v>
      </c>
      <c r="LFR244" s="191">
        <f t="shared" si="611"/>
        <v>0</v>
      </c>
      <c r="LFS244" s="191">
        <f t="shared" si="611"/>
        <v>0</v>
      </c>
      <c r="LFT244" s="191">
        <f t="shared" si="611"/>
        <v>0</v>
      </c>
      <c r="LFU244" s="191">
        <f t="shared" si="611"/>
        <v>0</v>
      </c>
      <c r="LFV244" s="191">
        <f t="shared" si="611"/>
        <v>0</v>
      </c>
      <c r="LFW244" s="191">
        <f t="shared" si="611"/>
        <v>0</v>
      </c>
      <c r="LFX244" s="191">
        <f t="shared" si="611"/>
        <v>0</v>
      </c>
      <c r="LFY244" s="191">
        <f t="shared" si="611"/>
        <v>0</v>
      </c>
      <c r="LFZ244" s="191">
        <f t="shared" si="611"/>
        <v>0</v>
      </c>
      <c r="LGA244" s="191">
        <f t="shared" si="611"/>
        <v>0</v>
      </c>
      <c r="LGB244" s="191">
        <f t="shared" si="611"/>
        <v>0</v>
      </c>
      <c r="LGC244" s="191">
        <f t="shared" si="611"/>
        <v>0</v>
      </c>
      <c r="LGD244" s="191">
        <f t="shared" si="611"/>
        <v>0</v>
      </c>
      <c r="LGE244" s="191">
        <f t="shared" si="611"/>
        <v>0</v>
      </c>
      <c r="LGF244" s="191">
        <f t="shared" si="611"/>
        <v>0</v>
      </c>
      <c r="LGG244" s="191">
        <f t="shared" si="611"/>
        <v>0</v>
      </c>
      <c r="LGH244" s="191">
        <f t="shared" si="611"/>
        <v>0</v>
      </c>
      <c r="LGI244" s="191">
        <f t="shared" si="611"/>
        <v>0</v>
      </c>
      <c r="LGJ244" s="191">
        <f t="shared" si="611"/>
        <v>0</v>
      </c>
      <c r="LGK244" s="191">
        <f t="shared" si="611"/>
        <v>0</v>
      </c>
      <c r="LGL244" s="191">
        <f t="shared" si="611"/>
        <v>0</v>
      </c>
      <c r="LGM244" s="191">
        <f t="shared" si="611"/>
        <v>0</v>
      </c>
      <c r="LGN244" s="191">
        <f t="shared" si="611"/>
        <v>0</v>
      </c>
      <c r="LGO244" s="191">
        <f t="shared" si="611"/>
        <v>0</v>
      </c>
      <c r="LGP244" s="191">
        <f t="shared" si="611"/>
        <v>0</v>
      </c>
      <c r="LGQ244" s="191">
        <f t="shared" si="611"/>
        <v>0</v>
      </c>
      <c r="LGR244" s="191">
        <f t="shared" si="611"/>
        <v>0</v>
      </c>
      <c r="LGS244" s="191">
        <f t="shared" si="611"/>
        <v>0</v>
      </c>
      <c r="LGT244" s="191">
        <f t="shared" si="611"/>
        <v>0</v>
      </c>
      <c r="LGU244" s="191">
        <f t="shared" si="611"/>
        <v>0</v>
      </c>
      <c r="LGV244" s="191">
        <f t="shared" si="611"/>
        <v>0</v>
      </c>
      <c r="LGW244" s="191">
        <f t="shared" si="611"/>
        <v>0</v>
      </c>
      <c r="LGX244" s="191">
        <f t="shared" si="611"/>
        <v>0</v>
      </c>
      <c r="LGY244" s="191">
        <f t="shared" si="611"/>
        <v>0</v>
      </c>
      <c r="LGZ244" s="191">
        <f t="shared" si="611"/>
        <v>0</v>
      </c>
      <c r="LHA244" s="191">
        <f t="shared" si="611"/>
        <v>0</v>
      </c>
      <c r="LHB244" s="191">
        <f t="shared" si="611"/>
        <v>0</v>
      </c>
      <c r="LHC244" s="191">
        <f t="shared" si="611"/>
        <v>0</v>
      </c>
      <c r="LHD244" s="191">
        <f t="shared" si="611"/>
        <v>0</v>
      </c>
      <c r="LHE244" s="191">
        <f t="shared" si="611"/>
        <v>0</v>
      </c>
      <c r="LHF244" s="191">
        <f t="shared" si="611"/>
        <v>0</v>
      </c>
      <c r="LHG244" s="191">
        <f t="shared" si="611"/>
        <v>0</v>
      </c>
      <c r="LHH244" s="191">
        <f t="shared" si="611"/>
        <v>0</v>
      </c>
      <c r="LHI244" s="191">
        <f t="shared" si="611"/>
        <v>0</v>
      </c>
      <c r="LHJ244" s="191">
        <f t="shared" si="611"/>
        <v>0</v>
      </c>
      <c r="LHK244" s="191">
        <f t="shared" si="611"/>
        <v>0</v>
      </c>
      <c r="LHL244" s="191">
        <f t="shared" si="611"/>
        <v>0</v>
      </c>
      <c r="LHM244" s="191">
        <f t="shared" si="611"/>
        <v>0</v>
      </c>
      <c r="LHN244" s="191">
        <f t="shared" si="611"/>
        <v>0</v>
      </c>
      <c r="LHO244" s="191">
        <f t="shared" si="611"/>
        <v>0</v>
      </c>
      <c r="LHP244" s="191">
        <f t="shared" si="611"/>
        <v>0</v>
      </c>
      <c r="LHQ244" s="191">
        <f t="shared" si="611"/>
        <v>0</v>
      </c>
      <c r="LHR244" s="191">
        <f t="shared" si="611"/>
        <v>0</v>
      </c>
      <c r="LHS244" s="191">
        <f t="shared" si="611"/>
        <v>0</v>
      </c>
      <c r="LHT244" s="191">
        <f t="shared" ref="LHT244:LKE244" si="612" xml:space="preserve"> IF($F212 = 0, LHT220, IF($F212 = 1, LHT228, LHT236))+LHT252</f>
        <v>0</v>
      </c>
      <c r="LHU244" s="191">
        <f t="shared" si="612"/>
        <v>0</v>
      </c>
      <c r="LHV244" s="191">
        <f t="shared" si="612"/>
        <v>0</v>
      </c>
      <c r="LHW244" s="191">
        <f t="shared" si="612"/>
        <v>0</v>
      </c>
      <c r="LHX244" s="191">
        <f t="shared" si="612"/>
        <v>0</v>
      </c>
      <c r="LHY244" s="191">
        <f t="shared" si="612"/>
        <v>0</v>
      </c>
      <c r="LHZ244" s="191">
        <f t="shared" si="612"/>
        <v>0</v>
      </c>
      <c r="LIA244" s="191">
        <f t="shared" si="612"/>
        <v>0</v>
      </c>
      <c r="LIB244" s="191">
        <f t="shared" si="612"/>
        <v>0</v>
      </c>
      <c r="LIC244" s="191">
        <f t="shared" si="612"/>
        <v>0</v>
      </c>
      <c r="LID244" s="191">
        <f t="shared" si="612"/>
        <v>0</v>
      </c>
      <c r="LIE244" s="191">
        <f t="shared" si="612"/>
        <v>0</v>
      </c>
      <c r="LIF244" s="191">
        <f t="shared" si="612"/>
        <v>0</v>
      </c>
      <c r="LIG244" s="191">
        <f t="shared" si="612"/>
        <v>0</v>
      </c>
      <c r="LIH244" s="191">
        <f t="shared" si="612"/>
        <v>0</v>
      </c>
      <c r="LII244" s="191">
        <f t="shared" si="612"/>
        <v>0</v>
      </c>
      <c r="LIJ244" s="191">
        <f t="shared" si="612"/>
        <v>0</v>
      </c>
      <c r="LIK244" s="191">
        <f t="shared" si="612"/>
        <v>0</v>
      </c>
      <c r="LIL244" s="191">
        <f t="shared" si="612"/>
        <v>0</v>
      </c>
      <c r="LIM244" s="191">
        <f t="shared" si="612"/>
        <v>0</v>
      </c>
      <c r="LIN244" s="191">
        <f t="shared" si="612"/>
        <v>0</v>
      </c>
      <c r="LIO244" s="191">
        <f t="shared" si="612"/>
        <v>0</v>
      </c>
      <c r="LIP244" s="191">
        <f t="shared" si="612"/>
        <v>0</v>
      </c>
      <c r="LIQ244" s="191">
        <f t="shared" si="612"/>
        <v>0</v>
      </c>
      <c r="LIR244" s="191">
        <f t="shared" si="612"/>
        <v>0</v>
      </c>
      <c r="LIS244" s="191">
        <f t="shared" si="612"/>
        <v>0</v>
      </c>
      <c r="LIT244" s="191">
        <f t="shared" si="612"/>
        <v>0</v>
      </c>
      <c r="LIU244" s="191">
        <f t="shared" si="612"/>
        <v>0</v>
      </c>
      <c r="LIV244" s="191">
        <f t="shared" si="612"/>
        <v>0</v>
      </c>
      <c r="LIW244" s="191">
        <f t="shared" si="612"/>
        <v>0</v>
      </c>
      <c r="LIX244" s="191">
        <f t="shared" si="612"/>
        <v>0</v>
      </c>
      <c r="LIY244" s="191">
        <f t="shared" si="612"/>
        <v>0</v>
      </c>
      <c r="LIZ244" s="191">
        <f t="shared" si="612"/>
        <v>0</v>
      </c>
      <c r="LJA244" s="191">
        <f t="shared" si="612"/>
        <v>0</v>
      </c>
      <c r="LJB244" s="191">
        <f t="shared" si="612"/>
        <v>0</v>
      </c>
      <c r="LJC244" s="191">
        <f t="shared" si="612"/>
        <v>0</v>
      </c>
      <c r="LJD244" s="191">
        <f t="shared" si="612"/>
        <v>0</v>
      </c>
      <c r="LJE244" s="191">
        <f t="shared" si="612"/>
        <v>0</v>
      </c>
      <c r="LJF244" s="191">
        <f t="shared" si="612"/>
        <v>0</v>
      </c>
      <c r="LJG244" s="191">
        <f t="shared" si="612"/>
        <v>0</v>
      </c>
      <c r="LJH244" s="191">
        <f t="shared" si="612"/>
        <v>0</v>
      </c>
      <c r="LJI244" s="191">
        <f t="shared" si="612"/>
        <v>0</v>
      </c>
      <c r="LJJ244" s="191">
        <f t="shared" si="612"/>
        <v>0</v>
      </c>
      <c r="LJK244" s="191">
        <f t="shared" si="612"/>
        <v>0</v>
      </c>
      <c r="LJL244" s="191">
        <f t="shared" si="612"/>
        <v>0</v>
      </c>
      <c r="LJM244" s="191">
        <f t="shared" si="612"/>
        <v>0</v>
      </c>
      <c r="LJN244" s="191">
        <f t="shared" si="612"/>
        <v>0</v>
      </c>
      <c r="LJO244" s="191">
        <f t="shared" si="612"/>
        <v>0</v>
      </c>
      <c r="LJP244" s="191">
        <f t="shared" si="612"/>
        <v>0</v>
      </c>
      <c r="LJQ244" s="191">
        <f t="shared" si="612"/>
        <v>0</v>
      </c>
      <c r="LJR244" s="191">
        <f t="shared" si="612"/>
        <v>0</v>
      </c>
      <c r="LJS244" s="191">
        <f t="shared" si="612"/>
        <v>0</v>
      </c>
      <c r="LJT244" s="191">
        <f t="shared" si="612"/>
        <v>0</v>
      </c>
      <c r="LJU244" s="191">
        <f t="shared" si="612"/>
        <v>0</v>
      </c>
      <c r="LJV244" s="191">
        <f t="shared" si="612"/>
        <v>0</v>
      </c>
      <c r="LJW244" s="191">
        <f t="shared" si="612"/>
        <v>0</v>
      </c>
      <c r="LJX244" s="191">
        <f t="shared" si="612"/>
        <v>0</v>
      </c>
      <c r="LJY244" s="191">
        <f t="shared" si="612"/>
        <v>0</v>
      </c>
      <c r="LJZ244" s="191">
        <f t="shared" si="612"/>
        <v>0</v>
      </c>
      <c r="LKA244" s="191">
        <f t="shared" si="612"/>
        <v>0</v>
      </c>
      <c r="LKB244" s="191">
        <f t="shared" si="612"/>
        <v>0</v>
      </c>
      <c r="LKC244" s="191">
        <f t="shared" si="612"/>
        <v>0</v>
      </c>
      <c r="LKD244" s="191">
        <f t="shared" si="612"/>
        <v>0</v>
      </c>
      <c r="LKE244" s="191">
        <f t="shared" si="612"/>
        <v>0</v>
      </c>
      <c r="LKF244" s="191">
        <f t="shared" ref="LKF244:LMQ244" si="613" xml:space="preserve"> IF($F212 = 0, LKF220, IF($F212 = 1, LKF228, LKF236))+LKF252</f>
        <v>0</v>
      </c>
      <c r="LKG244" s="191">
        <f t="shared" si="613"/>
        <v>0</v>
      </c>
      <c r="LKH244" s="191">
        <f t="shared" si="613"/>
        <v>0</v>
      </c>
      <c r="LKI244" s="191">
        <f t="shared" si="613"/>
        <v>0</v>
      </c>
      <c r="LKJ244" s="191">
        <f t="shared" si="613"/>
        <v>0</v>
      </c>
      <c r="LKK244" s="191">
        <f t="shared" si="613"/>
        <v>0</v>
      </c>
      <c r="LKL244" s="191">
        <f t="shared" si="613"/>
        <v>0</v>
      </c>
      <c r="LKM244" s="191">
        <f t="shared" si="613"/>
        <v>0</v>
      </c>
      <c r="LKN244" s="191">
        <f t="shared" si="613"/>
        <v>0</v>
      </c>
      <c r="LKO244" s="191">
        <f t="shared" si="613"/>
        <v>0</v>
      </c>
      <c r="LKP244" s="191">
        <f t="shared" si="613"/>
        <v>0</v>
      </c>
      <c r="LKQ244" s="191">
        <f t="shared" si="613"/>
        <v>0</v>
      </c>
      <c r="LKR244" s="191">
        <f t="shared" si="613"/>
        <v>0</v>
      </c>
      <c r="LKS244" s="191">
        <f t="shared" si="613"/>
        <v>0</v>
      </c>
      <c r="LKT244" s="191">
        <f t="shared" si="613"/>
        <v>0</v>
      </c>
      <c r="LKU244" s="191">
        <f t="shared" si="613"/>
        <v>0</v>
      </c>
      <c r="LKV244" s="191">
        <f t="shared" si="613"/>
        <v>0</v>
      </c>
      <c r="LKW244" s="191">
        <f t="shared" si="613"/>
        <v>0</v>
      </c>
      <c r="LKX244" s="191">
        <f t="shared" si="613"/>
        <v>0</v>
      </c>
      <c r="LKY244" s="191">
        <f t="shared" si="613"/>
        <v>0</v>
      </c>
      <c r="LKZ244" s="191">
        <f t="shared" si="613"/>
        <v>0</v>
      </c>
      <c r="LLA244" s="191">
        <f t="shared" si="613"/>
        <v>0</v>
      </c>
      <c r="LLB244" s="191">
        <f t="shared" si="613"/>
        <v>0</v>
      </c>
      <c r="LLC244" s="191">
        <f t="shared" si="613"/>
        <v>0</v>
      </c>
      <c r="LLD244" s="191">
        <f t="shared" si="613"/>
        <v>0</v>
      </c>
      <c r="LLE244" s="191">
        <f t="shared" si="613"/>
        <v>0</v>
      </c>
      <c r="LLF244" s="191">
        <f t="shared" si="613"/>
        <v>0</v>
      </c>
      <c r="LLG244" s="191">
        <f t="shared" si="613"/>
        <v>0</v>
      </c>
      <c r="LLH244" s="191">
        <f t="shared" si="613"/>
        <v>0</v>
      </c>
      <c r="LLI244" s="191">
        <f t="shared" si="613"/>
        <v>0</v>
      </c>
      <c r="LLJ244" s="191">
        <f t="shared" si="613"/>
        <v>0</v>
      </c>
      <c r="LLK244" s="191">
        <f t="shared" si="613"/>
        <v>0</v>
      </c>
      <c r="LLL244" s="191">
        <f t="shared" si="613"/>
        <v>0</v>
      </c>
      <c r="LLM244" s="191">
        <f t="shared" si="613"/>
        <v>0</v>
      </c>
      <c r="LLN244" s="191">
        <f t="shared" si="613"/>
        <v>0</v>
      </c>
      <c r="LLO244" s="191">
        <f t="shared" si="613"/>
        <v>0</v>
      </c>
      <c r="LLP244" s="191">
        <f t="shared" si="613"/>
        <v>0</v>
      </c>
      <c r="LLQ244" s="191">
        <f t="shared" si="613"/>
        <v>0</v>
      </c>
      <c r="LLR244" s="191">
        <f t="shared" si="613"/>
        <v>0</v>
      </c>
      <c r="LLS244" s="191">
        <f t="shared" si="613"/>
        <v>0</v>
      </c>
      <c r="LLT244" s="191">
        <f t="shared" si="613"/>
        <v>0</v>
      </c>
      <c r="LLU244" s="191">
        <f t="shared" si="613"/>
        <v>0</v>
      </c>
      <c r="LLV244" s="191">
        <f t="shared" si="613"/>
        <v>0</v>
      </c>
      <c r="LLW244" s="191">
        <f t="shared" si="613"/>
        <v>0</v>
      </c>
      <c r="LLX244" s="191">
        <f t="shared" si="613"/>
        <v>0</v>
      </c>
      <c r="LLY244" s="191">
        <f t="shared" si="613"/>
        <v>0</v>
      </c>
      <c r="LLZ244" s="191">
        <f t="shared" si="613"/>
        <v>0</v>
      </c>
      <c r="LMA244" s="191">
        <f t="shared" si="613"/>
        <v>0</v>
      </c>
      <c r="LMB244" s="191">
        <f t="shared" si="613"/>
        <v>0</v>
      </c>
      <c r="LMC244" s="191">
        <f t="shared" si="613"/>
        <v>0</v>
      </c>
      <c r="LMD244" s="191">
        <f t="shared" si="613"/>
        <v>0</v>
      </c>
      <c r="LME244" s="191">
        <f t="shared" si="613"/>
        <v>0</v>
      </c>
      <c r="LMF244" s="191">
        <f t="shared" si="613"/>
        <v>0</v>
      </c>
      <c r="LMG244" s="191">
        <f t="shared" si="613"/>
        <v>0</v>
      </c>
      <c r="LMH244" s="191">
        <f t="shared" si="613"/>
        <v>0</v>
      </c>
      <c r="LMI244" s="191">
        <f t="shared" si="613"/>
        <v>0</v>
      </c>
      <c r="LMJ244" s="191">
        <f t="shared" si="613"/>
        <v>0</v>
      </c>
      <c r="LMK244" s="191">
        <f t="shared" si="613"/>
        <v>0</v>
      </c>
      <c r="LML244" s="191">
        <f t="shared" si="613"/>
        <v>0</v>
      </c>
      <c r="LMM244" s="191">
        <f t="shared" si="613"/>
        <v>0</v>
      </c>
      <c r="LMN244" s="191">
        <f t="shared" si="613"/>
        <v>0</v>
      </c>
      <c r="LMO244" s="191">
        <f t="shared" si="613"/>
        <v>0</v>
      </c>
      <c r="LMP244" s="191">
        <f t="shared" si="613"/>
        <v>0</v>
      </c>
      <c r="LMQ244" s="191">
        <f t="shared" si="613"/>
        <v>0</v>
      </c>
      <c r="LMR244" s="191">
        <f t="shared" ref="LMR244:LPC244" si="614" xml:space="preserve"> IF($F212 = 0, LMR220, IF($F212 = 1, LMR228, LMR236))+LMR252</f>
        <v>0</v>
      </c>
      <c r="LMS244" s="191">
        <f t="shared" si="614"/>
        <v>0</v>
      </c>
      <c r="LMT244" s="191">
        <f t="shared" si="614"/>
        <v>0</v>
      </c>
      <c r="LMU244" s="191">
        <f t="shared" si="614"/>
        <v>0</v>
      </c>
      <c r="LMV244" s="191">
        <f t="shared" si="614"/>
        <v>0</v>
      </c>
      <c r="LMW244" s="191">
        <f t="shared" si="614"/>
        <v>0</v>
      </c>
      <c r="LMX244" s="191">
        <f t="shared" si="614"/>
        <v>0</v>
      </c>
      <c r="LMY244" s="191">
        <f t="shared" si="614"/>
        <v>0</v>
      </c>
      <c r="LMZ244" s="191">
        <f t="shared" si="614"/>
        <v>0</v>
      </c>
      <c r="LNA244" s="191">
        <f t="shared" si="614"/>
        <v>0</v>
      </c>
      <c r="LNB244" s="191">
        <f t="shared" si="614"/>
        <v>0</v>
      </c>
      <c r="LNC244" s="191">
        <f t="shared" si="614"/>
        <v>0</v>
      </c>
      <c r="LND244" s="191">
        <f t="shared" si="614"/>
        <v>0</v>
      </c>
      <c r="LNE244" s="191">
        <f t="shared" si="614"/>
        <v>0</v>
      </c>
      <c r="LNF244" s="191">
        <f t="shared" si="614"/>
        <v>0</v>
      </c>
      <c r="LNG244" s="191">
        <f t="shared" si="614"/>
        <v>0</v>
      </c>
      <c r="LNH244" s="191">
        <f t="shared" si="614"/>
        <v>0</v>
      </c>
      <c r="LNI244" s="191">
        <f t="shared" si="614"/>
        <v>0</v>
      </c>
      <c r="LNJ244" s="191">
        <f t="shared" si="614"/>
        <v>0</v>
      </c>
      <c r="LNK244" s="191">
        <f t="shared" si="614"/>
        <v>0</v>
      </c>
      <c r="LNL244" s="191">
        <f t="shared" si="614"/>
        <v>0</v>
      </c>
      <c r="LNM244" s="191">
        <f t="shared" si="614"/>
        <v>0</v>
      </c>
      <c r="LNN244" s="191">
        <f t="shared" si="614"/>
        <v>0</v>
      </c>
      <c r="LNO244" s="191">
        <f t="shared" si="614"/>
        <v>0</v>
      </c>
      <c r="LNP244" s="191">
        <f t="shared" si="614"/>
        <v>0</v>
      </c>
      <c r="LNQ244" s="191">
        <f t="shared" si="614"/>
        <v>0</v>
      </c>
      <c r="LNR244" s="191">
        <f t="shared" si="614"/>
        <v>0</v>
      </c>
      <c r="LNS244" s="191">
        <f t="shared" si="614"/>
        <v>0</v>
      </c>
      <c r="LNT244" s="191">
        <f t="shared" si="614"/>
        <v>0</v>
      </c>
      <c r="LNU244" s="191">
        <f t="shared" si="614"/>
        <v>0</v>
      </c>
      <c r="LNV244" s="191">
        <f t="shared" si="614"/>
        <v>0</v>
      </c>
      <c r="LNW244" s="191">
        <f t="shared" si="614"/>
        <v>0</v>
      </c>
      <c r="LNX244" s="191">
        <f t="shared" si="614"/>
        <v>0</v>
      </c>
      <c r="LNY244" s="191">
        <f t="shared" si="614"/>
        <v>0</v>
      </c>
      <c r="LNZ244" s="191">
        <f t="shared" si="614"/>
        <v>0</v>
      </c>
      <c r="LOA244" s="191">
        <f t="shared" si="614"/>
        <v>0</v>
      </c>
      <c r="LOB244" s="191">
        <f t="shared" si="614"/>
        <v>0</v>
      </c>
      <c r="LOC244" s="191">
        <f t="shared" si="614"/>
        <v>0</v>
      </c>
      <c r="LOD244" s="191">
        <f t="shared" si="614"/>
        <v>0</v>
      </c>
      <c r="LOE244" s="191">
        <f t="shared" si="614"/>
        <v>0</v>
      </c>
      <c r="LOF244" s="191">
        <f t="shared" si="614"/>
        <v>0</v>
      </c>
      <c r="LOG244" s="191">
        <f t="shared" si="614"/>
        <v>0</v>
      </c>
      <c r="LOH244" s="191">
        <f t="shared" si="614"/>
        <v>0</v>
      </c>
      <c r="LOI244" s="191">
        <f t="shared" si="614"/>
        <v>0</v>
      </c>
      <c r="LOJ244" s="191">
        <f t="shared" si="614"/>
        <v>0</v>
      </c>
      <c r="LOK244" s="191">
        <f t="shared" si="614"/>
        <v>0</v>
      </c>
      <c r="LOL244" s="191">
        <f t="shared" si="614"/>
        <v>0</v>
      </c>
      <c r="LOM244" s="191">
        <f t="shared" si="614"/>
        <v>0</v>
      </c>
      <c r="LON244" s="191">
        <f t="shared" si="614"/>
        <v>0</v>
      </c>
      <c r="LOO244" s="191">
        <f t="shared" si="614"/>
        <v>0</v>
      </c>
      <c r="LOP244" s="191">
        <f t="shared" si="614"/>
        <v>0</v>
      </c>
      <c r="LOQ244" s="191">
        <f t="shared" si="614"/>
        <v>0</v>
      </c>
      <c r="LOR244" s="191">
        <f t="shared" si="614"/>
        <v>0</v>
      </c>
      <c r="LOS244" s="191">
        <f t="shared" si="614"/>
        <v>0</v>
      </c>
      <c r="LOT244" s="191">
        <f t="shared" si="614"/>
        <v>0</v>
      </c>
      <c r="LOU244" s="191">
        <f t="shared" si="614"/>
        <v>0</v>
      </c>
      <c r="LOV244" s="191">
        <f t="shared" si="614"/>
        <v>0</v>
      </c>
      <c r="LOW244" s="191">
        <f t="shared" si="614"/>
        <v>0</v>
      </c>
      <c r="LOX244" s="191">
        <f t="shared" si="614"/>
        <v>0</v>
      </c>
      <c r="LOY244" s="191">
        <f t="shared" si="614"/>
        <v>0</v>
      </c>
      <c r="LOZ244" s="191">
        <f t="shared" si="614"/>
        <v>0</v>
      </c>
      <c r="LPA244" s="191">
        <f t="shared" si="614"/>
        <v>0</v>
      </c>
      <c r="LPB244" s="191">
        <f t="shared" si="614"/>
        <v>0</v>
      </c>
      <c r="LPC244" s="191">
        <f t="shared" si="614"/>
        <v>0</v>
      </c>
      <c r="LPD244" s="191">
        <f t="shared" ref="LPD244:LRO244" si="615" xml:space="preserve"> IF($F212 = 0, LPD220, IF($F212 = 1, LPD228, LPD236))+LPD252</f>
        <v>0</v>
      </c>
      <c r="LPE244" s="191">
        <f t="shared" si="615"/>
        <v>0</v>
      </c>
      <c r="LPF244" s="191">
        <f t="shared" si="615"/>
        <v>0</v>
      </c>
      <c r="LPG244" s="191">
        <f t="shared" si="615"/>
        <v>0</v>
      </c>
      <c r="LPH244" s="191">
        <f t="shared" si="615"/>
        <v>0</v>
      </c>
      <c r="LPI244" s="191">
        <f t="shared" si="615"/>
        <v>0</v>
      </c>
      <c r="LPJ244" s="191">
        <f t="shared" si="615"/>
        <v>0</v>
      </c>
      <c r="LPK244" s="191">
        <f t="shared" si="615"/>
        <v>0</v>
      </c>
      <c r="LPL244" s="191">
        <f t="shared" si="615"/>
        <v>0</v>
      </c>
      <c r="LPM244" s="191">
        <f t="shared" si="615"/>
        <v>0</v>
      </c>
      <c r="LPN244" s="191">
        <f t="shared" si="615"/>
        <v>0</v>
      </c>
      <c r="LPO244" s="191">
        <f t="shared" si="615"/>
        <v>0</v>
      </c>
      <c r="LPP244" s="191">
        <f t="shared" si="615"/>
        <v>0</v>
      </c>
      <c r="LPQ244" s="191">
        <f t="shared" si="615"/>
        <v>0</v>
      </c>
      <c r="LPR244" s="191">
        <f t="shared" si="615"/>
        <v>0</v>
      </c>
      <c r="LPS244" s="191">
        <f t="shared" si="615"/>
        <v>0</v>
      </c>
      <c r="LPT244" s="191">
        <f t="shared" si="615"/>
        <v>0</v>
      </c>
      <c r="LPU244" s="191">
        <f t="shared" si="615"/>
        <v>0</v>
      </c>
      <c r="LPV244" s="191">
        <f t="shared" si="615"/>
        <v>0</v>
      </c>
      <c r="LPW244" s="191">
        <f t="shared" si="615"/>
        <v>0</v>
      </c>
      <c r="LPX244" s="191">
        <f t="shared" si="615"/>
        <v>0</v>
      </c>
      <c r="LPY244" s="191">
        <f t="shared" si="615"/>
        <v>0</v>
      </c>
      <c r="LPZ244" s="191">
        <f t="shared" si="615"/>
        <v>0</v>
      </c>
      <c r="LQA244" s="191">
        <f t="shared" si="615"/>
        <v>0</v>
      </c>
      <c r="LQB244" s="191">
        <f t="shared" si="615"/>
        <v>0</v>
      </c>
      <c r="LQC244" s="191">
        <f t="shared" si="615"/>
        <v>0</v>
      </c>
      <c r="LQD244" s="191">
        <f t="shared" si="615"/>
        <v>0</v>
      </c>
      <c r="LQE244" s="191">
        <f t="shared" si="615"/>
        <v>0</v>
      </c>
      <c r="LQF244" s="191">
        <f t="shared" si="615"/>
        <v>0</v>
      </c>
      <c r="LQG244" s="191">
        <f t="shared" si="615"/>
        <v>0</v>
      </c>
      <c r="LQH244" s="191">
        <f t="shared" si="615"/>
        <v>0</v>
      </c>
      <c r="LQI244" s="191">
        <f t="shared" si="615"/>
        <v>0</v>
      </c>
      <c r="LQJ244" s="191">
        <f t="shared" si="615"/>
        <v>0</v>
      </c>
      <c r="LQK244" s="191">
        <f t="shared" si="615"/>
        <v>0</v>
      </c>
      <c r="LQL244" s="191">
        <f t="shared" si="615"/>
        <v>0</v>
      </c>
      <c r="LQM244" s="191">
        <f t="shared" si="615"/>
        <v>0</v>
      </c>
      <c r="LQN244" s="191">
        <f t="shared" si="615"/>
        <v>0</v>
      </c>
      <c r="LQO244" s="191">
        <f t="shared" si="615"/>
        <v>0</v>
      </c>
      <c r="LQP244" s="191">
        <f t="shared" si="615"/>
        <v>0</v>
      </c>
      <c r="LQQ244" s="191">
        <f t="shared" si="615"/>
        <v>0</v>
      </c>
      <c r="LQR244" s="191">
        <f t="shared" si="615"/>
        <v>0</v>
      </c>
      <c r="LQS244" s="191">
        <f t="shared" si="615"/>
        <v>0</v>
      </c>
      <c r="LQT244" s="191">
        <f t="shared" si="615"/>
        <v>0</v>
      </c>
      <c r="LQU244" s="191">
        <f t="shared" si="615"/>
        <v>0</v>
      </c>
      <c r="LQV244" s="191">
        <f t="shared" si="615"/>
        <v>0</v>
      </c>
      <c r="LQW244" s="191">
        <f t="shared" si="615"/>
        <v>0</v>
      </c>
      <c r="LQX244" s="191">
        <f t="shared" si="615"/>
        <v>0</v>
      </c>
      <c r="LQY244" s="191">
        <f t="shared" si="615"/>
        <v>0</v>
      </c>
      <c r="LQZ244" s="191">
        <f t="shared" si="615"/>
        <v>0</v>
      </c>
      <c r="LRA244" s="191">
        <f t="shared" si="615"/>
        <v>0</v>
      </c>
      <c r="LRB244" s="191">
        <f t="shared" si="615"/>
        <v>0</v>
      </c>
      <c r="LRC244" s="191">
        <f t="shared" si="615"/>
        <v>0</v>
      </c>
      <c r="LRD244" s="191">
        <f t="shared" si="615"/>
        <v>0</v>
      </c>
      <c r="LRE244" s="191">
        <f t="shared" si="615"/>
        <v>0</v>
      </c>
      <c r="LRF244" s="191">
        <f t="shared" si="615"/>
        <v>0</v>
      </c>
      <c r="LRG244" s="191">
        <f t="shared" si="615"/>
        <v>0</v>
      </c>
      <c r="LRH244" s="191">
        <f t="shared" si="615"/>
        <v>0</v>
      </c>
      <c r="LRI244" s="191">
        <f t="shared" si="615"/>
        <v>0</v>
      </c>
      <c r="LRJ244" s="191">
        <f t="shared" si="615"/>
        <v>0</v>
      </c>
      <c r="LRK244" s="191">
        <f t="shared" si="615"/>
        <v>0</v>
      </c>
      <c r="LRL244" s="191">
        <f t="shared" si="615"/>
        <v>0</v>
      </c>
      <c r="LRM244" s="191">
        <f t="shared" si="615"/>
        <v>0</v>
      </c>
      <c r="LRN244" s="191">
        <f t="shared" si="615"/>
        <v>0</v>
      </c>
      <c r="LRO244" s="191">
        <f t="shared" si="615"/>
        <v>0</v>
      </c>
      <c r="LRP244" s="191">
        <f t="shared" ref="LRP244:LUA244" si="616" xml:space="preserve"> IF($F212 = 0, LRP220, IF($F212 = 1, LRP228, LRP236))+LRP252</f>
        <v>0</v>
      </c>
      <c r="LRQ244" s="191">
        <f t="shared" si="616"/>
        <v>0</v>
      </c>
      <c r="LRR244" s="191">
        <f t="shared" si="616"/>
        <v>0</v>
      </c>
      <c r="LRS244" s="191">
        <f t="shared" si="616"/>
        <v>0</v>
      </c>
      <c r="LRT244" s="191">
        <f t="shared" si="616"/>
        <v>0</v>
      </c>
      <c r="LRU244" s="191">
        <f t="shared" si="616"/>
        <v>0</v>
      </c>
      <c r="LRV244" s="191">
        <f t="shared" si="616"/>
        <v>0</v>
      </c>
      <c r="LRW244" s="191">
        <f t="shared" si="616"/>
        <v>0</v>
      </c>
      <c r="LRX244" s="191">
        <f t="shared" si="616"/>
        <v>0</v>
      </c>
      <c r="LRY244" s="191">
        <f t="shared" si="616"/>
        <v>0</v>
      </c>
      <c r="LRZ244" s="191">
        <f t="shared" si="616"/>
        <v>0</v>
      </c>
      <c r="LSA244" s="191">
        <f t="shared" si="616"/>
        <v>0</v>
      </c>
      <c r="LSB244" s="191">
        <f t="shared" si="616"/>
        <v>0</v>
      </c>
      <c r="LSC244" s="191">
        <f t="shared" si="616"/>
        <v>0</v>
      </c>
      <c r="LSD244" s="191">
        <f t="shared" si="616"/>
        <v>0</v>
      </c>
      <c r="LSE244" s="191">
        <f t="shared" si="616"/>
        <v>0</v>
      </c>
      <c r="LSF244" s="191">
        <f t="shared" si="616"/>
        <v>0</v>
      </c>
      <c r="LSG244" s="191">
        <f t="shared" si="616"/>
        <v>0</v>
      </c>
      <c r="LSH244" s="191">
        <f t="shared" si="616"/>
        <v>0</v>
      </c>
      <c r="LSI244" s="191">
        <f t="shared" si="616"/>
        <v>0</v>
      </c>
      <c r="LSJ244" s="191">
        <f t="shared" si="616"/>
        <v>0</v>
      </c>
      <c r="LSK244" s="191">
        <f t="shared" si="616"/>
        <v>0</v>
      </c>
      <c r="LSL244" s="191">
        <f t="shared" si="616"/>
        <v>0</v>
      </c>
      <c r="LSM244" s="191">
        <f t="shared" si="616"/>
        <v>0</v>
      </c>
      <c r="LSN244" s="191">
        <f t="shared" si="616"/>
        <v>0</v>
      </c>
      <c r="LSO244" s="191">
        <f t="shared" si="616"/>
        <v>0</v>
      </c>
      <c r="LSP244" s="191">
        <f t="shared" si="616"/>
        <v>0</v>
      </c>
      <c r="LSQ244" s="191">
        <f t="shared" si="616"/>
        <v>0</v>
      </c>
      <c r="LSR244" s="191">
        <f t="shared" si="616"/>
        <v>0</v>
      </c>
      <c r="LSS244" s="191">
        <f t="shared" si="616"/>
        <v>0</v>
      </c>
      <c r="LST244" s="191">
        <f t="shared" si="616"/>
        <v>0</v>
      </c>
      <c r="LSU244" s="191">
        <f t="shared" si="616"/>
        <v>0</v>
      </c>
      <c r="LSV244" s="191">
        <f t="shared" si="616"/>
        <v>0</v>
      </c>
      <c r="LSW244" s="191">
        <f t="shared" si="616"/>
        <v>0</v>
      </c>
      <c r="LSX244" s="191">
        <f t="shared" si="616"/>
        <v>0</v>
      </c>
      <c r="LSY244" s="191">
        <f t="shared" si="616"/>
        <v>0</v>
      </c>
      <c r="LSZ244" s="191">
        <f t="shared" si="616"/>
        <v>0</v>
      </c>
      <c r="LTA244" s="191">
        <f t="shared" si="616"/>
        <v>0</v>
      </c>
      <c r="LTB244" s="191">
        <f t="shared" si="616"/>
        <v>0</v>
      </c>
      <c r="LTC244" s="191">
        <f t="shared" si="616"/>
        <v>0</v>
      </c>
      <c r="LTD244" s="191">
        <f t="shared" si="616"/>
        <v>0</v>
      </c>
      <c r="LTE244" s="191">
        <f t="shared" si="616"/>
        <v>0</v>
      </c>
      <c r="LTF244" s="191">
        <f t="shared" si="616"/>
        <v>0</v>
      </c>
      <c r="LTG244" s="191">
        <f t="shared" si="616"/>
        <v>0</v>
      </c>
      <c r="LTH244" s="191">
        <f t="shared" si="616"/>
        <v>0</v>
      </c>
      <c r="LTI244" s="191">
        <f t="shared" si="616"/>
        <v>0</v>
      </c>
      <c r="LTJ244" s="191">
        <f t="shared" si="616"/>
        <v>0</v>
      </c>
      <c r="LTK244" s="191">
        <f t="shared" si="616"/>
        <v>0</v>
      </c>
      <c r="LTL244" s="191">
        <f t="shared" si="616"/>
        <v>0</v>
      </c>
      <c r="LTM244" s="191">
        <f t="shared" si="616"/>
        <v>0</v>
      </c>
      <c r="LTN244" s="191">
        <f t="shared" si="616"/>
        <v>0</v>
      </c>
      <c r="LTO244" s="191">
        <f t="shared" si="616"/>
        <v>0</v>
      </c>
      <c r="LTP244" s="191">
        <f t="shared" si="616"/>
        <v>0</v>
      </c>
      <c r="LTQ244" s="191">
        <f t="shared" si="616"/>
        <v>0</v>
      </c>
      <c r="LTR244" s="191">
        <f t="shared" si="616"/>
        <v>0</v>
      </c>
      <c r="LTS244" s="191">
        <f t="shared" si="616"/>
        <v>0</v>
      </c>
      <c r="LTT244" s="191">
        <f t="shared" si="616"/>
        <v>0</v>
      </c>
      <c r="LTU244" s="191">
        <f t="shared" si="616"/>
        <v>0</v>
      </c>
      <c r="LTV244" s="191">
        <f t="shared" si="616"/>
        <v>0</v>
      </c>
      <c r="LTW244" s="191">
        <f t="shared" si="616"/>
        <v>0</v>
      </c>
      <c r="LTX244" s="191">
        <f t="shared" si="616"/>
        <v>0</v>
      </c>
      <c r="LTY244" s="191">
        <f t="shared" si="616"/>
        <v>0</v>
      </c>
      <c r="LTZ244" s="191">
        <f t="shared" si="616"/>
        <v>0</v>
      </c>
      <c r="LUA244" s="191">
        <f t="shared" si="616"/>
        <v>0</v>
      </c>
      <c r="LUB244" s="191">
        <f t="shared" ref="LUB244:LWM244" si="617" xml:space="preserve"> IF($F212 = 0, LUB220, IF($F212 = 1, LUB228, LUB236))+LUB252</f>
        <v>0</v>
      </c>
      <c r="LUC244" s="191">
        <f t="shared" si="617"/>
        <v>0</v>
      </c>
      <c r="LUD244" s="191">
        <f t="shared" si="617"/>
        <v>0</v>
      </c>
      <c r="LUE244" s="191">
        <f t="shared" si="617"/>
        <v>0</v>
      </c>
      <c r="LUF244" s="191">
        <f t="shared" si="617"/>
        <v>0</v>
      </c>
      <c r="LUG244" s="191">
        <f t="shared" si="617"/>
        <v>0</v>
      </c>
      <c r="LUH244" s="191">
        <f t="shared" si="617"/>
        <v>0</v>
      </c>
      <c r="LUI244" s="191">
        <f t="shared" si="617"/>
        <v>0</v>
      </c>
      <c r="LUJ244" s="191">
        <f t="shared" si="617"/>
        <v>0</v>
      </c>
      <c r="LUK244" s="191">
        <f t="shared" si="617"/>
        <v>0</v>
      </c>
      <c r="LUL244" s="191">
        <f t="shared" si="617"/>
        <v>0</v>
      </c>
      <c r="LUM244" s="191">
        <f t="shared" si="617"/>
        <v>0</v>
      </c>
      <c r="LUN244" s="191">
        <f t="shared" si="617"/>
        <v>0</v>
      </c>
      <c r="LUO244" s="191">
        <f t="shared" si="617"/>
        <v>0</v>
      </c>
      <c r="LUP244" s="191">
        <f t="shared" si="617"/>
        <v>0</v>
      </c>
      <c r="LUQ244" s="191">
        <f t="shared" si="617"/>
        <v>0</v>
      </c>
      <c r="LUR244" s="191">
        <f t="shared" si="617"/>
        <v>0</v>
      </c>
      <c r="LUS244" s="191">
        <f t="shared" si="617"/>
        <v>0</v>
      </c>
      <c r="LUT244" s="191">
        <f t="shared" si="617"/>
        <v>0</v>
      </c>
      <c r="LUU244" s="191">
        <f t="shared" si="617"/>
        <v>0</v>
      </c>
      <c r="LUV244" s="191">
        <f t="shared" si="617"/>
        <v>0</v>
      </c>
      <c r="LUW244" s="191">
        <f t="shared" si="617"/>
        <v>0</v>
      </c>
      <c r="LUX244" s="191">
        <f t="shared" si="617"/>
        <v>0</v>
      </c>
      <c r="LUY244" s="191">
        <f t="shared" si="617"/>
        <v>0</v>
      </c>
      <c r="LUZ244" s="191">
        <f t="shared" si="617"/>
        <v>0</v>
      </c>
      <c r="LVA244" s="191">
        <f t="shared" si="617"/>
        <v>0</v>
      </c>
      <c r="LVB244" s="191">
        <f t="shared" si="617"/>
        <v>0</v>
      </c>
      <c r="LVC244" s="191">
        <f t="shared" si="617"/>
        <v>0</v>
      </c>
      <c r="LVD244" s="191">
        <f t="shared" si="617"/>
        <v>0</v>
      </c>
      <c r="LVE244" s="191">
        <f t="shared" si="617"/>
        <v>0</v>
      </c>
      <c r="LVF244" s="191">
        <f t="shared" si="617"/>
        <v>0</v>
      </c>
      <c r="LVG244" s="191">
        <f t="shared" si="617"/>
        <v>0</v>
      </c>
      <c r="LVH244" s="191">
        <f t="shared" si="617"/>
        <v>0</v>
      </c>
      <c r="LVI244" s="191">
        <f t="shared" si="617"/>
        <v>0</v>
      </c>
      <c r="LVJ244" s="191">
        <f t="shared" si="617"/>
        <v>0</v>
      </c>
      <c r="LVK244" s="191">
        <f t="shared" si="617"/>
        <v>0</v>
      </c>
      <c r="LVL244" s="191">
        <f t="shared" si="617"/>
        <v>0</v>
      </c>
      <c r="LVM244" s="191">
        <f t="shared" si="617"/>
        <v>0</v>
      </c>
      <c r="LVN244" s="191">
        <f t="shared" si="617"/>
        <v>0</v>
      </c>
      <c r="LVO244" s="191">
        <f t="shared" si="617"/>
        <v>0</v>
      </c>
      <c r="LVP244" s="191">
        <f t="shared" si="617"/>
        <v>0</v>
      </c>
      <c r="LVQ244" s="191">
        <f t="shared" si="617"/>
        <v>0</v>
      </c>
      <c r="LVR244" s="191">
        <f t="shared" si="617"/>
        <v>0</v>
      </c>
      <c r="LVS244" s="191">
        <f t="shared" si="617"/>
        <v>0</v>
      </c>
      <c r="LVT244" s="191">
        <f t="shared" si="617"/>
        <v>0</v>
      </c>
      <c r="LVU244" s="191">
        <f t="shared" si="617"/>
        <v>0</v>
      </c>
      <c r="LVV244" s="191">
        <f t="shared" si="617"/>
        <v>0</v>
      </c>
      <c r="LVW244" s="191">
        <f t="shared" si="617"/>
        <v>0</v>
      </c>
      <c r="LVX244" s="191">
        <f t="shared" si="617"/>
        <v>0</v>
      </c>
      <c r="LVY244" s="191">
        <f t="shared" si="617"/>
        <v>0</v>
      </c>
      <c r="LVZ244" s="191">
        <f t="shared" si="617"/>
        <v>0</v>
      </c>
      <c r="LWA244" s="191">
        <f t="shared" si="617"/>
        <v>0</v>
      </c>
      <c r="LWB244" s="191">
        <f t="shared" si="617"/>
        <v>0</v>
      </c>
      <c r="LWC244" s="191">
        <f t="shared" si="617"/>
        <v>0</v>
      </c>
      <c r="LWD244" s="191">
        <f t="shared" si="617"/>
        <v>0</v>
      </c>
      <c r="LWE244" s="191">
        <f t="shared" si="617"/>
        <v>0</v>
      </c>
      <c r="LWF244" s="191">
        <f t="shared" si="617"/>
        <v>0</v>
      </c>
      <c r="LWG244" s="191">
        <f t="shared" si="617"/>
        <v>0</v>
      </c>
      <c r="LWH244" s="191">
        <f t="shared" si="617"/>
        <v>0</v>
      </c>
      <c r="LWI244" s="191">
        <f t="shared" si="617"/>
        <v>0</v>
      </c>
      <c r="LWJ244" s="191">
        <f t="shared" si="617"/>
        <v>0</v>
      </c>
      <c r="LWK244" s="191">
        <f t="shared" si="617"/>
        <v>0</v>
      </c>
      <c r="LWL244" s="191">
        <f t="shared" si="617"/>
        <v>0</v>
      </c>
      <c r="LWM244" s="191">
        <f t="shared" si="617"/>
        <v>0</v>
      </c>
      <c r="LWN244" s="191">
        <f t="shared" ref="LWN244:LYY244" si="618" xml:space="preserve"> IF($F212 = 0, LWN220, IF($F212 = 1, LWN228, LWN236))+LWN252</f>
        <v>0</v>
      </c>
      <c r="LWO244" s="191">
        <f t="shared" si="618"/>
        <v>0</v>
      </c>
      <c r="LWP244" s="191">
        <f t="shared" si="618"/>
        <v>0</v>
      </c>
      <c r="LWQ244" s="191">
        <f t="shared" si="618"/>
        <v>0</v>
      </c>
      <c r="LWR244" s="191">
        <f t="shared" si="618"/>
        <v>0</v>
      </c>
      <c r="LWS244" s="191">
        <f t="shared" si="618"/>
        <v>0</v>
      </c>
      <c r="LWT244" s="191">
        <f t="shared" si="618"/>
        <v>0</v>
      </c>
      <c r="LWU244" s="191">
        <f t="shared" si="618"/>
        <v>0</v>
      </c>
      <c r="LWV244" s="191">
        <f t="shared" si="618"/>
        <v>0</v>
      </c>
      <c r="LWW244" s="191">
        <f t="shared" si="618"/>
        <v>0</v>
      </c>
      <c r="LWX244" s="191">
        <f t="shared" si="618"/>
        <v>0</v>
      </c>
      <c r="LWY244" s="191">
        <f t="shared" si="618"/>
        <v>0</v>
      </c>
      <c r="LWZ244" s="191">
        <f t="shared" si="618"/>
        <v>0</v>
      </c>
      <c r="LXA244" s="191">
        <f t="shared" si="618"/>
        <v>0</v>
      </c>
      <c r="LXB244" s="191">
        <f t="shared" si="618"/>
        <v>0</v>
      </c>
      <c r="LXC244" s="191">
        <f t="shared" si="618"/>
        <v>0</v>
      </c>
      <c r="LXD244" s="191">
        <f t="shared" si="618"/>
        <v>0</v>
      </c>
      <c r="LXE244" s="191">
        <f t="shared" si="618"/>
        <v>0</v>
      </c>
      <c r="LXF244" s="191">
        <f t="shared" si="618"/>
        <v>0</v>
      </c>
      <c r="LXG244" s="191">
        <f t="shared" si="618"/>
        <v>0</v>
      </c>
      <c r="LXH244" s="191">
        <f t="shared" si="618"/>
        <v>0</v>
      </c>
      <c r="LXI244" s="191">
        <f t="shared" si="618"/>
        <v>0</v>
      </c>
      <c r="LXJ244" s="191">
        <f t="shared" si="618"/>
        <v>0</v>
      </c>
      <c r="LXK244" s="191">
        <f t="shared" si="618"/>
        <v>0</v>
      </c>
      <c r="LXL244" s="191">
        <f t="shared" si="618"/>
        <v>0</v>
      </c>
      <c r="LXM244" s="191">
        <f t="shared" si="618"/>
        <v>0</v>
      </c>
      <c r="LXN244" s="191">
        <f t="shared" si="618"/>
        <v>0</v>
      </c>
      <c r="LXO244" s="191">
        <f t="shared" si="618"/>
        <v>0</v>
      </c>
      <c r="LXP244" s="191">
        <f t="shared" si="618"/>
        <v>0</v>
      </c>
      <c r="LXQ244" s="191">
        <f t="shared" si="618"/>
        <v>0</v>
      </c>
      <c r="LXR244" s="191">
        <f t="shared" si="618"/>
        <v>0</v>
      </c>
      <c r="LXS244" s="191">
        <f t="shared" si="618"/>
        <v>0</v>
      </c>
      <c r="LXT244" s="191">
        <f t="shared" si="618"/>
        <v>0</v>
      </c>
      <c r="LXU244" s="191">
        <f t="shared" si="618"/>
        <v>0</v>
      </c>
      <c r="LXV244" s="191">
        <f t="shared" si="618"/>
        <v>0</v>
      </c>
      <c r="LXW244" s="191">
        <f t="shared" si="618"/>
        <v>0</v>
      </c>
      <c r="LXX244" s="191">
        <f t="shared" si="618"/>
        <v>0</v>
      </c>
      <c r="LXY244" s="191">
        <f t="shared" si="618"/>
        <v>0</v>
      </c>
      <c r="LXZ244" s="191">
        <f t="shared" si="618"/>
        <v>0</v>
      </c>
      <c r="LYA244" s="191">
        <f t="shared" si="618"/>
        <v>0</v>
      </c>
      <c r="LYB244" s="191">
        <f t="shared" si="618"/>
        <v>0</v>
      </c>
      <c r="LYC244" s="191">
        <f t="shared" si="618"/>
        <v>0</v>
      </c>
      <c r="LYD244" s="191">
        <f t="shared" si="618"/>
        <v>0</v>
      </c>
      <c r="LYE244" s="191">
        <f t="shared" si="618"/>
        <v>0</v>
      </c>
      <c r="LYF244" s="191">
        <f t="shared" si="618"/>
        <v>0</v>
      </c>
      <c r="LYG244" s="191">
        <f t="shared" si="618"/>
        <v>0</v>
      </c>
      <c r="LYH244" s="191">
        <f t="shared" si="618"/>
        <v>0</v>
      </c>
      <c r="LYI244" s="191">
        <f t="shared" si="618"/>
        <v>0</v>
      </c>
      <c r="LYJ244" s="191">
        <f t="shared" si="618"/>
        <v>0</v>
      </c>
      <c r="LYK244" s="191">
        <f t="shared" si="618"/>
        <v>0</v>
      </c>
      <c r="LYL244" s="191">
        <f t="shared" si="618"/>
        <v>0</v>
      </c>
      <c r="LYM244" s="191">
        <f t="shared" si="618"/>
        <v>0</v>
      </c>
      <c r="LYN244" s="191">
        <f t="shared" si="618"/>
        <v>0</v>
      </c>
      <c r="LYO244" s="191">
        <f t="shared" si="618"/>
        <v>0</v>
      </c>
      <c r="LYP244" s="191">
        <f t="shared" si="618"/>
        <v>0</v>
      </c>
      <c r="LYQ244" s="191">
        <f t="shared" si="618"/>
        <v>0</v>
      </c>
      <c r="LYR244" s="191">
        <f t="shared" si="618"/>
        <v>0</v>
      </c>
      <c r="LYS244" s="191">
        <f t="shared" si="618"/>
        <v>0</v>
      </c>
      <c r="LYT244" s="191">
        <f t="shared" si="618"/>
        <v>0</v>
      </c>
      <c r="LYU244" s="191">
        <f t="shared" si="618"/>
        <v>0</v>
      </c>
      <c r="LYV244" s="191">
        <f t="shared" si="618"/>
        <v>0</v>
      </c>
      <c r="LYW244" s="191">
        <f t="shared" si="618"/>
        <v>0</v>
      </c>
      <c r="LYX244" s="191">
        <f t="shared" si="618"/>
        <v>0</v>
      </c>
      <c r="LYY244" s="191">
        <f t="shared" si="618"/>
        <v>0</v>
      </c>
      <c r="LYZ244" s="191">
        <f t="shared" ref="LYZ244:MBK244" si="619" xml:space="preserve"> IF($F212 = 0, LYZ220, IF($F212 = 1, LYZ228, LYZ236))+LYZ252</f>
        <v>0</v>
      </c>
      <c r="LZA244" s="191">
        <f t="shared" si="619"/>
        <v>0</v>
      </c>
      <c r="LZB244" s="191">
        <f t="shared" si="619"/>
        <v>0</v>
      </c>
      <c r="LZC244" s="191">
        <f t="shared" si="619"/>
        <v>0</v>
      </c>
      <c r="LZD244" s="191">
        <f t="shared" si="619"/>
        <v>0</v>
      </c>
      <c r="LZE244" s="191">
        <f t="shared" si="619"/>
        <v>0</v>
      </c>
      <c r="LZF244" s="191">
        <f t="shared" si="619"/>
        <v>0</v>
      </c>
      <c r="LZG244" s="191">
        <f t="shared" si="619"/>
        <v>0</v>
      </c>
      <c r="LZH244" s="191">
        <f t="shared" si="619"/>
        <v>0</v>
      </c>
      <c r="LZI244" s="191">
        <f t="shared" si="619"/>
        <v>0</v>
      </c>
      <c r="LZJ244" s="191">
        <f t="shared" si="619"/>
        <v>0</v>
      </c>
      <c r="LZK244" s="191">
        <f t="shared" si="619"/>
        <v>0</v>
      </c>
      <c r="LZL244" s="191">
        <f t="shared" si="619"/>
        <v>0</v>
      </c>
      <c r="LZM244" s="191">
        <f t="shared" si="619"/>
        <v>0</v>
      </c>
      <c r="LZN244" s="191">
        <f t="shared" si="619"/>
        <v>0</v>
      </c>
      <c r="LZO244" s="191">
        <f t="shared" si="619"/>
        <v>0</v>
      </c>
      <c r="LZP244" s="191">
        <f t="shared" si="619"/>
        <v>0</v>
      </c>
      <c r="LZQ244" s="191">
        <f t="shared" si="619"/>
        <v>0</v>
      </c>
      <c r="LZR244" s="191">
        <f t="shared" si="619"/>
        <v>0</v>
      </c>
      <c r="LZS244" s="191">
        <f t="shared" si="619"/>
        <v>0</v>
      </c>
      <c r="LZT244" s="191">
        <f t="shared" si="619"/>
        <v>0</v>
      </c>
      <c r="LZU244" s="191">
        <f t="shared" si="619"/>
        <v>0</v>
      </c>
      <c r="LZV244" s="191">
        <f t="shared" si="619"/>
        <v>0</v>
      </c>
      <c r="LZW244" s="191">
        <f t="shared" si="619"/>
        <v>0</v>
      </c>
      <c r="LZX244" s="191">
        <f t="shared" si="619"/>
        <v>0</v>
      </c>
      <c r="LZY244" s="191">
        <f t="shared" si="619"/>
        <v>0</v>
      </c>
      <c r="LZZ244" s="191">
        <f t="shared" si="619"/>
        <v>0</v>
      </c>
      <c r="MAA244" s="191">
        <f t="shared" si="619"/>
        <v>0</v>
      </c>
      <c r="MAB244" s="191">
        <f t="shared" si="619"/>
        <v>0</v>
      </c>
      <c r="MAC244" s="191">
        <f t="shared" si="619"/>
        <v>0</v>
      </c>
      <c r="MAD244" s="191">
        <f t="shared" si="619"/>
        <v>0</v>
      </c>
      <c r="MAE244" s="191">
        <f t="shared" si="619"/>
        <v>0</v>
      </c>
      <c r="MAF244" s="191">
        <f t="shared" si="619"/>
        <v>0</v>
      </c>
      <c r="MAG244" s="191">
        <f t="shared" si="619"/>
        <v>0</v>
      </c>
      <c r="MAH244" s="191">
        <f t="shared" si="619"/>
        <v>0</v>
      </c>
      <c r="MAI244" s="191">
        <f t="shared" si="619"/>
        <v>0</v>
      </c>
      <c r="MAJ244" s="191">
        <f t="shared" si="619"/>
        <v>0</v>
      </c>
      <c r="MAK244" s="191">
        <f t="shared" si="619"/>
        <v>0</v>
      </c>
      <c r="MAL244" s="191">
        <f t="shared" si="619"/>
        <v>0</v>
      </c>
      <c r="MAM244" s="191">
        <f t="shared" si="619"/>
        <v>0</v>
      </c>
      <c r="MAN244" s="191">
        <f t="shared" si="619"/>
        <v>0</v>
      </c>
      <c r="MAO244" s="191">
        <f t="shared" si="619"/>
        <v>0</v>
      </c>
      <c r="MAP244" s="191">
        <f t="shared" si="619"/>
        <v>0</v>
      </c>
      <c r="MAQ244" s="191">
        <f t="shared" si="619"/>
        <v>0</v>
      </c>
      <c r="MAR244" s="191">
        <f t="shared" si="619"/>
        <v>0</v>
      </c>
      <c r="MAS244" s="191">
        <f t="shared" si="619"/>
        <v>0</v>
      </c>
      <c r="MAT244" s="191">
        <f t="shared" si="619"/>
        <v>0</v>
      </c>
      <c r="MAU244" s="191">
        <f t="shared" si="619"/>
        <v>0</v>
      </c>
      <c r="MAV244" s="191">
        <f t="shared" si="619"/>
        <v>0</v>
      </c>
      <c r="MAW244" s="191">
        <f t="shared" si="619"/>
        <v>0</v>
      </c>
      <c r="MAX244" s="191">
        <f t="shared" si="619"/>
        <v>0</v>
      </c>
      <c r="MAY244" s="191">
        <f t="shared" si="619"/>
        <v>0</v>
      </c>
      <c r="MAZ244" s="191">
        <f t="shared" si="619"/>
        <v>0</v>
      </c>
      <c r="MBA244" s="191">
        <f t="shared" si="619"/>
        <v>0</v>
      </c>
      <c r="MBB244" s="191">
        <f t="shared" si="619"/>
        <v>0</v>
      </c>
      <c r="MBC244" s="191">
        <f t="shared" si="619"/>
        <v>0</v>
      </c>
      <c r="MBD244" s="191">
        <f t="shared" si="619"/>
        <v>0</v>
      </c>
      <c r="MBE244" s="191">
        <f t="shared" si="619"/>
        <v>0</v>
      </c>
      <c r="MBF244" s="191">
        <f t="shared" si="619"/>
        <v>0</v>
      </c>
      <c r="MBG244" s="191">
        <f t="shared" si="619"/>
        <v>0</v>
      </c>
      <c r="MBH244" s="191">
        <f t="shared" si="619"/>
        <v>0</v>
      </c>
      <c r="MBI244" s="191">
        <f t="shared" si="619"/>
        <v>0</v>
      </c>
      <c r="MBJ244" s="191">
        <f t="shared" si="619"/>
        <v>0</v>
      </c>
      <c r="MBK244" s="191">
        <f t="shared" si="619"/>
        <v>0</v>
      </c>
      <c r="MBL244" s="191">
        <f t="shared" ref="MBL244:MDW244" si="620" xml:space="preserve"> IF($F212 = 0, MBL220, IF($F212 = 1, MBL228, MBL236))+MBL252</f>
        <v>0</v>
      </c>
      <c r="MBM244" s="191">
        <f t="shared" si="620"/>
        <v>0</v>
      </c>
      <c r="MBN244" s="191">
        <f t="shared" si="620"/>
        <v>0</v>
      </c>
      <c r="MBO244" s="191">
        <f t="shared" si="620"/>
        <v>0</v>
      </c>
      <c r="MBP244" s="191">
        <f t="shared" si="620"/>
        <v>0</v>
      </c>
      <c r="MBQ244" s="191">
        <f t="shared" si="620"/>
        <v>0</v>
      </c>
      <c r="MBR244" s="191">
        <f t="shared" si="620"/>
        <v>0</v>
      </c>
      <c r="MBS244" s="191">
        <f t="shared" si="620"/>
        <v>0</v>
      </c>
      <c r="MBT244" s="191">
        <f t="shared" si="620"/>
        <v>0</v>
      </c>
      <c r="MBU244" s="191">
        <f t="shared" si="620"/>
        <v>0</v>
      </c>
      <c r="MBV244" s="191">
        <f t="shared" si="620"/>
        <v>0</v>
      </c>
      <c r="MBW244" s="191">
        <f t="shared" si="620"/>
        <v>0</v>
      </c>
      <c r="MBX244" s="191">
        <f t="shared" si="620"/>
        <v>0</v>
      </c>
      <c r="MBY244" s="191">
        <f t="shared" si="620"/>
        <v>0</v>
      </c>
      <c r="MBZ244" s="191">
        <f t="shared" si="620"/>
        <v>0</v>
      </c>
      <c r="MCA244" s="191">
        <f t="shared" si="620"/>
        <v>0</v>
      </c>
      <c r="MCB244" s="191">
        <f t="shared" si="620"/>
        <v>0</v>
      </c>
      <c r="MCC244" s="191">
        <f t="shared" si="620"/>
        <v>0</v>
      </c>
      <c r="MCD244" s="191">
        <f t="shared" si="620"/>
        <v>0</v>
      </c>
      <c r="MCE244" s="191">
        <f t="shared" si="620"/>
        <v>0</v>
      </c>
      <c r="MCF244" s="191">
        <f t="shared" si="620"/>
        <v>0</v>
      </c>
      <c r="MCG244" s="191">
        <f t="shared" si="620"/>
        <v>0</v>
      </c>
      <c r="MCH244" s="191">
        <f t="shared" si="620"/>
        <v>0</v>
      </c>
      <c r="MCI244" s="191">
        <f t="shared" si="620"/>
        <v>0</v>
      </c>
      <c r="MCJ244" s="191">
        <f t="shared" si="620"/>
        <v>0</v>
      </c>
      <c r="MCK244" s="191">
        <f t="shared" si="620"/>
        <v>0</v>
      </c>
      <c r="MCL244" s="191">
        <f t="shared" si="620"/>
        <v>0</v>
      </c>
      <c r="MCM244" s="191">
        <f t="shared" si="620"/>
        <v>0</v>
      </c>
      <c r="MCN244" s="191">
        <f t="shared" si="620"/>
        <v>0</v>
      </c>
      <c r="MCO244" s="191">
        <f t="shared" si="620"/>
        <v>0</v>
      </c>
      <c r="MCP244" s="191">
        <f t="shared" si="620"/>
        <v>0</v>
      </c>
      <c r="MCQ244" s="191">
        <f t="shared" si="620"/>
        <v>0</v>
      </c>
      <c r="MCR244" s="191">
        <f t="shared" si="620"/>
        <v>0</v>
      </c>
      <c r="MCS244" s="191">
        <f t="shared" si="620"/>
        <v>0</v>
      </c>
      <c r="MCT244" s="191">
        <f t="shared" si="620"/>
        <v>0</v>
      </c>
      <c r="MCU244" s="191">
        <f t="shared" si="620"/>
        <v>0</v>
      </c>
      <c r="MCV244" s="191">
        <f t="shared" si="620"/>
        <v>0</v>
      </c>
      <c r="MCW244" s="191">
        <f t="shared" si="620"/>
        <v>0</v>
      </c>
      <c r="MCX244" s="191">
        <f t="shared" si="620"/>
        <v>0</v>
      </c>
      <c r="MCY244" s="191">
        <f t="shared" si="620"/>
        <v>0</v>
      </c>
      <c r="MCZ244" s="191">
        <f t="shared" si="620"/>
        <v>0</v>
      </c>
      <c r="MDA244" s="191">
        <f t="shared" si="620"/>
        <v>0</v>
      </c>
      <c r="MDB244" s="191">
        <f t="shared" si="620"/>
        <v>0</v>
      </c>
      <c r="MDC244" s="191">
        <f t="shared" si="620"/>
        <v>0</v>
      </c>
      <c r="MDD244" s="191">
        <f t="shared" si="620"/>
        <v>0</v>
      </c>
      <c r="MDE244" s="191">
        <f t="shared" si="620"/>
        <v>0</v>
      </c>
      <c r="MDF244" s="191">
        <f t="shared" si="620"/>
        <v>0</v>
      </c>
      <c r="MDG244" s="191">
        <f t="shared" si="620"/>
        <v>0</v>
      </c>
      <c r="MDH244" s="191">
        <f t="shared" si="620"/>
        <v>0</v>
      </c>
      <c r="MDI244" s="191">
        <f t="shared" si="620"/>
        <v>0</v>
      </c>
      <c r="MDJ244" s="191">
        <f t="shared" si="620"/>
        <v>0</v>
      </c>
      <c r="MDK244" s="191">
        <f t="shared" si="620"/>
        <v>0</v>
      </c>
      <c r="MDL244" s="191">
        <f t="shared" si="620"/>
        <v>0</v>
      </c>
      <c r="MDM244" s="191">
        <f t="shared" si="620"/>
        <v>0</v>
      </c>
      <c r="MDN244" s="191">
        <f t="shared" si="620"/>
        <v>0</v>
      </c>
      <c r="MDO244" s="191">
        <f t="shared" si="620"/>
        <v>0</v>
      </c>
      <c r="MDP244" s="191">
        <f t="shared" si="620"/>
        <v>0</v>
      </c>
      <c r="MDQ244" s="191">
        <f t="shared" si="620"/>
        <v>0</v>
      </c>
      <c r="MDR244" s="191">
        <f t="shared" si="620"/>
        <v>0</v>
      </c>
      <c r="MDS244" s="191">
        <f t="shared" si="620"/>
        <v>0</v>
      </c>
      <c r="MDT244" s="191">
        <f t="shared" si="620"/>
        <v>0</v>
      </c>
      <c r="MDU244" s="191">
        <f t="shared" si="620"/>
        <v>0</v>
      </c>
      <c r="MDV244" s="191">
        <f t="shared" si="620"/>
        <v>0</v>
      </c>
      <c r="MDW244" s="191">
        <f t="shared" si="620"/>
        <v>0</v>
      </c>
      <c r="MDX244" s="191">
        <f t="shared" ref="MDX244:MGI244" si="621" xml:space="preserve"> IF($F212 = 0, MDX220, IF($F212 = 1, MDX228, MDX236))+MDX252</f>
        <v>0</v>
      </c>
      <c r="MDY244" s="191">
        <f t="shared" si="621"/>
        <v>0</v>
      </c>
      <c r="MDZ244" s="191">
        <f t="shared" si="621"/>
        <v>0</v>
      </c>
      <c r="MEA244" s="191">
        <f t="shared" si="621"/>
        <v>0</v>
      </c>
      <c r="MEB244" s="191">
        <f t="shared" si="621"/>
        <v>0</v>
      </c>
      <c r="MEC244" s="191">
        <f t="shared" si="621"/>
        <v>0</v>
      </c>
      <c r="MED244" s="191">
        <f t="shared" si="621"/>
        <v>0</v>
      </c>
      <c r="MEE244" s="191">
        <f t="shared" si="621"/>
        <v>0</v>
      </c>
      <c r="MEF244" s="191">
        <f t="shared" si="621"/>
        <v>0</v>
      </c>
      <c r="MEG244" s="191">
        <f t="shared" si="621"/>
        <v>0</v>
      </c>
      <c r="MEH244" s="191">
        <f t="shared" si="621"/>
        <v>0</v>
      </c>
      <c r="MEI244" s="191">
        <f t="shared" si="621"/>
        <v>0</v>
      </c>
      <c r="MEJ244" s="191">
        <f t="shared" si="621"/>
        <v>0</v>
      </c>
      <c r="MEK244" s="191">
        <f t="shared" si="621"/>
        <v>0</v>
      </c>
      <c r="MEL244" s="191">
        <f t="shared" si="621"/>
        <v>0</v>
      </c>
      <c r="MEM244" s="191">
        <f t="shared" si="621"/>
        <v>0</v>
      </c>
      <c r="MEN244" s="191">
        <f t="shared" si="621"/>
        <v>0</v>
      </c>
      <c r="MEO244" s="191">
        <f t="shared" si="621"/>
        <v>0</v>
      </c>
      <c r="MEP244" s="191">
        <f t="shared" si="621"/>
        <v>0</v>
      </c>
      <c r="MEQ244" s="191">
        <f t="shared" si="621"/>
        <v>0</v>
      </c>
      <c r="MER244" s="191">
        <f t="shared" si="621"/>
        <v>0</v>
      </c>
      <c r="MES244" s="191">
        <f t="shared" si="621"/>
        <v>0</v>
      </c>
      <c r="MET244" s="191">
        <f t="shared" si="621"/>
        <v>0</v>
      </c>
      <c r="MEU244" s="191">
        <f t="shared" si="621"/>
        <v>0</v>
      </c>
      <c r="MEV244" s="191">
        <f t="shared" si="621"/>
        <v>0</v>
      </c>
      <c r="MEW244" s="191">
        <f t="shared" si="621"/>
        <v>0</v>
      </c>
      <c r="MEX244" s="191">
        <f t="shared" si="621"/>
        <v>0</v>
      </c>
      <c r="MEY244" s="191">
        <f t="shared" si="621"/>
        <v>0</v>
      </c>
      <c r="MEZ244" s="191">
        <f t="shared" si="621"/>
        <v>0</v>
      </c>
      <c r="MFA244" s="191">
        <f t="shared" si="621"/>
        <v>0</v>
      </c>
      <c r="MFB244" s="191">
        <f t="shared" si="621"/>
        <v>0</v>
      </c>
      <c r="MFC244" s="191">
        <f t="shared" si="621"/>
        <v>0</v>
      </c>
      <c r="MFD244" s="191">
        <f t="shared" si="621"/>
        <v>0</v>
      </c>
      <c r="MFE244" s="191">
        <f t="shared" si="621"/>
        <v>0</v>
      </c>
      <c r="MFF244" s="191">
        <f t="shared" si="621"/>
        <v>0</v>
      </c>
      <c r="MFG244" s="191">
        <f t="shared" si="621"/>
        <v>0</v>
      </c>
      <c r="MFH244" s="191">
        <f t="shared" si="621"/>
        <v>0</v>
      </c>
      <c r="MFI244" s="191">
        <f t="shared" si="621"/>
        <v>0</v>
      </c>
      <c r="MFJ244" s="191">
        <f t="shared" si="621"/>
        <v>0</v>
      </c>
      <c r="MFK244" s="191">
        <f t="shared" si="621"/>
        <v>0</v>
      </c>
      <c r="MFL244" s="191">
        <f t="shared" si="621"/>
        <v>0</v>
      </c>
      <c r="MFM244" s="191">
        <f t="shared" si="621"/>
        <v>0</v>
      </c>
      <c r="MFN244" s="191">
        <f t="shared" si="621"/>
        <v>0</v>
      </c>
      <c r="MFO244" s="191">
        <f t="shared" si="621"/>
        <v>0</v>
      </c>
      <c r="MFP244" s="191">
        <f t="shared" si="621"/>
        <v>0</v>
      </c>
      <c r="MFQ244" s="191">
        <f t="shared" si="621"/>
        <v>0</v>
      </c>
      <c r="MFR244" s="191">
        <f t="shared" si="621"/>
        <v>0</v>
      </c>
      <c r="MFS244" s="191">
        <f t="shared" si="621"/>
        <v>0</v>
      </c>
      <c r="MFT244" s="191">
        <f t="shared" si="621"/>
        <v>0</v>
      </c>
      <c r="MFU244" s="191">
        <f t="shared" si="621"/>
        <v>0</v>
      </c>
      <c r="MFV244" s="191">
        <f t="shared" si="621"/>
        <v>0</v>
      </c>
      <c r="MFW244" s="191">
        <f t="shared" si="621"/>
        <v>0</v>
      </c>
      <c r="MFX244" s="191">
        <f t="shared" si="621"/>
        <v>0</v>
      </c>
      <c r="MFY244" s="191">
        <f t="shared" si="621"/>
        <v>0</v>
      </c>
      <c r="MFZ244" s="191">
        <f t="shared" si="621"/>
        <v>0</v>
      </c>
      <c r="MGA244" s="191">
        <f t="shared" si="621"/>
        <v>0</v>
      </c>
      <c r="MGB244" s="191">
        <f t="shared" si="621"/>
        <v>0</v>
      </c>
      <c r="MGC244" s="191">
        <f t="shared" si="621"/>
        <v>0</v>
      </c>
      <c r="MGD244" s="191">
        <f t="shared" si="621"/>
        <v>0</v>
      </c>
      <c r="MGE244" s="191">
        <f t="shared" si="621"/>
        <v>0</v>
      </c>
      <c r="MGF244" s="191">
        <f t="shared" si="621"/>
        <v>0</v>
      </c>
      <c r="MGG244" s="191">
        <f t="shared" si="621"/>
        <v>0</v>
      </c>
      <c r="MGH244" s="191">
        <f t="shared" si="621"/>
        <v>0</v>
      </c>
      <c r="MGI244" s="191">
        <f t="shared" si="621"/>
        <v>0</v>
      </c>
      <c r="MGJ244" s="191">
        <f t="shared" ref="MGJ244:MIU244" si="622" xml:space="preserve"> IF($F212 = 0, MGJ220, IF($F212 = 1, MGJ228, MGJ236))+MGJ252</f>
        <v>0</v>
      </c>
      <c r="MGK244" s="191">
        <f t="shared" si="622"/>
        <v>0</v>
      </c>
      <c r="MGL244" s="191">
        <f t="shared" si="622"/>
        <v>0</v>
      </c>
      <c r="MGM244" s="191">
        <f t="shared" si="622"/>
        <v>0</v>
      </c>
      <c r="MGN244" s="191">
        <f t="shared" si="622"/>
        <v>0</v>
      </c>
      <c r="MGO244" s="191">
        <f t="shared" si="622"/>
        <v>0</v>
      </c>
      <c r="MGP244" s="191">
        <f t="shared" si="622"/>
        <v>0</v>
      </c>
      <c r="MGQ244" s="191">
        <f t="shared" si="622"/>
        <v>0</v>
      </c>
      <c r="MGR244" s="191">
        <f t="shared" si="622"/>
        <v>0</v>
      </c>
      <c r="MGS244" s="191">
        <f t="shared" si="622"/>
        <v>0</v>
      </c>
      <c r="MGT244" s="191">
        <f t="shared" si="622"/>
        <v>0</v>
      </c>
      <c r="MGU244" s="191">
        <f t="shared" si="622"/>
        <v>0</v>
      </c>
      <c r="MGV244" s="191">
        <f t="shared" si="622"/>
        <v>0</v>
      </c>
      <c r="MGW244" s="191">
        <f t="shared" si="622"/>
        <v>0</v>
      </c>
      <c r="MGX244" s="191">
        <f t="shared" si="622"/>
        <v>0</v>
      </c>
      <c r="MGY244" s="191">
        <f t="shared" si="622"/>
        <v>0</v>
      </c>
      <c r="MGZ244" s="191">
        <f t="shared" si="622"/>
        <v>0</v>
      </c>
      <c r="MHA244" s="191">
        <f t="shared" si="622"/>
        <v>0</v>
      </c>
      <c r="MHB244" s="191">
        <f t="shared" si="622"/>
        <v>0</v>
      </c>
      <c r="MHC244" s="191">
        <f t="shared" si="622"/>
        <v>0</v>
      </c>
      <c r="MHD244" s="191">
        <f t="shared" si="622"/>
        <v>0</v>
      </c>
      <c r="MHE244" s="191">
        <f t="shared" si="622"/>
        <v>0</v>
      </c>
      <c r="MHF244" s="191">
        <f t="shared" si="622"/>
        <v>0</v>
      </c>
      <c r="MHG244" s="191">
        <f t="shared" si="622"/>
        <v>0</v>
      </c>
      <c r="MHH244" s="191">
        <f t="shared" si="622"/>
        <v>0</v>
      </c>
      <c r="MHI244" s="191">
        <f t="shared" si="622"/>
        <v>0</v>
      </c>
      <c r="MHJ244" s="191">
        <f t="shared" si="622"/>
        <v>0</v>
      </c>
      <c r="MHK244" s="191">
        <f t="shared" si="622"/>
        <v>0</v>
      </c>
      <c r="MHL244" s="191">
        <f t="shared" si="622"/>
        <v>0</v>
      </c>
      <c r="MHM244" s="191">
        <f t="shared" si="622"/>
        <v>0</v>
      </c>
      <c r="MHN244" s="191">
        <f t="shared" si="622"/>
        <v>0</v>
      </c>
      <c r="MHO244" s="191">
        <f t="shared" si="622"/>
        <v>0</v>
      </c>
      <c r="MHP244" s="191">
        <f t="shared" si="622"/>
        <v>0</v>
      </c>
      <c r="MHQ244" s="191">
        <f t="shared" si="622"/>
        <v>0</v>
      </c>
      <c r="MHR244" s="191">
        <f t="shared" si="622"/>
        <v>0</v>
      </c>
      <c r="MHS244" s="191">
        <f t="shared" si="622"/>
        <v>0</v>
      </c>
      <c r="MHT244" s="191">
        <f t="shared" si="622"/>
        <v>0</v>
      </c>
      <c r="MHU244" s="191">
        <f t="shared" si="622"/>
        <v>0</v>
      </c>
      <c r="MHV244" s="191">
        <f t="shared" si="622"/>
        <v>0</v>
      </c>
      <c r="MHW244" s="191">
        <f t="shared" si="622"/>
        <v>0</v>
      </c>
      <c r="MHX244" s="191">
        <f t="shared" si="622"/>
        <v>0</v>
      </c>
      <c r="MHY244" s="191">
        <f t="shared" si="622"/>
        <v>0</v>
      </c>
      <c r="MHZ244" s="191">
        <f t="shared" si="622"/>
        <v>0</v>
      </c>
      <c r="MIA244" s="191">
        <f t="shared" si="622"/>
        <v>0</v>
      </c>
      <c r="MIB244" s="191">
        <f t="shared" si="622"/>
        <v>0</v>
      </c>
      <c r="MIC244" s="191">
        <f t="shared" si="622"/>
        <v>0</v>
      </c>
      <c r="MID244" s="191">
        <f t="shared" si="622"/>
        <v>0</v>
      </c>
      <c r="MIE244" s="191">
        <f t="shared" si="622"/>
        <v>0</v>
      </c>
      <c r="MIF244" s="191">
        <f t="shared" si="622"/>
        <v>0</v>
      </c>
      <c r="MIG244" s="191">
        <f t="shared" si="622"/>
        <v>0</v>
      </c>
      <c r="MIH244" s="191">
        <f t="shared" si="622"/>
        <v>0</v>
      </c>
      <c r="MII244" s="191">
        <f t="shared" si="622"/>
        <v>0</v>
      </c>
      <c r="MIJ244" s="191">
        <f t="shared" si="622"/>
        <v>0</v>
      </c>
      <c r="MIK244" s="191">
        <f t="shared" si="622"/>
        <v>0</v>
      </c>
      <c r="MIL244" s="191">
        <f t="shared" si="622"/>
        <v>0</v>
      </c>
      <c r="MIM244" s="191">
        <f t="shared" si="622"/>
        <v>0</v>
      </c>
      <c r="MIN244" s="191">
        <f t="shared" si="622"/>
        <v>0</v>
      </c>
      <c r="MIO244" s="191">
        <f t="shared" si="622"/>
        <v>0</v>
      </c>
      <c r="MIP244" s="191">
        <f t="shared" si="622"/>
        <v>0</v>
      </c>
      <c r="MIQ244" s="191">
        <f t="shared" si="622"/>
        <v>0</v>
      </c>
      <c r="MIR244" s="191">
        <f t="shared" si="622"/>
        <v>0</v>
      </c>
      <c r="MIS244" s="191">
        <f t="shared" si="622"/>
        <v>0</v>
      </c>
      <c r="MIT244" s="191">
        <f t="shared" si="622"/>
        <v>0</v>
      </c>
      <c r="MIU244" s="191">
        <f t="shared" si="622"/>
        <v>0</v>
      </c>
      <c r="MIV244" s="191">
        <f t="shared" ref="MIV244:MLG244" si="623" xml:space="preserve"> IF($F212 = 0, MIV220, IF($F212 = 1, MIV228, MIV236))+MIV252</f>
        <v>0</v>
      </c>
      <c r="MIW244" s="191">
        <f t="shared" si="623"/>
        <v>0</v>
      </c>
      <c r="MIX244" s="191">
        <f t="shared" si="623"/>
        <v>0</v>
      </c>
      <c r="MIY244" s="191">
        <f t="shared" si="623"/>
        <v>0</v>
      </c>
      <c r="MIZ244" s="191">
        <f t="shared" si="623"/>
        <v>0</v>
      </c>
      <c r="MJA244" s="191">
        <f t="shared" si="623"/>
        <v>0</v>
      </c>
      <c r="MJB244" s="191">
        <f t="shared" si="623"/>
        <v>0</v>
      </c>
      <c r="MJC244" s="191">
        <f t="shared" si="623"/>
        <v>0</v>
      </c>
      <c r="MJD244" s="191">
        <f t="shared" si="623"/>
        <v>0</v>
      </c>
      <c r="MJE244" s="191">
        <f t="shared" si="623"/>
        <v>0</v>
      </c>
      <c r="MJF244" s="191">
        <f t="shared" si="623"/>
        <v>0</v>
      </c>
      <c r="MJG244" s="191">
        <f t="shared" si="623"/>
        <v>0</v>
      </c>
      <c r="MJH244" s="191">
        <f t="shared" si="623"/>
        <v>0</v>
      </c>
      <c r="MJI244" s="191">
        <f t="shared" si="623"/>
        <v>0</v>
      </c>
      <c r="MJJ244" s="191">
        <f t="shared" si="623"/>
        <v>0</v>
      </c>
      <c r="MJK244" s="191">
        <f t="shared" si="623"/>
        <v>0</v>
      </c>
      <c r="MJL244" s="191">
        <f t="shared" si="623"/>
        <v>0</v>
      </c>
      <c r="MJM244" s="191">
        <f t="shared" si="623"/>
        <v>0</v>
      </c>
      <c r="MJN244" s="191">
        <f t="shared" si="623"/>
        <v>0</v>
      </c>
      <c r="MJO244" s="191">
        <f t="shared" si="623"/>
        <v>0</v>
      </c>
      <c r="MJP244" s="191">
        <f t="shared" si="623"/>
        <v>0</v>
      </c>
      <c r="MJQ244" s="191">
        <f t="shared" si="623"/>
        <v>0</v>
      </c>
      <c r="MJR244" s="191">
        <f t="shared" si="623"/>
        <v>0</v>
      </c>
      <c r="MJS244" s="191">
        <f t="shared" si="623"/>
        <v>0</v>
      </c>
      <c r="MJT244" s="191">
        <f t="shared" si="623"/>
        <v>0</v>
      </c>
      <c r="MJU244" s="191">
        <f t="shared" si="623"/>
        <v>0</v>
      </c>
      <c r="MJV244" s="191">
        <f t="shared" si="623"/>
        <v>0</v>
      </c>
      <c r="MJW244" s="191">
        <f t="shared" si="623"/>
        <v>0</v>
      </c>
      <c r="MJX244" s="191">
        <f t="shared" si="623"/>
        <v>0</v>
      </c>
      <c r="MJY244" s="191">
        <f t="shared" si="623"/>
        <v>0</v>
      </c>
      <c r="MJZ244" s="191">
        <f t="shared" si="623"/>
        <v>0</v>
      </c>
      <c r="MKA244" s="191">
        <f t="shared" si="623"/>
        <v>0</v>
      </c>
      <c r="MKB244" s="191">
        <f t="shared" si="623"/>
        <v>0</v>
      </c>
      <c r="MKC244" s="191">
        <f t="shared" si="623"/>
        <v>0</v>
      </c>
      <c r="MKD244" s="191">
        <f t="shared" si="623"/>
        <v>0</v>
      </c>
      <c r="MKE244" s="191">
        <f t="shared" si="623"/>
        <v>0</v>
      </c>
      <c r="MKF244" s="191">
        <f t="shared" si="623"/>
        <v>0</v>
      </c>
      <c r="MKG244" s="191">
        <f t="shared" si="623"/>
        <v>0</v>
      </c>
      <c r="MKH244" s="191">
        <f t="shared" si="623"/>
        <v>0</v>
      </c>
      <c r="MKI244" s="191">
        <f t="shared" si="623"/>
        <v>0</v>
      </c>
      <c r="MKJ244" s="191">
        <f t="shared" si="623"/>
        <v>0</v>
      </c>
      <c r="MKK244" s="191">
        <f t="shared" si="623"/>
        <v>0</v>
      </c>
      <c r="MKL244" s="191">
        <f t="shared" si="623"/>
        <v>0</v>
      </c>
      <c r="MKM244" s="191">
        <f t="shared" si="623"/>
        <v>0</v>
      </c>
      <c r="MKN244" s="191">
        <f t="shared" si="623"/>
        <v>0</v>
      </c>
      <c r="MKO244" s="191">
        <f t="shared" si="623"/>
        <v>0</v>
      </c>
      <c r="MKP244" s="191">
        <f t="shared" si="623"/>
        <v>0</v>
      </c>
      <c r="MKQ244" s="191">
        <f t="shared" si="623"/>
        <v>0</v>
      </c>
      <c r="MKR244" s="191">
        <f t="shared" si="623"/>
        <v>0</v>
      </c>
      <c r="MKS244" s="191">
        <f t="shared" si="623"/>
        <v>0</v>
      </c>
      <c r="MKT244" s="191">
        <f t="shared" si="623"/>
        <v>0</v>
      </c>
      <c r="MKU244" s="191">
        <f t="shared" si="623"/>
        <v>0</v>
      </c>
      <c r="MKV244" s="191">
        <f t="shared" si="623"/>
        <v>0</v>
      </c>
      <c r="MKW244" s="191">
        <f t="shared" si="623"/>
        <v>0</v>
      </c>
      <c r="MKX244" s="191">
        <f t="shared" si="623"/>
        <v>0</v>
      </c>
      <c r="MKY244" s="191">
        <f t="shared" si="623"/>
        <v>0</v>
      </c>
      <c r="MKZ244" s="191">
        <f t="shared" si="623"/>
        <v>0</v>
      </c>
      <c r="MLA244" s="191">
        <f t="shared" si="623"/>
        <v>0</v>
      </c>
      <c r="MLB244" s="191">
        <f t="shared" si="623"/>
        <v>0</v>
      </c>
      <c r="MLC244" s="191">
        <f t="shared" si="623"/>
        <v>0</v>
      </c>
      <c r="MLD244" s="191">
        <f t="shared" si="623"/>
        <v>0</v>
      </c>
      <c r="MLE244" s="191">
        <f t="shared" si="623"/>
        <v>0</v>
      </c>
      <c r="MLF244" s="191">
        <f t="shared" si="623"/>
        <v>0</v>
      </c>
      <c r="MLG244" s="191">
        <f t="shared" si="623"/>
        <v>0</v>
      </c>
      <c r="MLH244" s="191">
        <f t="shared" ref="MLH244:MNS244" si="624" xml:space="preserve"> IF($F212 = 0, MLH220, IF($F212 = 1, MLH228, MLH236))+MLH252</f>
        <v>0</v>
      </c>
      <c r="MLI244" s="191">
        <f t="shared" si="624"/>
        <v>0</v>
      </c>
      <c r="MLJ244" s="191">
        <f t="shared" si="624"/>
        <v>0</v>
      </c>
      <c r="MLK244" s="191">
        <f t="shared" si="624"/>
        <v>0</v>
      </c>
      <c r="MLL244" s="191">
        <f t="shared" si="624"/>
        <v>0</v>
      </c>
      <c r="MLM244" s="191">
        <f t="shared" si="624"/>
        <v>0</v>
      </c>
      <c r="MLN244" s="191">
        <f t="shared" si="624"/>
        <v>0</v>
      </c>
      <c r="MLO244" s="191">
        <f t="shared" si="624"/>
        <v>0</v>
      </c>
      <c r="MLP244" s="191">
        <f t="shared" si="624"/>
        <v>0</v>
      </c>
      <c r="MLQ244" s="191">
        <f t="shared" si="624"/>
        <v>0</v>
      </c>
      <c r="MLR244" s="191">
        <f t="shared" si="624"/>
        <v>0</v>
      </c>
      <c r="MLS244" s="191">
        <f t="shared" si="624"/>
        <v>0</v>
      </c>
      <c r="MLT244" s="191">
        <f t="shared" si="624"/>
        <v>0</v>
      </c>
      <c r="MLU244" s="191">
        <f t="shared" si="624"/>
        <v>0</v>
      </c>
      <c r="MLV244" s="191">
        <f t="shared" si="624"/>
        <v>0</v>
      </c>
      <c r="MLW244" s="191">
        <f t="shared" si="624"/>
        <v>0</v>
      </c>
      <c r="MLX244" s="191">
        <f t="shared" si="624"/>
        <v>0</v>
      </c>
      <c r="MLY244" s="191">
        <f t="shared" si="624"/>
        <v>0</v>
      </c>
      <c r="MLZ244" s="191">
        <f t="shared" si="624"/>
        <v>0</v>
      </c>
      <c r="MMA244" s="191">
        <f t="shared" si="624"/>
        <v>0</v>
      </c>
      <c r="MMB244" s="191">
        <f t="shared" si="624"/>
        <v>0</v>
      </c>
      <c r="MMC244" s="191">
        <f t="shared" si="624"/>
        <v>0</v>
      </c>
      <c r="MMD244" s="191">
        <f t="shared" si="624"/>
        <v>0</v>
      </c>
      <c r="MME244" s="191">
        <f t="shared" si="624"/>
        <v>0</v>
      </c>
      <c r="MMF244" s="191">
        <f t="shared" si="624"/>
        <v>0</v>
      </c>
      <c r="MMG244" s="191">
        <f t="shared" si="624"/>
        <v>0</v>
      </c>
      <c r="MMH244" s="191">
        <f t="shared" si="624"/>
        <v>0</v>
      </c>
      <c r="MMI244" s="191">
        <f t="shared" si="624"/>
        <v>0</v>
      </c>
      <c r="MMJ244" s="191">
        <f t="shared" si="624"/>
        <v>0</v>
      </c>
      <c r="MMK244" s="191">
        <f t="shared" si="624"/>
        <v>0</v>
      </c>
      <c r="MML244" s="191">
        <f t="shared" si="624"/>
        <v>0</v>
      </c>
      <c r="MMM244" s="191">
        <f t="shared" si="624"/>
        <v>0</v>
      </c>
      <c r="MMN244" s="191">
        <f t="shared" si="624"/>
        <v>0</v>
      </c>
      <c r="MMO244" s="191">
        <f t="shared" si="624"/>
        <v>0</v>
      </c>
      <c r="MMP244" s="191">
        <f t="shared" si="624"/>
        <v>0</v>
      </c>
      <c r="MMQ244" s="191">
        <f t="shared" si="624"/>
        <v>0</v>
      </c>
      <c r="MMR244" s="191">
        <f t="shared" si="624"/>
        <v>0</v>
      </c>
      <c r="MMS244" s="191">
        <f t="shared" si="624"/>
        <v>0</v>
      </c>
      <c r="MMT244" s="191">
        <f t="shared" si="624"/>
        <v>0</v>
      </c>
      <c r="MMU244" s="191">
        <f t="shared" si="624"/>
        <v>0</v>
      </c>
      <c r="MMV244" s="191">
        <f t="shared" si="624"/>
        <v>0</v>
      </c>
      <c r="MMW244" s="191">
        <f t="shared" si="624"/>
        <v>0</v>
      </c>
      <c r="MMX244" s="191">
        <f t="shared" si="624"/>
        <v>0</v>
      </c>
      <c r="MMY244" s="191">
        <f t="shared" si="624"/>
        <v>0</v>
      </c>
      <c r="MMZ244" s="191">
        <f t="shared" si="624"/>
        <v>0</v>
      </c>
      <c r="MNA244" s="191">
        <f t="shared" si="624"/>
        <v>0</v>
      </c>
      <c r="MNB244" s="191">
        <f t="shared" si="624"/>
        <v>0</v>
      </c>
      <c r="MNC244" s="191">
        <f t="shared" si="624"/>
        <v>0</v>
      </c>
      <c r="MND244" s="191">
        <f t="shared" si="624"/>
        <v>0</v>
      </c>
      <c r="MNE244" s="191">
        <f t="shared" si="624"/>
        <v>0</v>
      </c>
      <c r="MNF244" s="191">
        <f t="shared" si="624"/>
        <v>0</v>
      </c>
      <c r="MNG244" s="191">
        <f t="shared" si="624"/>
        <v>0</v>
      </c>
      <c r="MNH244" s="191">
        <f t="shared" si="624"/>
        <v>0</v>
      </c>
      <c r="MNI244" s="191">
        <f t="shared" si="624"/>
        <v>0</v>
      </c>
      <c r="MNJ244" s="191">
        <f t="shared" si="624"/>
        <v>0</v>
      </c>
      <c r="MNK244" s="191">
        <f t="shared" si="624"/>
        <v>0</v>
      </c>
      <c r="MNL244" s="191">
        <f t="shared" si="624"/>
        <v>0</v>
      </c>
      <c r="MNM244" s="191">
        <f t="shared" si="624"/>
        <v>0</v>
      </c>
      <c r="MNN244" s="191">
        <f t="shared" si="624"/>
        <v>0</v>
      </c>
      <c r="MNO244" s="191">
        <f t="shared" si="624"/>
        <v>0</v>
      </c>
      <c r="MNP244" s="191">
        <f t="shared" si="624"/>
        <v>0</v>
      </c>
      <c r="MNQ244" s="191">
        <f t="shared" si="624"/>
        <v>0</v>
      </c>
      <c r="MNR244" s="191">
        <f t="shared" si="624"/>
        <v>0</v>
      </c>
      <c r="MNS244" s="191">
        <f t="shared" si="624"/>
        <v>0</v>
      </c>
      <c r="MNT244" s="191">
        <f t="shared" ref="MNT244:MQE244" si="625" xml:space="preserve"> IF($F212 = 0, MNT220, IF($F212 = 1, MNT228, MNT236))+MNT252</f>
        <v>0</v>
      </c>
      <c r="MNU244" s="191">
        <f t="shared" si="625"/>
        <v>0</v>
      </c>
      <c r="MNV244" s="191">
        <f t="shared" si="625"/>
        <v>0</v>
      </c>
      <c r="MNW244" s="191">
        <f t="shared" si="625"/>
        <v>0</v>
      </c>
      <c r="MNX244" s="191">
        <f t="shared" si="625"/>
        <v>0</v>
      </c>
      <c r="MNY244" s="191">
        <f t="shared" si="625"/>
        <v>0</v>
      </c>
      <c r="MNZ244" s="191">
        <f t="shared" si="625"/>
        <v>0</v>
      </c>
      <c r="MOA244" s="191">
        <f t="shared" si="625"/>
        <v>0</v>
      </c>
      <c r="MOB244" s="191">
        <f t="shared" si="625"/>
        <v>0</v>
      </c>
      <c r="MOC244" s="191">
        <f t="shared" si="625"/>
        <v>0</v>
      </c>
      <c r="MOD244" s="191">
        <f t="shared" si="625"/>
        <v>0</v>
      </c>
      <c r="MOE244" s="191">
        <f t="shared" si="625"/>
        <v>0</v>
      </c>
      <c r="MOF244" s="191">
        <f t="shared" si="625"/>
        <v>0</v>
      </c>
      <c r="MOG244" s="191">
        <f t="shared" si="625"/>
        <v>0</v>
      </c>
      <c r="MOH244" s="191">
        <f t="shared" si="625"/>
        <v>0</v>
      </c>
      <c r="MOI244" s="191">
        <f t="shared" si="625"/>
        <v>0</v>
      </c>
      <c r="MOJ244" s="191">
        <f t="shared" si="625"/>
        <v>0</v>
      </c>
      <c r="MOK244" s="191">
        <f t="shared" si="625"/>
        <v>0</v>
      </c>
      <c r="MOL244" s="191">
        <f t="shared" si="625"/>
        <v>0</v>
      </c>
      <c r="MOM244" s="191">
        <f t="shared" si="625"/>
        <v>0</v>
      </c>
      <c r="MON244" s="191">
        <f t="shared" si="625"/>
        <v>0</v>
      </c>
      <c r="MOO244" s="191">
        <f t="shared" si="625"/>
        <v>0</v>
      </c>
      <c r="MOP244" s="191">
        <f t="shared" si="625"/>
        <v>0</v>
      </c>
      <c r="MOQ244" s="191">
        <f t="shared" si="625"/>
        <v>0</v>
      </c>
      <c r="MOR244" s="191">
        <f t="shared" si="625"/>
        <v>0</v>
      </c>
      <c r="MOS244" s="191">
        <f t="shared" si="625"/>
        <v>0</v>
      </c>
      <c r="MOT244" s="191">
        <f t="shared" si="625"/>
        <v>0</v>
      </c>
      <c r="MOU244" s="191">
        <f t="shared" si="625"/>
        <v>0</v>
      </c>
      <c r="MOV244" s="191">
        <f t="shared" si="625"/>
        <v>0</v>
      </c>
      <c r="MOW244" s="191">
        <f t="shared" si="625"/>
        <v>0</v>
      </c>
      <c r="MOX244" s="191">
        <f t="shared" si="625"/>
        <v>0</v>
      </c>
      <c r="MOY244" s="191">
        <f t="shared" si="625"/>
        <v>0</v>
      </c>
      <c r="MOZ244" s="191">
        <f t="shared" si="625"/>
        <v>0</v>
      </c>
      <c r="MPA244" s="191">
        <f t="shared" si="625"/>
        <v>0</v>
      </c>
      <c r="MPB244" s="191">
        <f t="shared" si="625"/>
        <v>0</v>
      </c>
      <c r="MPC244" s="191">
        <f t="shared" si="625"/>
        <v>0</v>
      </c>
      <c r="MPD244" s="191">
        <f t="shared" si="625"/>
        <v>0</v>
      </c>
      <c r="MPE244" s="191">
        <f t="shared" si="625"/>
        <v>0</v>
      </c>
      <c r="MPF244" s="191">
        <f t="shared" si="625"/>
        <v>0</v>
      </c>
      <c r="MPG244" s="191">
        <f t="shared" si="625"/>
        <v>0</v>
      </c>
      <c r="MPH244" s="191">
        <f t="shared" si="625"/>
        <v>0</v>
      </c>
      <c r="MPI244" s="191">
        <f t="shared" si="625"/>
        <v>0</v>
      </c>
      <c r="MPJ244" s="191">
        <f t="shared" si="625"/>
        <v>0</v>
      </c>
      <c r="MPK244" s="191">
        <f t="shared" si="625"/>
        <v>0</v>
      </c>
      <c r="MPL244" s="191">
        <f t="shared" si="625"/>
        <v>0</v>
      </c>
      <c r="MPM244" s="191">
        <f t="shared" si="625"/>
        <v>0</v>
      </c>
      <c r="MPN244" s="191">
        <f t="shared" si="625"/>
        <v>0</v>
      </c>
      <c r="MPO244" s="191">
        <f t="shared" si="625"/>
        <v>0</v>
      </c>
      <c r="MPP244" s="191">
        <f t="shared" si="625"/>
        <v>0</v>
      </c>
      <c r="MPQ244" s="191">
        <f t="shared" si="625"/>
        <v>0</v>
      </c>
      <c r="MPR244" s="191">
        <f t="shared" si="625"/>
        <v>0</v>
      </c>
      <c r="MPS244" s="191">
        <f t="shared" si="625"/>
        <v>0</v>
      </c>
      <c r="MPT244" s="191">
        <f t="shared" si="625"/>
        <v>0</v>
      </c>
      <c r="MPU244" s="191">
        <f t="shared" si="625"/>
        <v>0</v>
      </c>
      <c r="MPV244" s="191">
        <f t="shared" si="625"/>
        <v>0</v>
      </c>
      <c r="MPW244" s="191">
        <f t="shared" si="625"/>
        <v>0</v>
      </c>
      <c r="MPX244" s="191">
        <f t="shared" si="625"/>
        <v>0</v>
      </c>
      <c r="MPY244" s="191">
        <f t="shared" si="625"/>
        <v>0</v>
      </c>
      <c r="MPZ244" s="191">
        <f t="shared" si="625"/>
        <v>0</v>
      </c>
      <c r="MQA244" s="191">
        <f t="shared" si="625"/>
        <v>0</v>
      </c>
      <c r="MQB244" s="191">
        <f t="shared" si="625"/>
        <v>0</v>
      </c>
      <c r="MQC244" s="191">
        <f t="shared" si="625"/>
        <v>0</v>
      </c>
      <c r="MQD244" s="191">
        <f t="shared" si="625"/>
        <v>0</v>
      </c>
      <c r="MQE244" s="191">
        <f t="shared" si="625"/>
        <v>0</v>
      </c>
      <c r="MQF244" s="191">
        <f t="shared" ref="MQF244:MSQ244" si="626" xml:space="preserve"> IF($F212 = 0, MQF220, IF($F212 = 1, MQF228, MQF236))+MQF252</f>
        <v>0</v>
      </c>
      <c r="MQG244" s="191">
        <f t="shared" si="626"/>
        <v>0</v>
      </c>
      <c r="MQH244" s="191">
        <f t="shared" si="626"/>
        <v>0</v>
      </c>
      <c r="MQI244" s="191">
        <f t="shared" si="626"/>
        <v>0</v>
      </c>
      <c r="MQJ244" s="191">
        <f t="shared" si="626"/>
        <v>0</v>
      </c>
      <c r="MQK244" s="191">
        <f t="shared" si="626"/>
        <v>0</v>
      </c>
      <c r="MQL244" s="191">
        <f t="shared" si="626"/>
        <v>0</v>
      </c>
      <c r="MQM244" s="191">
        <f t="shared" si="626"/>
        <v>0</v>
      </c>
      <c r="MQN244" s="191">
        <f t="shared" si="626"/>
        <v>0</v>
      </c>
      <c r="MQO244" s="191">
        <f t="shared" si="626"/>
        <v>0</v>
      </c>
      <c r="MQP244" s="191">
        <f t="shared" si="626"/>
        <v>0</v>
      </c>
      <c r="MQQ244" s="191">
        <f t="shared" si="626"/>
        <v>0</v>
      </c>
      <c r="MQR244" s="191">
        <f t="shared" si="626"/>
        <v>0</v>
      </c>
      <c r="MQS244" s="191">
        <f t="shared" si="626"/>
        <v>0</v>
      </c>
      <c r="MQT244" s="191">
        <f t="shared" si="626"/>
        <v>0</v>
      </c>
      <c r="MQU244" s="191">
        <f t="shared" si="626"/>
        <v>0</v>
      </c>
      <c r="MQV244" s="191">
        <f t="shared" si="626"/>
        <v>0</v>
      </c>
      <c r="MQW244" s="191">
        <f t="shared" si="626"/>
        <v>0</v>
      </c>
      <c r="MQX244" s="191">
        <f t="shared" si="626"/>
        <v>0</v>
      </c>
      <c r="MQY244" s="191">
        <f t="shared" si="626"/>
        <v>0</v>
      </c>
      <c r="MQZ244" s="191">
        <f t="shared" si="626"/>
        <v>0</v>
      </c>
      <c r="MRA244" s="191">
        <f t="shared" si="626"/>
        <v>0</v>
      </c>
      <c r="MRB244" s="191">
        <f t="shared" si="626"/>
        <v>0</v>
      </c>
      <c r="MRC244" s="191">
        <f t="shared" si="626"/>
        <v>0</v>
      </c>
      <c r="MRD244" s="191">
        <f t="shared" si="626"/>
        <v>0</v>
      </c>
      <c r="MRE244" s="191">
        <f t="shared" si="626"/>
        <v>0</v>
      </c>
      <c r="MRF244" s="191">
        <f t="shared" si="626"/>
        <v>0</v>
      </c>
      <c r="MRG244" s="191">
        <f t="shared" si="626"/>
        <v>0</v>
      </c>
      <c r="MRH244" s="191">
        <f t="shared" si="626"/>
        <v>0</v>
      </c>
      <c r="MRI244" s="191">
        <f t="shared" si="626"/>
        <v>0</v>
      </c>
      <c r="MRJ244" s="191">
        <f t="shared" si="626"/>
        <v>0</v>
      </c>
      <c r="MRK244" s="191">
        <f t="shared" si="626"/>
        <v>0</v>
      </c>
      <c r="MRL244" s="191">
        <f t="shared" si="626"/>
        <v>0</v>
      </c>
      <c r="MRM244" s="191">
        <f t="shared" si="626"/>
        <v>0</v>
      </c>
      <c r="MRN244" s="191">
        <f t="shared" si="626"/>
        <v>0</v>
      </c>
      <c r="MRO244" s="191">
        <f t="shared" si="626"/>
        <v>0</v>
      </c>
      <c r="MRP244" s="191">
        <f t="shared" si="626"/>
        <v>0</v>
      </c>
      <c r="MRQ244" s="191">
        <f t="shared" si="626"/>
        <v>0</v>
      </c>
      <c r="MRR244" s="191">
        <f t="shared" si="626"/>
        <v>0</v>
      </c>
      <c r="MRS244" s="191">
        <f t="shared" si="626"/>
        <v>0</v>
      </c>
      <c r="MRT244" s="191">
        <f t="shared" si="626"/>
        <v>0</v>
      </c>
      <c r="MRU244" s="191">
        <f t="shared" si="626"/>
        <v>0</v>
      </c>
      <c r="MRV244" s="191">
        <f t="shared" si="626"/>
        <v>0</v>
      </c>
      <c r="MRW244" s="191">
        <f t="shared" si="626"/>
        <v>0</v>
      </c>
      <c r="MRX244" s="191">
        <f t="shared" si="626"/>
        <v>0</v>
      </c>
      <c r="MRY244" s="191">
        <f t="shared" si="626"/>
        <v>0</v>
      </c>
      <c r="MRZ244" s="191">
        <f t="shared" si="626"/>
        <v>0</v>
      </c>
      <c r="MSA244" s="191">
        <f t="shared" si="626"/>
        <v>0</v>
      </c>
      <c r="MSB244" s="191">
        <f t="shared" si="626"/>
        <v>0</v>
      </c>
      <c r="MSC244" s="191">
        <f t="shared" si="626"/>
        <v>0</v>
      </c>
      <c r="MSD244" s="191">
        <f t="shared" si="626"/>
        <v>0</v>
      </c>
      <c r="MSE244" s="191">
        <f t="shared" si="626"/>
        <v>0</v>
      </c>
      <c r="MSF244" s="191">
        <f t="shared" si="626"/>
        <v>0</v>
      </c>
      <c r="MSG244" s="191">
        <f t="shared" si="626"/>
        <v>0</v>
      </c>
      <c r="MSH244" s="191">
        <f t="shared" si="626"/>
        <v>0</v>
      </c>
      <c r="MSI244" s="191">
        <f t="shared" si="626"/>
        <v>0</v>
      </c>
      <c r="MSJ244" s="191">
        <f t="shared" si="626"/>
        <v>0</v>
      </c>
      <c r="MSK244" s="191">
        <f t="shared" si="626"/>
        <v>0</v>
      </c>
      <c r="MSL244" s="191">
        <f t="shared" si="626"/>
        <v>0</v>
      </c>
      <c r="MSM244" s="191">
        <f t="shared" si="626"/>
        <v>0</v>
      </c>
      <c r="MSN244" s="191">
        <f t="shared" si="626"/>
        <v>0</v>
      </c>
      <c r="MSO244" s="191">
        <f t="shared" si="626"/>
        <v>0</v>
      </c>
      <c r="MSP244" s="191">
        <f t="shared" si="626"/>
        <v>0</v>
      </c>
      <c r="MSQ244" s="191">
        <f t="shared" si="626"/>
        <v>0</v>
      </c>
      <c r="MSR244" s="191">
        <f t="shared" ref="MSR244:MVC244" si="627" xml:space="preserve"> IF($F212 = 0, MSR220, IF($F212 = 1, MSR228, MSR236))+MSR252</f>
        <v>0</v>
      </c>
      <c r="MSS244" s="191">
        <f t="shared" si="627"/>
        <v>0</v>
      </c>
      <c r="MST244" s="191">
        <f t="shared" si="627"/>
        <v>0</v>
      </c>
      <c r="MSU244" s="191">
        <f t="shared" si="627"/>
        <v>0</v>
      </c>
      <c r="MSV244" s="191">
        <f t="shared" si="627"/>
        <v>0</v>
      </c>
      <c r="MSW244" s="191">
        <f t="shared" si="627"/>
        <v>0</v>
      </c>
      <c r="MSX244" s="191">
        <f t="shared" si="627"/>
        <v>0</v>
      </c>
      <c r="MSY244" s="191">
        <f t="shared" si="627"/>
        <v>0</v>
      </c>
      <c r="MSZ244" s="191">
        <f t="shared" si="627"/>
        <v>0</v>
      </c>
      <c r="MTA244" s="191">
        <f t="shared" si="627"/>
        <v>0</v>
      </c>
      <c r="MTB244" s="191">
        <f t="shared" si="627"/>
        <v>0</v>
      </c>
      <c r="MTC244" s="191">
        <f t="shared" si="627"/>
        <v>0</v>
      </c>
      <c r="MTD244" s="191">
        <f t="shared" si="627"/>
        <v>0</v>
      </c>
      <c r="MTE244" s="191">
        <f t="shared" si="627"/>
        <v>0</v>
      </c>
      <c r="MTF244" s="191">
        <f t="shared" si="627"/>
        <v>0</v>
      </c>
      <c r="MTG244" s="191">
        <f t="shared" si="627"/>
        <v>0</v>
      </c>
      <c r="MTH244" s="191">
        <f t="shared" si="627"/>
        <v>0</v>
      </c>
      <c r="MTI244" s="191">
        <f t="shared" si="627"/>
        <v>0</v>
      </c>
      <c r="MTJ244" s="191">
        <f t="shared" si="627"/>
        <v>0</v>
      </c>
      <c r="MTK244" s="191">
        <f t="shared" si="627"/>
        <v>0</v>
      </c>
      <c r="MTL244" s="191">
        <f t="shared" si="627"/>
        <v>0</v>
      </c>
      <c r="MTM244" s="191">
        <f t="shared" si="627"/>
        <v>0</v>
      </c>
      <c r="MTN244" s="191">
        <f t="shared" si="627"/>
        <v>0</v>
      </c>
      <c r="MTO244" s="191">
        <f t="shared" si="627"/>
        <v>0</v>
      </c>
      <c r="MTP244" s="191">
        <f t="shared" si="627"/>
        <v>0</v>
      </c>
      <c r="MTQ244" s="191">
        <f t="shared" si="627"/>
        <v>0</v>
      </c>
      <c r="MTR244" s="191">
        <f t="shared" si="627"/>
        <v>0</v>
      </c>
      <c r="MTS244" s="191">
        <f t="shared" si="627"/>
        <v>0</v>
      </c>
      <c r="MTT244" s="191">
        <f t="shared" si="627"/>
        <v>0</v>
      </c>
      <c r="MTU244" s="191">
        <f t="shared" si="627"/>
        <v>0</v>
      </c>
      <c r="MTV244" s="191">
        <f t="shared" si="627"/>
        <v>0</v>
      </c>
      <c r="MTW244" s="191">
        <f t="shared" si="627"/>
        <v>0</v>
      </c>
      <c r="MTX244" s="191">
        <f t="shared" si="627"/>
        <v>0</v>
      </c>
      <c r="MTY244" s="191">
        <f t="shared" si="627"/>
        <v>0</v>
      </c>
      <c r="MTZ244" s="191">
        <f t="shared" si="627"/>
        <v>0</v>
      </c>
      <c r="MUA244" s="191">
        <f t="shared" si="627"/>
        <v>0</v>
      </c>
      <c r="MUB244" s="191">
        <f t="shared" si="627"/>
        <v>0</v>
      </c>
      <c r="MUC244" s="191">
        <f t="shared" si="627"/>
        <v>0</v>
      </c>
      <c r="MUD244" s="191">
        <f t="shared" si="627"/>
        <v>0</v>
      </c>
      <c r="MUE244" s="191">
        <f t="shared" si="627"/>
        <v>0</v>
      </c>
      <c r="MUF244" s="191">
        <f t="shared" si="627"/>
        <v>0</v>
      </c>
      <c r="MUG244" s="191">
        <f t="shared" si="627"/>
        <v>0</v>
      </c>
      <c r="MUH244" s="191">
        <f t="shared" si="627"/>
        <v>0</v>
      </c>
      <c r="MUI244" s="191">
        <f t="shared" si="627"/>
        <v>0</v>
      </c>
      <c r="MUJ244" s="191">
        <f t="shared" si="627"/>
        <v>0</v>
      </c>
      <c r="MUK244" s="191">
        <f t="shared" si="627"/>
        <v>0</v>
      </c>
      <c r="MUL244" s="191">
        <f t="shared" si="627"/>
        <v>0</v>
      </c>
      <c r="MUM244" s="191">
        <f t="shared" si="627"/>
        <v>0</v>
      </c>
      <c r="MUN244" s="191">
        <f t="shared" si="627"/>
        <v>0</v>
      </c>
      <c r="MUO244" s="191">
        <f t="shared" si="627"/>
        <v>0</v>
      </c>
      <c r="MUP244" s="191">
        <f t="shared" si="627"/>
        <v>0</v>
      </c>
      <c r="MUQ244" s="191">
        <f t="shared" si="627"/>
        <v>0</v>
      </c>
      <c r="MUR244" s="191">
        <f t="shared" si="627"/>
        <v>0</v>
      </c>
      <c r="MUS244" s="191">
        <f t="shared" si="627"/>
        <v>0</v>
      </c>
      <c r="MUT244" s="191">
        <f t="shared" si="627"/>
        <v>0</v>
      </c>
      <c r="MUU244" s="191">
        <f t="shared" si="627"/>
        <v>0</v>
      </c>
      <c r="MUV244" s="191">
        <f t="shared" si="627"/>
        <v>0</v>
      </c>
      <c r="MUW244" s="191">
        <f t="shared" si="627"/>
        <v>0</v>
      </c>
      <c r="MUX244" s="191">
        <f t="shared" si="627"/>
        <v>0</v>
      </c>
      <c r="MUY244" s="191">
        <f t="shared" si="627"/>
        <v>0</v>
      </c>
      <c r="MUZ244" s="191">
        <f t="shared" si="627"/>
        <v>0</v>
      </c>
      <c r="MVA244" s="191">
        <f t="shared" si="627"/>
        <v>0</v>
      </c>
      <c r="MVB244" s="191">
        <f t="shared" si="627"/>
        <v>0</v>
      </c>
      <c r="MVC244" s="191">
        <f t="shared" si="627"/>
        <v>0</v>
      </c>
      <c r="MVD244" s="191">
        <f t="shared" ref="MVD244:MXO244" si="628" xml:space="preserve"> IF($F212 = 0, MVD220, IF($F212 = 1, MVD228, MVD236))+MVD252</f>
        <v>0</v>
      </c>
      <c r="MVE244" s="191">
        <f t="shared" si="628"/>
        <v>0</v>
      </c>
      <c r="MVF244" s="191">
        <f t="shared" si="628"/>
        <v>0</v>
      </c>
      <c r="MVG244" s="191">
        <f t="shared" si="628"/>
        <v>0</v>
      </c>
      <c r="MVH244" s="191">
        <f t="shared" si="628"/>
        <v>0</v>
      </c>
      <c r="MVI244" s="191">
        <f t="shared" si="628"/>
        <v>0</v>
      </c>
      <c r="MVJ244" s="191">
        <f t="shared" si="628"/>
        <v>0</v>
      </c>
      <c r="MVK244" s="191">
        <f t="shared" si="628"/>
        <v>0</v>
      </c>
      <c r="MVL244" s="191">
        <f t="shared" si="628"/>
        <v>0</v>
      </c>
      <c r="MVM244" s="191">
        <f t="shared" si="628"/>
        <v>0</v>
      </c>
      <c r="MVN244" s="191">
        <f t="shared" si="628"/>
        <v>0</v>
      </c>
      <c r="MVO244" s="191">
        <f t="shared" si="628"/>
        <v>0</v>
      </c>
      <c r="MVP244" s="191">
        <f t="shared" si="628"/>
        <v>0</v>
      </c>
      <c r="MVQ244" s="191">
        <f t="shared" si="628"/>
        <v>0</v>
      </c>
      <c r="MVR244" s="191">
        <f t="shared" si="628"/>
        <v>0</v>
      </c>
      <c r="MVS244" s="191">
        <f t="shared" si="628"/>
        <v>0</v>
      </c>
      <c r="MVT244" s="191">
        <f t="shared" si="628"/>
        <v>0</v>
      </c>
      <c r="MVU244" s="191">
        <f t="shared" si="628"/>
        <v>0</v>
      </c>
      <c r="MVV244" s="191">
        <f t="shared" si="628"/>
        <v>0</v>
      </c>
      <c r="MVW244" s="191">
        <f t="shared" si="628"/>
        <v>0</v>
      </c>
      <c r="MVX244" s="191">
        <f t="shared" si="628"/>
        <v>0</v>
      </c>
      <c r="MVY244" s="191">
        <f t="shared" si="628"/>
        <v>0</v>
      </c>
      <c r="MVZ244" s="191">
        <f t="shared" si="628"/>
        <v>0</v>
      </c>
      <c r="MWA244" s="191">
        <f t="shared" si="628"/>
        <v>0</v>
      </c>
      <c r="MWB244" s="191">
        <f t="shared" si="628"/>
        <v>0</v>
      </c>
      <c r="MWC244" s="191">
        <f t="shared" si="628"/>
        <v>0</v>
      </c>
      <c r="MWD244" s="191">
        <f t="shared" si="628"/>
        <v>0</v>
      </c>
      <c r="MWE244" s="191">
        <f t="shared" si="628"/>
        <v>0</v>
      </c>
      <c r="MWF244" s="191">
        <f t="shared" si="628"/>
        <v>0</v>
      </c>
      <c r="MWG244" s="191">
        <f t="shared" si="628"/>
        <v>0</v>
      </c>
      <c r="MWH244" s="191">
        <f t="shared" si="628"/>
        <v>0</v>
      </c>
      <c r="MWI244" s="191">
        <f t="shared" si="628"/>
        <v>0</v>
      </c>
      <c r="MWJ244" s="191">
        <f t="shared" si="628"/>
        <v>0</v>
      </c>
      <c r="MWK244" s="191">
        <f t="shared" si="628"/>
        <v>0</v>
      </c>
      <c r="MWL244" s="191">
        <f t="shared" si="628"/>
        <v>0</v>
      </c>
      <c r="MWM244" s="191">
        <f t="shared" si="628"/>
        <v>0</v>
      </c>
      <c r="MWN244" s="191">
        <f t="shared" si="628"/>
        <v>0</v>
      </c>
      <c r="MWO244" s="191">
        <f t="shared" si="628"/>
        <v>0</v>
      </c>
      <c r="MWP244" s="191">
        <f t="shared" si="628"/>
        <v>0</v>
      </c>
      <c r="MWQ244" s="191">
        <f t="shared" si="628"/>
        <v>0</v>
      </c>
      <c r="MWR244" s="191">
        <f t="shared" si="628"/>
        <v>0</v>
      </c>
      <c r="MWS244" s="191">
        <f t="shared" si="628"/>
        <v>0</v>
      </c>
      <c r="MWT244" s="191">
        <f t="shared" si="628"/>
        <v>0</v>
      </c>
      <c r="MWU244" s="191">
        <f t="shared" si="628"/>
        <v>0</v>
      </c>
      <c r="MWV244" s="191">
        <f t="shared" si="628"/>
        <v>0</v>
      </c>
      <c r="MWW244" s="191">
        <f t="shared" si="628"/>
        <v>0</v>
      </c>
      <c r="MWX244" s="191">
        <f t="shared" si="628"/>
        <v>0</v>
      </c>
      <c r="MWY244" s="191">
        <f t="shared" si="628"/>
        <v>0</v>
      </c>
      <c r="MWZ244" s="191">
        <f t="shared" si="628"/>
        <v>0</v>
      </c>
      <c r="MXA244" s="191">
        <f t="shared" si="628"/>
        <v>0</v>
      </c>
      <c r="MXB244" s="191">
        <f t="shared" si="628"/>
        <v>0</v>
      </c>
      <c r="MXC244" s="191">
        <f t="shared" si="628"/>
        <v>0</v>
      </c>
      <c r="MXD244" s="191">
        <f t="shared" si="628"/>
        <v>0</v>
      </c>
      <c r="MXE244" s="191">
        <f t="shared" si="628"/>
        <v>0</v>
      </c>
      <c r="MXF244" s="191">
        <f t="shared" si="628"/>
        <v>0</v>
      </c>
      <c r="MXG244" s="191">
        <f t="shared" si="628"/>
        <v>0</v>
      </c>
      <c r="MXH244" s="191">
        <f t="shared" si="628"/>
        <v>0</v>
      </c>
      <c r="MXI244" s="191">
        <f t="shared" si="628"/>
        <v>0</v>
      </c>
      <c r="MXJ244" s="191">
        <f t="shared" si="628"/>
        <v>0</v>
      </c>
      <c r="MXK244" s="191">
        <f t="shared" si="628"/>
        <v>0</v>
      </c>
      <c r="MXL244" s="191">
        <f t="shared" si="628"/>
        <v>0</v>
      </c>
      <c r="MXM244" s="191">
        <f t="shared" si="628"/>
        <v>0</v>
      </c>
      <c r="MXN244" s="191">
        <f t="shared" si="628"/>
        <v>0</v>
      </c>
      <c r="MXO244" s="191">
        <f t="shared" si="628"/>
        <v>0</v>
      </c>
      <c r="MXP244" s="191">
        <f t="shared" ref="MXP244:NAA244" si="629" xml:space="preserve"> IF($F212 = 0, MXP220, IF($F212 = 1, MXP228, MXP236))+MXP252</f>
        <v>0</v>
      </c>
      <c r="MXQ244" s="191">
        <f t="shared" si="629"/>
        <v>0</v>
      </c>
      <c r="MXR244" s="191">
        <f t="shared" si="629"/>
        <v>0</v>
      </c>
      <c r="MXS244" s="191">
        <f t="shared" si="629"/>
        <v>0</v>
      </c>
      <c r="MXT244" s="191">
        <f t="shared" si="629"/>
        <v>0</v>
      </c>
      <c r="MXU244" s="191">
        <f t="shared" si="629"/>
        <v>0</v>
      </c>
      <c r="MXV244" s="191">
        <f t="shared" si="629"/>
        <v>0</v>
      </c>
      <c r="MXW244" s="191">
        <f t="shared" si="629"/>
        <v>0</v>
      </c>
      <c r="MXX244" s="191">
        <f t="shared" si="629"/>
        <v>0</v>
      </c>
      <c r="MXY244" s="191">
        <f t="shared" si="629"/>
        <v>0</v>
      </c>
      <c r="MXZ244" s="191">
        <f t="shared" si="629"/>
        <v>0</v>
      </c>
      <c r="MYA244" s="191">
        <f t="shared" si="629"/>
        <v>0</v>
      </c>
      <c r="MYB244" s="191">
        <f t="shared" si="629"/>
        <v>0</v>
      </c>
      <c r="MYC244" s="191">
        <f t="shared" si="629"/>
        <v>0</v>
      </c>
      <c r="MYD244" s="191">
        <f t="shared" si="629"/>
        <v>0</v>
      </c>
      <c r="MYE244" s="191">
        <f t="shared" si="629"/>
        <v>0</v>
      </c>
      <c r="MYF244" s="191">
        <f t="shared" si="629"/>
        <v>0</v>
      </c>
      <c r="MYG244" s="191">
        <f t="shared" si="629"/>
        <v>0</v>
      </c>
      <c r="MYH244" s="191">
        <f t="shared" si="629"/>
        <v>0</v>
      </c>
      <c r="MYI244" s="191">
        <f t="shared" si="629"/>
        <v>0</v>
      </c>
      <c r="MYJ244" s="191">
        <f t="shared" si="629"/>
        <v>0</v>
      </c>
      <c r="MYK244" s="191">
        <f t="shared" si="629"/>
        <v>0</v>
      </c>
      <c r="MYL244" s="191">
        <f t="shared" si="629"/>
        <v>0</v>
      </c>
      <c r="MYM244" s="191">
        <f t="shared" si="629"/>
        <v>0</v>
      </c>
      <c r="MYN244" s="191">
        <f t="shared" si="629"/>
        <v>0</v>
      </c>
      <c r="MYO244" s="191">
        <f t="shared" si="629"/>
        <v>0</v>
      </c>
      <c r="MYP244" s="191">
        <f t="shared" si="629"/>
        <v>0</v>
      </c>
      <c r="MYQ244" s="191">
        <f t="shared" si="629"/>
        <v>0</v>
      </c>
      <c r="MYR244" s="191">
        <f t="shared" si="629"/>
        <v>0</v>
      </c>
      <c r="MYS244" s="191">
        <f t="shared" si="629"/>
        <v>0</v>
      </c>
      <c r="MYT244" s="191">
        <f t="shared" si="629"/>
        <v>0</v>
      </c>
      <c r="MYU244" s="191">
        <f t="shared" si="629"/>
        <v>0</v>
      </c>
      <c r="MYV244" s="191">
        <f t="shared" si="629"/>
        <v>0</v>
      </c>
      <c r="MYW244" s="191">
        <f t="shared" si="629"/>
        <v>0</v>
      </c>
      <c r="MYX244" s="191">
        <f t="shared" si="629"/>
        <v>0</v>
      </c>
      <c r="MYY244" s="191">
        <f t="shared" si="629"/>
        <v>0</v>
      </c>
      <c r="MYZ244" s="191">
        <f t="shared" si="629"/>
        <v>0</v>
      </c>
      <c r="MZA244" s="191">
        <f t="shared" si="629"/>
        <v>0</v>
      </c>
      <c r="MZB244" s="191">
        <f t="shared" si="629"/>
        <v>0</v>
      </c>
      <c r="MZC244" s="191">
        <f t="shared" si="629"/>
        <v>0</v>
      </c>
      <c r="MZD244" s="191">
        <f t="shared" si="629"/>
        <v>0</v>
      </c>
      <c r="MZE244" s="191">
        <f t="shared" si="629"/>
        <v>0</v>
      </c>
      <c r="MZF244" s="191">
        <f t="shared" si="629"/>
        <v>0</v>
      </c>
      <c r="MZG244" s="191">
        <f t="shared" si="629"/>
        <v>0</v>
      </c>
      <c r="MZH244" s="191">
        <f t="shared" si="629"/>
        <v>0</v>
      </c>
      <c r="MZI244" s="191">
        <f t="shared" si="629"/>
        <v>0</v>
      </c>
      <c r="MZJ244" s="191">
        <f t="shared" si="629"/>
        <v>0</v>
      </c>
      <c r="MZK244" s="191">
        <f t="shared" si="629"/>
        <v>0</v>
      </c>
      <c r="MZL244" s="191">
        <f t="shared" si="629"/>
        <v>0</v>
      </c>
      <c r="MZM244" s="191">
        <f t="shared" si="629"/>
        <v>0</v>
      </c>
      <c r="MZN244" s="191">
        <f t="shared" si="629"/>
        <v>0</v>
      </c>
      <c r="MZO244" s="191">
        <f t="shared" si="629"/>
        <v>0</v>
      </c>
      <c r="MZP244" s="191">
        <f t="shared" si="629"/>
        <v>0</v>
      </c>
      <c r="MZQ244" s="191">
        <f t="shared" si="629"/>
        <v>0</v>
      </c>
      <c r="MZR244" s="191">
        <f t="shared" si="629"/>
        <v>0</v>
      </c>
      <c r="MZS244" s="191">
        <f t="shared" si="629"/>
        <v>0</v>
      </c>
      <c r="MZT244" s="191">
        <f t="shared" si="629"/>
        <v>0</v>
      </c>
      <c r="MZU244" s="191">
        <f t="shared" si="629"/>
        <v>0</v>
      </c>
      <c r="MZV244" s="191">
        <f t="shared" si="629"/>
        <v>0</v>
      </c>
      <c r="MZW244" s="191">
        <f t="shared" si="629"/>
        <v>0</v>
      </c>
      <c r="MZX244" s="191">
        <f t="shared" si="629"/>
        <v>0</v>
      </c>
      <c r="MZY244" s="191">
        <f t="shared" si="629"/>
        <v>0</v>
      </c>
      <c r="MZZ244" s="191">
        <f t="shared" si="629"/>
        <v>0</v>
      </c>
      <c r="NAA244" s="191">
        <f t="shared" si="629"/>
        <v>0</v>
      </c>
      <c r="NAB244" s="191">
        <f t="shared" ref="NAB244:NCM244" si="630" xml:space="preserve"> IF($F212 = 0, NAB220, IF($F212 = 1, NAB228, NAB236))+NAB252</f>
        <v>0</v>
      </c>
      <c r="NAC244" s="191">
        <f t="shared" si="630"/>
        <v>0</v>
      </c>
      <c r="NAD244" s="191">
        <f t="shared" si="630"/>
        <v>0</v>
      </c>
      <c r="NAE244" s="191">
        <f t="shared" si="630"/>
        <v>0</v>
      </c>
      <c r="NAF244" s="191">
        <f t="shared" si="630"/>
        <v>0</v>
      </c>
      <c r="NAG244" s="191">
        <f t="shared" si="630"/>
        <v>0</v>
      </c>
      <c r="NAH244" s="191">
        <f t="shared" si="630"/>
        <v>0</v>
      </c>
      <c r="NAI244" s="191">
        <f t="shared" si="630"/>
        <v>0</v>
      </c>
      <c r="NAJ244" s="191">
        <f t="shared" si="630"/>
        <v>0</v>
      </c>
      <c r="NAK244" s="191">
        <f t="shared" si="630"/>
        <v>0</v>
      </c>
      <c r="NAL244" s="191">
        <f t="shared" si="630"/>
        <v>0</v>
      </c>
      <c r="NAM244" s="191">
        <f t="shared" si="630"/>
        <v>0</v>
      </c>
      <c r="NAN244" s="191">
        <f t="shared" si="630"/>
        <v>0</v>
      </c>
      <c r="NAO244" s="191">
        <f t="shared" si="630"/>
        <v>0</v>
      </c>
      <c r="NAP244" s="191">
        <f t="shared" si="630"/>
        <v>0</v>
      </c>
      <c r="NAQ244" s="191">
        <f t="shared" si="630"/>
        <v>0</v>
      </c>
      <c r="NAR244" s="191">
        <f t="shared" si="630"/>
        <v>0</v>
      </c>
      <c r="NAS244" s="191">
        <f t="shared" si="630"/>
        <v>0</v>
      </c>
      <c r="NAT244" s="191">
        <f t="shared" si="630"/>
        <v>0</v>
      </c>
      <c r="NAU244" s="191">
        <f t="shared" si="630"/>
        <v>0</v>
      </c>
      <c r="NAV244" s="191">
        <f t="shared" si="630"/>
        <v>0</v>
      </c>
      <c r="NAW244" s="191">
        <f t="shared" si="630"/>
        <v>0</v>
      </c>
      <c r="NAX244" s="191">
        <f t="shared" si="630"/>
        <v>0</v>
      </c>
      <c r="NAY244" s="191">
        <f t="shared" si="630"/>
        <v>0</v>
      </c>
      <c r="NAZ244" s="191">
        <f t="shared" si="630"/>
        <v>0</v>
      </c>
      <c r="NBA244" s="191">
        <f t="shared" si="630"/>
        <v>0</v>
      </c>
      <c r="NBB244" s="191">
        <f t="shared" si="630"/>
        <v>0</v>
      </c>
      <c r="NBC244" s="191">
        <f t="shared" si="630"/>
        <v>0</v>
      </c>
      <c r="NBD244" s="191">
        <f t="shared" si="630"/>
        <v>0</v>
      </c>
      <c r="NBE244" s="191">
        <f t="shared" si="630"/>
        <v>0</v>
      </c>
      <c r="NBF244" s="191">
        <f t="shared" si="630"/>
        <v>0</v>
      </c>
      <c r="NBG244" s="191">
        <f t="shared" si="630"/>
        <v>0</v>
      </c>
      <c r="NBH244" s="191">
        <f t="shared" si="630"/>
        <v>0</v>
      </c>
      <c r="NBI244" s="191">
        <f t="shared" si="630"/>
        <v>0</v>
      </c>
      <c r="NBJ244" s="191">
        <f t="shared" si="630"/>
        <v>0</v>
      </c>
      <c r="NBK244" s="191">
        <f t="shared" si="630"/>
        <v>0</v>
      </c>
      <c r="NBL244" s="191">
        <f t="shared" si="630"/>
        <v>0</v>
      </c>
      <c r="NBM244" s="191">
        <f t="shared" si="630"/>
        <v>0</v>
      </c>
      <c r="NBN244" s="191">
        <f t="shared" si="630"/>
        <v>0</v>
      </c>
      <c r="NBO244" s="191">
        <f t="shared" si="630"/>
        <v>0</v>
      </c>
      <c r="NBP244" s="191">
        <f t="shared" si="630"/>
        <v>0</v>
      </c>
      <c r="NBQ244" s="191">
        <f t="shared" si="630"/>
        <v>0</v>
      </c>
      <c r="NBR244" s="191">
        <f t="shared" si="630"/>
        <v>0</v>
      </c>
      <c r="NBS244" s="191">
        <f t="shared" si="630"/>
        <v>0</v>
      </c>
      <c r="NBT244" s="191">
        <f t="shared" si="630"/>
        <v>0</v>
      </c>
      <c r="NBU244" s="191">
        <f t="shared" si="630"/>
        <v>0</v>
      </c>
      <c r="NBV244" s="191">
        <f t="shared" si="630"/>
        <v>0</v>
      </c>
      <c r="NBW244" s="191">
        <f t="shared" si="630"/>
        <v>0</v>
      </c>
      <c r="NBX244" s="191">
        <f t="shared" si="630"/>
        <v>0</v>
      </c>
      <c r="NBY244" s="191">
        <f t="shared" si="630"/>
        <v>0</v>
      </c>
      <c r="NBZ244" s="191">
        <f t="shared" si="630"/>
        <v>0</v>
      </c>
      <c r="NCA244" s="191">
        <f t="shared" si="630"/>
        <v>0</v>
      </c>
      <c r="NCB244" s="191">
        <f t="shared" si="630"/>
        <v>0</v>
      </c>
      <c r="NCC244" s="191">
        <f t="shared" si="630"/>
        <v>0</v>
      </c>
      <c r="NCD244" s="191">
        <f t="shared" si="630"/>
        <v>0</v>
      </c>
      <c r="NCE244" s="191">
        <f t="shared" si="630"/>
        <v>0</v>
      </c>
      <c r="NCF244" s="191">
        <f t="shared" si="630"/>
        <v>0</v>
      </c>
      <c r="NCG244" s="191">
        <f t="shared" si="630"/>
        <v>0</v>
      </c>
      <c r="NCH244" s="191">
        <f t="shared" si="630"/>
        <v>0</v>
      </c>
      <c r="NCI244" s="191">
        <f t="shared" si="630"/>
        <v>0</v>
      </c>
      <c r="NCJ244" s="191">
        <f t="shared" si="630"/>
        <v>0</v>
      </c>
      <c r="NCK244" s="191">
        <f t="shared" si="630"/>
        <v>0</v>
      </c>
      <c r="NCL244" s="191">
        <f t="shared" si="630"/>
        <v>0</v>
      </c>
      <c r="NCM244" s="191">
        <f t="shared" si="630"/>
        <v>0</v>
      </c>
      <c r="NCN244" s="191">
        <f t="shared" ref="NCN244:NEY244" si="631" xml:space="preserve"> IF($F212 = 0, NCN220, IF($F212 = 1, NCN228, NCN236))+NCN252</f>
        <v>0</v>
      </c>
      <c r="NCO244" s="191">
        <f t="shared" si="631"/>
        <v>0</v>
      </c>
      <c r="NCP244" s="191">
        <f t="shared" si="631"/>
        <v>0</v>
      </c>
      <c r="NCQ244" s="191">
        <f t="shared" si="631"/>
        <v>0</v>
      </c>
      <c r="NCR244" s="191">
        <f t="shared" si="631"/>
        <v>0</v>
      </c>
      <c r="NCS244" s="191">
        <f t="shared" si="631"/>
        <v>0</v>
      </c>
      <c r="NCT244" s="191">
        <f t="shared" si="631"/>
        <v>0</v>
      </c>
      <c r="NCU244" s="191">
        <f t="shared" si="631"/>
        <v>0</v>
      </c>
      <c r="NCV244" s="191">
        <f t="shared" si="631"/>
        <v>0</v>
      </c>
      <c r="NCW244" s="191">
        <f t="shared" si="631"/>
        <v>0</v>
      </c>
      <c r="NCX244" s="191">
        <f t="shared" si="631"/>
        <v>0</v>
      </c>
      <c r="NCY244" s="191">
        <f t="shared" si="631"/>
        <v>0</v>
      </c>
      <c r="NCZ244" s="191">
        <f t="shared" si="631"/>
        <v>0</v>
      </c>
      <c r="NDA244" s="191">
        <f t="shared" si="631"/>
        <v>0</v>
      </c>
      <c r="NDB244" s="191">
        <f t="shared" si="631"/>
        <v>0</v>
      </c>
      <c r="NDC244" s="191">
        <f t="shared" si="631"/>
        <v>0</v>
      </c>
      <c r="NDD244" s="191">
        <f t="shared" si="631"/>
        <v>0</v>
      </c>
      <c r="NDE244" s="191">
        <f t="shared" si="631"/>
        <v>0</v>
      </c>
      <c r="NDF244" s="191">
        <f t="shared" si="631"/>
        <v>0</v>
      </c>
      <c r="NDG244" s="191">
        <f t="shared" si="631"/>
        <v>0</v>
      </c>
      <c r="NDH244" s="191">
        <f t="shared" si="631"/>
        <v>0</v>
      </c>
      <c r="NDI244" s="191">
        <f t="shared" si="631"/>
        <v>0</v>
      </c>
      <c r="NDJ244" s="191">
        <f t="shared" si="631"/>
        <v>0</v>
      </c>
      <c r="NDK244" s="191">
        <f t="shared" si="631"/>
        <v>0</v>
      </c>
      <c r="NDL244" s="191">
        <f t="shared" si="631"/>
        <v>0</v>
      </c>
      <c r="NDM244" s="191">
        <f t="shared" si="631"/>
        <v>0</v>
      </c>
      <c r="NDN244" s="191">
        <f t="shared" si="631"/>
        <v>0</v>
      </c>
      <c r="NDO244" s="191">
        <f t="shared" si="631"/>
        <v>0</v>
      </c>
      <c r="NDP244" s="191">
        <f t="shared" si="631"/>
        <v>0</v>
      </c>
      <c r="NDQ244" s="191">
        <f t="shared" si="631"/>
        <v>0</v>
      </c>
      <c r="NDR244" s="191">
        <f t="shared" si="631"/>
        <v>0</v>
      </c>
      <c r="NDS244" s="191">
        <f t="shared" si="631"/>
        <v>0</v>
      </c>
      <c r="NDT244" s="191">
        <f t="shared" si="631"/>
        <v>0</v>
      </c>
      <c r="NDU244" s="191">
        <f t="shared" si="631"/>
        <v>0</v>
      </c>
      <c r="NDV244" s="191">
        <f t="shared" si="631"/>
        <v>0</v>
      </c>
      <c r="NDW244" s="191">
        <f t="shared" si="631"/>
        <v>0</v>
      </c>
      <c r="NDX244" s="191">
        <f t="shared" si="631"/>
        <v>0</v>
      </c>
      <c r="NDY244" s="191">
        <f t="shared" si="631"/>
        <v>0</v>
      </c>
      <c r="NDZ244" s="191">
        <f t="shared" si="631"/>
        <v>0</v>
      </c>
      <c r="NEA244" s="191">
        <f t="shared" si="631"/>
        <v>0</v>
      </c>
      <c r="NEB244" s="191">
        <f t="shared" si="631"/>
        <v>0</v>
      </c>
      <c r="NEC244" s="191">
        <f t="shared" si="631"/>
        <v>0</v>
      </c>
      <c r="NED244" s="191">
        <f t="shared" si="631"/>
        <v>0</v>
      </c>
      <c r="NEE244" s="191">
        <f t="shared" si="631"/>
        <v>0</v>
      </c>
      <c r="NEF244" s="191">
        <f t="shared" si="631"/>
        <v>0</v>
      </c>
      <c r="NEG244" s="191">
        <f t="shared" si="631"/>
        <v>0</v>
      </c>
      <c r="NEH244" s="191">
        <f t="shared" si="631"/>
        <v>0</v>
      </c>
      <c r="NEI244" s="191">
        <f t="shared" si="631"/>
        <v>0</v>
      </c>
      <c r="NEJ244" s="191">
        <f t="shared" si="631"/>
        <v>0</v>
      </c>
      <c r="NEK244" s="191">
        <f t="shared" si="631"/>
        <v>0</v>
      </c>
      <c r="NEL244" s="191">
        <f t="shared" si="631"/>
        <v>0</v>
      </c>
      <c r="NEM244" s="191">
        <f t="shared" si="631"/>
        <v>0</v>
      </c>
      <c r="NEN244" s="191">
        <f t="shared" si="631"/>
        <v>0</v>
      </c>
      <c r="NEO244" s="191">
        <f t="shared" si="631"/>
        <v>0</v>
      </c>
      <c r="NEP244" s="191">
        <f t="shared" si="631"/>
        <v>0</v>
      </c>
      <c r="NEQ244" s="191">
        <f t="shared" si="631"/>
        <v>0</v>
      </c>
      <c r="NER244" s="191">
        <f t="shared" si="631"/>
        <v>0</v>
      </c>
      <c r="NES244" s="191">
        <f t="shared" si="631"/>
        <v>0</v>
      </c>
      <c r="NET244" s="191">
        <f t="shared" si="631"/>
        <v>0</v>
      </c>
      <c r="NEU244" s="191">
        <f t="shared" si="631"/>
        <v>0</v>
      </c>
      <c r="NEV244" s="191">
        <f t="shared" si="631"/>
        <v>0</v>
      </c>
      <c r="NEW244" s="191">
        <f t="shared" si="631"/>
        <v>0</v>
      </c>
      <c r="NEX244" s="191">
        <f t="shared" si="631"/>
        <v>0</v>
      </c>
      <c r="NEY244" s="191">
        <f t="shared" si="631"/>
        <v>0</v>
      </c>
      <c r="NEZ244" s="191">
        <f t="shared" ref="NEZ244:NHK244" si="632" xml:space="preserve"> IF($F212 = 0, NEZ220, IF($F212 = 1, NEZ228, NEZ236))+NEZ252</f>
        <v>0</v>
      </c>
      <c r="NFA244" s="191">
        <f t="shared" si="632"/>
        <v>0</v>
      </c>
      <c r="NFB244" s="191">
        <f t="shared" si="632"/>
        <v>0</v>
      </c>
      <c r="NFC244" s="191">
        <f t="shared" si="632"/>
        <v>0</v>
      </c>
      <c r="NFD244" s="191">
        <f t="shared" si="632"/>
        <v>0</v>
      </c>
      <c r="NFE244" s="191">
        <f t="shared" si="632"/>
        <v>0</v>
      </c>
      <c r="NFF244" s="191">
        <f t="shared" si="632"/>
        <v>0</v>
      </c>
      <c r="NFG244" s="191">
        <f t="shared" si="632"/>
        <v>0</v>
      </c>
      <c r="NFH244" s="191">
        <f t="shared" si="632"/>
        <v>0</v>
      </c>
      <c r="NFI244" s="191">
        <f t="shared" si="632"/>
        <v>0</v>
      </c>
      <c r="NFJ244" s="191">
        <f t="shared" si="632"/>
        <v>0</v>
      </c>
      <c r="NFK244" s="191">
        <f t="shared" si="632"/>
        <v>0</v>
      </c>
      <c r="NFL244" s="191">
        <f t="shared" si="632"/>
        <v>0</v>
      </c>
      <c r="NFM244" s="191">
        <f t="shared" si="632"/>
        <v>0</v>
      </c>
      <c r="NFN244" s="191">
        <f t="shared" si="632"/>
        <v>0</v>
      </c>
      <c r="NFO244" s="191">
        <f t="shared" si="632"/>
        <v>0</v>
      </c>
      <c r="NFP244" s="191">
        <f t="shared" si="632"/>
        <v>0</v>
      </c>
      <c r="NFQ244" s="191">
        <f t="shared" si="632"/>
        <v>0</v>
      </c>
      <c r="NFR244" s="191">
        <f t="shared" si="632"/>
        <v>0</v>
      </c>
      <c r="NFS244" s="191">
        <f t="shared" si="632"/>
        <v>0</v>
      </c>
      <c r="NFT244" s="191">
        <f t="shared" si="632"/>
        <v>0</v>
      </c>
      <c r="NFU244" s="191">
        <f t="shared" si="632"/>
        <v>0</v>
      </c>
      <c r="NFV244" s="191">
        <f t="shared" si="632"/>
        <v>0</v>
      </c>
      <c r="NFW244" s="191">
        <f t="shared" si="632"/>
        <v>0</v>
      </c>
      <c r="NFX244" s="191">
        <f t="shared" si="632"/>
        <v>0</v>
      </c>
      <c r="NFY244" s="191">
        <f t="shared" si="632"/>
        <v>0</v>
      </c>
      <c r="NFZ244" s="191">
        <f t="shared" si="632"/>
        <v>0</v>
      </c>
      <c r="NGA244" s="191">
        <f t="shared" si="632"/>
        <v>0</v>
      </c>
      <c r="NGB244" s="191">
        <f t="shared" si="632"/>
        <v>0</v>
      </c>
      <c r="NGC244" s="191">
        <f t="shared" si="632"/>
        <v>0</v>
      </c>
      <c r="NGD244" s="191">
        <f t="shared" si="632"/>
        <v>0</v>
      </c>
      <c r="NGE244" s="191">
        <f t="shared" si="632"/>
        <v>0</v>
      </c>
      <c r="NGF244" s="191">
        <f t="shared" si="632"/>
        <v>0</v>
      </c>
      <c r="NGG244" s="191">
        <f t="shared" si="632"/>
        <v>0</v>
      </c>
      <c r="NGH244" s="191">
        <f t="shared" si="632"/>
        <v>0</v>
      </c>
      <c r="NGI244" s="191">
        <f t="shared" si="632"/>
        <v>0</v>
      </c>
      <c r="NGJ244" s="191">
        <f t="shared" si="632"/>
        <v>0</v>
      </c>
      <c r="NGK244" s="191">
        <f t="shared" si="632"/>
        <v>0</v>
      </c>
      <c r="NGL244" s="191">
        <f t="shared" si="632"/>
        <v>0</v>
      </c>
      <c r="NGM244" s="191">
        <f t="shared" si="632"/>
        <v>0</v>
      </c>
      <c r="NGN244" s="191">
        <f t="shared" si="632"/>
        <v>0</v>
      </c>
      <c r="NGO244" s="191">
        <f t="shared" si="632"/>
        <v>0</v>
      </c>
      <c r="NGP244" s="191">
        <f t="shared" si="632"/>
        <v>0</v>
      </c>
      <c r="NGQ244" s="191">
        <f t="shared" si="632"/>
        <v>0</v>
      </c>
      <c r="NGR244" s="191">
        <f t="shared" si="632"/>
        <v>0</v>
      </c>
      <c r="NGS244" s="191">
        <f t="shared" si="632"/>
        <v>0</v>
      </c>
      <c r="NGT244" s="191">
        <f t="shared" si="632"/>
        <v>0</v>
      </c>
      <c r="NGU244" s="191">
        <f t="shared" si="632"/>
        <v>0</v>
      </c>
      <c r="NGV244" s="191">
        <f t="shared" si="632"/>
        <v>0</v>
      </c>
      <c r="NGW244" s="191">
        <f t="shared" si="632"/>
        <v>0</v>
      </c>
      <c r="NGX244" s="191">
        <f t="shared" si="632"/>
        <v>0</v>
      </c>
      <c r="NGY244" s="191">
        <f t="shared" si="632"/>
        <v>0</v>
      </c>
      <c r="NGZ244" s="191">
        <f t="shared" si="632"/>
        <v>0</v>
      </c>
      <c r="NHA244" s="191">
        <f t="shared" si="632"/>
        <v>0</v>
      </c>
      <c r="NHB244" s="191">
        <f t="shared" si="632"/>
        <v>0</v>
      </c>
      <c r="NHC244" s="191">
        <f t="shared" si="632"/>
        <v>0</v>
      </c>
      <c r="NHD244" s="191">
        <f t="shared" si="632"/>
        <v>0</v>
      </c>
      <c r="NHE244" s="191">
        <f t="shared" si="632"/>
        <v>0</v>
      </c>
      <c r="NHF244" s="191">
        <f t="shared" si="632"/>
        <v>0</v>
      </c>
      <c r="NHG244" s="191">
        <f t="shared" si="632"/>
        <v>0</v>
      </c>
      <c r="NHH244" s="191">
        <f t="shared" si="632"/>
        <v>0</v>
      </c>
      <c r="NHI244" s="191">
        <f t="shared" si="632"/>
        <v>0</v>
      </c>
      <c r="NHJ244" s="191">
        <f t="shared" si="632"/>
        <v>0</v>
      </c>
      <c r="NHK244" s="191">
        <f t="shared" si="632"/>
        <v>0</v>
      </c>
      <c r="NHL244" s="191">
        <f t="shared" ref="NHL244:NJW244" si="633" xml:space="preserve"> IF($F212 = 0, NHL220, IF($F212 = 1, NHL228, NHL236))+NHL252</f>
        <v>0</v>
      </c>
      <c r="NHM244" s="191">
        <f t="shared" si="633"/>
        <v>0</v>
      </c>
      <c r="NHN244" s="191">
        <f t="shared" si="633"/>
        <v>0</v>
      </c>
      <c r="NHO244" s="191">
        <f t="shared" si="633"/>
        <v>0</v>
      </c>
      <c r="NHP244" s="191">
        <f t="shared" si="633"/>
        <v>0</v>
      </c>
      <c r="NHQ244" s="191">
        <f t="shared" si="633"/>
        <v>0</v>
      </c>
      <c r="NHR244" s="191">
        <f t="shared" si="633"/>
        <v>0</v>
      </c>
      <c r="NHS244" s="191">
        <f t="shared" si="633"/>
        <v>0</v>
      </c>
      <c r="NHT244" s="191">
        <f t="shared" si="633"/>
        <v>0</v>
      </c>
      <c r="NHU244" s="191">
        <f t="shared" si="633"/>
        <v>0</v>
      </c>
      <c r="NHV244" s="191">
        <f t="shared" si="633"/>
        <v>0</v>
      </c>
      <c r="NHW244" s="191">
        <f t="shared" si="633"/>
        <v>0</v>
      </c>
      <c r="NHX244" s="191">
        <f t="shared" si="633"/>
        <v>0</v>
      </c>
      <c r="NHY244" s="191">
        <f t="shared" si="633"/>
        <v>0</v>
      </c>
      <c r="NHZ244" s="191">
        <f t="shared" si="633"/>
        <v>0</v>
      </c>
      <c r="NIA244" s="191">
        <f t="shared" si="633"/>
        <v>0</v>
      </c>
      <c r="NIB244" s="191">
        <f t="shared" si="633"/>
        <v>0</v>
      </c>
      <c r="NIC244" s="191">
        <f t="shared" si="633"/>
        <v>0</v>
      </c>
      <c r="NID244" s="191">
        <f t="shared" si="633"/>
        <v>0</v>
      </c>
      <c r="NIE244" s="191">
        <f t="shared" si="633"/>
        <v>0</v>
      </c>
      <c r="NIF244" s="191">
        <f t="shared" si="633"/>
        <v>0</v>
      </c>
      <c r="NIG244" s="191">
        <f t="shared" si="633"/>
        <v>0</v>
      </c>
      <c r="NIH244" s="191">
        <f t="shared" si="633"/>
        <v>0</v>
      </c>
      <c r="NII244" s="191">
        <f t="shared" si="633"/>
        <v>0</v>
      </c>
      <c r="NIJ244" s="191">
        <f t="shared" si="633"/>
        <v>0</v>
      </c>
      <c r="NIK244" s="191">
        <f t="shared" si="633"/>
        <v>0</v>
      </c>
      <c r="NIL244" s="191">
        <f t="shared" si="633"/>
        <v>0</v>
      </c>
      <c r="NIM244" s="191">
        <f t="shared" si="633"/>
        <v>0</v>
      </c>
      <c r="NIN244" s="191">
        <f t="shared" si="633"/>
        <v>0</v>
      </c>
      <c r="NIO244" s="191">
        <f t="shared" si="633"/>
        <v>0</v>
      </c>
      <c r="NIP244" s="191">
        <f t="shared" si="633"/>
        <v>0</v>
      </c>
      <c r="NIQ244" s="191">
        <f t="shared" si="633"/>
        <v>0</v>
      </c>
      <c r="NIR244" s="191">
        <f t="shared" si="633"/>
        <v>0</v>
      </c>
      <c r="NIS244" s="191">
        <f t="shared" si="633"/>
        <v>0</v>
      </c>
      <c r="NIT244" s="191">
        <f t="shared" si="633"/>
        <v>0</v>
      </c>
      <c r="NIU244" s="191">
        <f t="shared" si="633"/>
        <v>0</v>
      </c>
      <c r="NIV244" s="191">
        <f t="shared" si="633"/>
        <v>0</v>
      </c>
      <c r="NIW244" s="191">
        <f t="shared" si="633"/>
        <v>0</v>
      </c>
      <c r="NIX244" s="191">
        <f t="shared" si="633"/>
        <v>0</v>
      </c>
      <c r="NIY244" s="191">
        <f t="shared" si="633"/>
        <v>0</v>
      </c>
      <c r="NIZ244" s="191">
        <f t="shared" si="633"/>
        <v>0</v>
      </c>
      <c r="NJA244" s="191">
        <f t="shared" si="633"/>
        <v>0</v>
      </c>
      <c r="NJB244" s="191">
        <f t="shared" si="633"/>
        <v>0</v>
      </c>
      <c r="NJC244" s="191">
        <f t="shared" si="633"/>
        <v>0</v>
      </c>
      <c r="NJD244" s="191">
        <f t="shared" si="633"/>
        <v>0</v>
      </c>
      <c r="NJE244" s="191">
        <f t="shared" si="633"/>
        <v>0</v>
      </c>
      <c r="NJF244" s="191">
        <f t="shared" si="633"/>
        <v>0</v>
      </c>
      <c r="NJG244" s="191">
        <f t="shared" si="633"/>
        <v>0</v>
      </c>
      <c r="NJH244" s="191">
        <f t="shared" si="633"/>
        <v>0</v>
      </c>
      <c r="NJI244" s="191">
        <f t="shared" si="633"/>
        <v>0</v>
      </c>
      <c r="NJJ244" s="191">
        <f t="shared" si="633"/>
        <v>0</v>
      </c>
      <c r="NJK244" s="191">
        <f t="shared" si="633"/>
        <v>0</v>
      </c>
      <c r="NJL244" s="191">
        <f t="shared" si="633"/>
        <v>0</v>
      </c>
      <c r="NJM244" s="191">
        <f t="shared" si="633"/>
        <v>0</v>
      </c>
      <c r="NJN244" s="191">
        <f t="shared" si="633"/>
        <v>0</v>
      </c>
      <c r="NJO244" s="191">
        <f t="shared" si="633"/>
        <v>0</v>
      </c>
      <c r="NJP244" s="191">
        <f t="shared" si="633"/>
        <v>0</v>
      </c>
      <c r="NJQ244" s="191">
        <f t="shared" si="633"/>
        <v>0</v>
      </c>
      <c r="NJR244" s="191">
        <f t="shared" si="633"/>
        <v>0</v>
      </c>
      <c r="NJS244" s="191">
        <f t="shared" si="633"/>
        <v>0</v>
      </c>
      <c r="NJT244" s="191">
        <f t="shared" si="633"/>
        <v>0</v>
      </c>
      <c r="NJU244" s="191">
        <f t="shared" si="633"/>
        <v>0</v>
      </c>
      <c r="NJV244" s="191">
        <f t="shared" si="633"/>
        <v>0</v>
      </c>
      <c r="NJW244" s="191">
        <f t="shared" si="633"/>
        <v>0</v>
      </c>
      <c r="NJX244" s="191">
        <f t="shared" ref="NJX244:NMI244" si="634" xml:space="preserve"> IF($F212 = 0, NJX220, IF($F212 = 1, NJX228, NJX236))+NJX252</f>
        <v>0</v>
      </c>
      <c r="NJY244" s="191">
        <f t="shared" si="634"/>
        <v>0</v>
      </c>
      <c r="NJZ244" s="191">
        <f t="shared" si="634"/>
        <v>0</v>
      </c>
      <c r="NKA244" s="191">
        <f t="shared" si="634"/>
        <v>0</v>
      </c>
      <c r="NKB244" s="191">
        <f t="shared" si="634"/>
        <v>0</v>
      </c>
      <c r="NKC244" s="191">
        <f t="shared" si="634"/>
        <v>0</v>
      </c>
      <c r="NKD244" s="191">
        <f t="shared" si="634"/>
        <v>0</v>
      </c>
      <c r="NKE244" s="191">
        <f t="shared" si="634"/>
        <v>0</v>
      </c>
      <c r="NKF244" s="191">
        <f t="shared" si="634"/>
        <v>0</v>
      </c>
      <c r="NKG244" s="191">
        <f t="shared" si="634"/>
        <v>0</v>
      </c>
      <c r="NKH244" s="191">
        <f t="shared" si="634"/>
        <v>0</v>
      </c>
      <c r="NKI244" s="191">
        <f t="shared" si="634"/>
        <v>0</v>
      </c>
      <c r="NKJ244" s="191">
        <f t="shared" si="634"/>
        <v>0</v>
      </c>
      <c r="NKK244" s="191">
        <f t="shared" si="634"/>
        <v>0</v>
      </c>
      <c r="NKL244" s="191">
        <f t="shared" si="634"/>
        <v>0</v>
      </c>
      <c r="NKM244" s="191">
        <f t="shared" si="634"/>
        <v>0</v>
      </c>
      <c r="NKN244" s="191">
        <f t="shared" si="634"/>
        <v>0</v>
      </c>
      <c r="NKO244" s="191">
        <f t="shared" si="634"/>
        <v>0</v>
      </c>
      <c r="NKP244" s="191">
        <f t="shared" si="634"/>
        <v>0</v>
      </c>
      <c r="NKQ244" s="191">
        <f t="shared" si="634"/>
        <v>0</v>
      </c>
      <c r="NKR244" s="191">
        <f t="shared" si="634"/>
        <v>0</v>
      </c>
      <c r="NKS244" s="191">
        <f t="shared" si="634"/>
        <v>0</v>
      </c>
      <c r="NKT244" s="191">
        <f t="shared" si="634"/>
        <v>0</v>
      </c>
      <c r="NKU244" s="191">
        <f t="shared" si="634"/>
        <v>0</v>
      </c>
      <c r="NKV244" s="191">
        <f t="shared" si="634"/>
        <v>0</v>
      </c>
      <c r="NKW244" s="191">
        <f t="shared" si="634"/>
        <v>0</v>
      </c>
      <c r="NKX244" s="191">
        <f t="shared" si="634"/>
        <v>0</v>
      </c>
      <c r="NKY244" s="191">
        <f t="shared" si="634"/>
        <v>0</v>
      </c>
      <c r="NKZ244" s="191">
        <f t="shared" si="634"/>
        <v>0</v>
      </c>
      <c r="NLA244" s="191">
        <f t="shared" si="634"/>
        <v>0</v>
      </c>
      <c r="NLB244" s="191">
        <f t="shared" si="634"/>
        <v>0</v>
      </c>
      <c r="NLC244" s="191">
        <f t="shared" si="634"/>
        <v>0</v>
      </c>
      <c r="NLD244" s="191">
        <f t="shared" si="634"/>
        <v>0</v>
      </c>
      <c r="NLE244" s="191">
        <f t="shared" si="634"/>
        <v>0</v>
      </c>
      <c r="NLF244" s="191">
        <f t="shared" si="634"/>
        <v>0</v>
      </c>
      <c r="NLG244" s="191">
        <f t="shared" si="634"/>
        <v>0</v>
      </c>
      <c r="NLH244" s="191">
        <f t="shared" si="634"/>
        <v>0</v>
      </c>
      <c r="NLI244" s="191">
        <f t="shared" si="634"/>
        <v>0</v>
      </c>
      <c r="NLJ244" s="191">
        <f t="shared" si="634"/>
        <v>0</v>
      </c>
      <c r="NLK244" s="191">
        <f t="shared" si="634"/>
        <v>0</v>
      </c>
      <c r="NLL244" s="191">
        <f t="shared" si="634"/>
        <v>0</v>
      </c>
      <c r="NLM244" s="191">
        <f t="shared" si="634"/>
        <v>0</v>
      </c>
      <c r="NLN244" s="191">
        <f t="shared" si="634"/>
        <v>0</v>
      </c>
      <c r="NLO244" s="191">
        <f t="shared" si="634"/>
        <v>0</v>
      </c>
      <c r="NLP244" s="191">
        <f t="shared" si="634"/>
        <v>0</v>
      </c>
      <c r="NLQ244" s="191">
        <f t="shared" si="634"/>
        <v>0</v>
      </c>
      <c r="NLR244" s="191">
        <f t="shared" si="634"/>
        <v>0</v>
      </c>
      <c r="NLS244" s="191">
        <f t="shared" si="634"/>
        <v>0</v>
      </c>
      <c r="NLT244" s="191">
        <f t="shared" si="634"/>
        <v>0</v>
      </c>
      <c r="NLU244" s="191">
        <f t="shared" si="634"/>
        <v>0</v>
      </c>
      <c r="NLV244" s="191">
        <f t="shared" si="634"/>
        <v>0</v>
      </c>
      <c r="NLW244" s="191">
        <f t="shared" si="634"/>
        <v>0</v>
      </c>
      <c r="NLX244" s="191">
        <f t="shared" si="634"/>
        <v>0</v>
      </c>
      <c r="NLY244" s="191">
        <f t="shared" si="634"/>
        <v>0</v>
      </c>
      <c r="NLZ244" s="191">
        <f t="shared" si="634"/>
        <v>0</v>
      </c>
      <c r="NMA244" s="191">
        <f t="shared" si="634"/>
        <v>0</v>
      </c>
      <c r="NMB244" s="191">
        <f t="shared" si="634"/>
        <v>0</v>
      </c>
      <c r="NMC244" s="191">
        <f t="shared" si="634"/>
        <v>0</v>
      </c>
      <c r="NMD244" s="191">
        <f t="shared" si="634"/>
        <v>0</v>
      </c>
      <c r="NME244" s="191">
        <f t="shared" si="634"/>
        <v>0</v>
      </c>
      <c r="NMF244" s="191">
        <f t="shared" si="634"/>
        <v>0</v>
      </c>
      <c r="NMG244" s="191">
        <f t="shared" si="634"/>
        <v>0</v>
      </c>
      <c r="NMH244" s="191">
        <f t="shared" si="634"/>
        <v>0</v>
      </c>
      <c r="NMI244" s="191">
        <f t="shared" si="634"/>
        <v>0</v>
      </c>
      <c r="NMJ244" s="191">
        <f t="shared" ref="NMJ244:NOU244" si="635" xml:space="preserve"> IF($F212 = 0, NMJ220, IF($F212 = 1, NMJ228, NMJ236))+NMJ252</f>
        <v>0</v>
      </c>
      <c r="NMK244" s="191">
        <f t="shared" si="635"/>
        <v>0</v>
      </c>
      <c r="NML244" s="191">
        <f t="shared" si="635"/>
        <v>0</v>
      </c>
      <c r="NMM244" s="191">
        <f t="shared" si="635"/>
        <v>0</v>
      </c>
      <c r="NMN244" s="191">
        <f t="shared" si="635"/>
        <v>0</v>
      </c>
      <c r="NMO244" s="191">
        <f t="shared" si="635"/>
        <v>0</v>
      </c>
      <c r="NMP244" s="191">
        <f t="shared" si="635"/>
        <v>0</v>
      </c>
      <c r="NMQ244" s="191">
        <f t="shared" si="635"/>
        <v>0</v>
      </c>
      <c r="NMR244" s="191">
        <f t="shared" si="635"/>
        <v>0</v>
      </c>
      <c r="NMS244" s="191">
        <f t="shared" si="635"/>
        <v>0</v>
      </c>
      <c r="NMT244" s="191">
        <f t="shared" si="635"/>
        <v>0</v>
      </c>
      <c r="NMU244" s="191">
        <f t="shared" si="635"/>
        <v>0</v>
      </c>
      <c r="NMV244" s="191">
        <f t="shared" si="635"/>
        <v>0</v>
      </c>
      <c r="NMW244" s="191">
        <f t="shared" si="635"/>
        <v>0</v>
      </c>
      <c r="NMX244" s="191">
        <f t="shared" si="635"/>
        <v>0</v>
      </c>
      <c r="NMY244" s="191">
        <f t="shared" si="635"/>
        <v>0</v>
      </c>
      <c r="NMZ244" s="191">
        <f t="shared" si="635"/>
        <v>0</v>
      </c>
      <c r="NNA244" s="191">
        <f t="shared" si="635"/>
        <v>0</v>
      </c>
      <c r="NNB244" s="191">
        <f t="shared" si="635"/>
        <v>0</v>
      </c>
      <c r="NNC244" s="191">
        <f t="shared" si="635"/>
        <v>0</v>
      </c>
      <c r="NND244" s="191">
        <f t="shared" si="635"/>
        <v>0</v>
      </c>
      <c r="NNE244" s="191">
        <f t="shared" si="635"/>
        <v>0</v>
      </c>
      <c r="NNF244" s="191">
        <f t="shared" si="635"/>
        <v>0</v>
      </c>
      <c r="NNG244" s="191">
        <f t="shared" si="635"/>
        <v>0</v>
      </c>
      <c r="NNH244" s="191">
        <f t="shared" si="635"/>
        <v>0</v>
      </c>
      <c r="NNI244" s="191">
        <f t="shared" si="635"/>
        <v>0</v>
      </c>
      <c r="NNJ244" s="191">
        <f t="shared" si="635"/>
        <v>0</v>
      </c>
      <c r="NNK244" s="191">
        <f t="shared" si="635"/>
        <v>0</v>
      </c>
      <c r="NNL244" s="191">
        <f t="shared" si="635"/>
        <v>0</v>
      </c>
      <c r="NNM244" s="191">
        <f t="shared" si="635"/>
        <v>0</v>
      </c>
      <c r="NNN244" s="191">
        <f t="shared" si="635"/>
        <v>0</v>
      </c>
      <c r="NNO244" s="191">
        <f t="shared" si="635"/>
        <v>0</v>
      </c>
      <c r="NNP244" s="191">
        <f t="shared" si="635"/>
        <v>0</v>
      </c>
      <c r="NNQ244" s="191">
        <f t="shared" si="635"/>
        <v>0</v>
      </c>
      <c r="NNR244" s="191">
        <f t="shared" si="635"/>
        <v>0</v>
      </c>
      <c r="NNS244" s="191">
        <f t="shared" si="635"/>
        <v>0</v>
      </c>
      <c r="NNT244" s="191">
        <f t="shared" si="635"/>
        <v>0</v>
      </c>
      <c r="NNU244" s="191">
        <f t="shared" si="635"/>
        <v>0</v>
      </c>
      <c r="NNV244" s="191">
        <f t="shared" si="635"/>
        <v>0</v>
      </c>
      <c r="NNW244" s="191">
        <f t="shared" si="635"/>
        <v>0</v>
      </c>
      <c r="NNX244" s="191">
        <f t="shared" si="635"/>
        <v>0</v>
      </c>
      <c r="NNY244" s="191">
        <f t="shared" si="635"/>
        <v>0</v>
      </c>
      <c r="NNZ244" s="191">
        <f t="shared" si="635"/>
        <v>0</v>
      </c>
      <c r="NOA244" s="191">
        <f t="shared" si="635"/>
        <v>0</v>
      </c>
      <c r="NOB244" s="191">
        <f t="shared" si="635"/>
        <v>0</v>
      </c>
      <c r="NOC244" s="191">
        <f t="shared" si="635"/>
        <v>0</v>
      </c>
      <c r="NOD244" s="191">
        <f t="shared" si="635"/>
        <v>0</v>
      </c>
      <c r="NOE244" s="191">
        <f t="shared" si="635"/>
        <v>0</v>
      </c>
      <c r="NOF244" s="191">
        <f t="shared" si="635"/>
        <v>0</v>
      </c>
      <c r="NOG244" s="191">
        <f t="shared" si="635"/>
        <v>0</v>
      </c>
      <c r="NOH244" s="191">
        <f t="shared" si="635"/>
        <v>0</v>
      </c>
      <c r="NOI244" s="191">
        <f t="shared" si="635"/>
        <v>0</v>
      </c>
      <c r="NOJ244" s="191">
        <f t="shared" si="635"/>
        <v>0</v>
      </c>
      <c r="NOK244" s="191">
        <f t="shared" si="635"/>
        <v>0</v>
      </c>
      <c r="NOL244" s="191">
        <f t="shared" si="635"/>
        <v>0</v>
      </c>
      <c r="NOM244" s="191">
        <f t="shared" si="635"/>
        <v>0</v>
      </c>
      <c r="NON244" s="191">
        <f t="shared" si="635"/>
        <v>0</v>
      </c>
      <c r="NOO244" s="191">
        <f t="shared" si="635"/>
        <v>0</v>
      </c>
      <c r="NOP244" s="191">
        <f t="shared" si="635"/>
        <v>0</v>
      </c>
      <c r="NOQ244" s="191">
        <f t="shared" si="635"/>
        <v>0</v>
      </c>
      <c r="NOR244" s="191">
        <f t="shared" si="635"/>
        <v>0</v>
      </c>
      <c r="NOS244" s="191">
        <f t="shared" si="635"/>
        <v>0</v>
      </c>
      <c r="NOT244" s="191">
        <f t="shared" si="635"/>
        <v>0</v>
      </c>
      <c r="NOU244" s="191">
        <f t="shared" si="635"/>
        <v>0</v>
      </c>
      <c r="NOV244" s="191">
        <f t="shared" ref="NOV244:NRG244" si="636" xml:space="preserve"> IF($F212 = 0, NOV220, IF($F212 = 1, NOV228, NOV236))+NOV252</f>
        <v>0</v>
      </c>
      <c r="NOW244" s="191">
        <f t="shared" si="636"/>
        <v>0</v>
      </c>
      <c r="NOX244" s="191">
        <f t="shared" si="636"/>
        <v>0</v>
      </c>
      <c r="NOY244" s="191">
        <f t="shared" si="636"/>
        <v>0</v>
      </c>
      <c r="NOZ244" s="191">
        <f t="shared" si="636"/>
        <v>0</v>
      </c>
      <c r="NPA244" s="191">
        <f t="shared" si="636"/>
        <v>0</v>
      </c>
      <c r="NPB244" s="191">
        <f t="shared" si="636"/>
        <v>0</v>
      </c>
      <c r="NPC244" s="191">
        <f t="shared" si="636"/>
        <v>0</v>
      </c>
      <c r="NPD244" s="191">
        <f t="shared" si="636"/>
        <v>0</v>
      </c>
      <c r="NPE244" s="191">
        <f t="shared" si="636"/>
        <v>0</v>
      </c>
      <c r="NPF244" s="191">
        <f t="shared" si="636"/>
        <v>0</v>
      </c>
      <c r="NPG244" s="191">
        <f t="shared" si="636"/>
        <v>0</v>
      </c>
      <c r="NPH244" s="191">
        <f t="shared" si="636"/>
        <v>0</v>
      </c>
      <c r="NPI244" s="191">
        <f t="shared" si="636"/>
        <v>0</v>
      </c>
      <c r="NPJ244" s="191">
        <f t="shared" si="636"/>
        <v>0</v>
      </c>
      <c r="NPK244" s="191">
        <f t="shared" si="636"/>
        <v>0</v>
      </c>
      <c r="NPL244" s="191">
        <f t="shared" si="636"/>
        <v>0</v>
      </c>
      <c r="NPM244" s="191">
        <f t="shared" si="636"/>
        <v>0</v>
      </c>
      <c r="NPN244" s="191">
        <f t="shared" si="636"/>
        <v>0</v>
      </c>
      <c r="NPO244" s="191">
        <f t="shared" si="636"/>
        <v>0</v>
      </c>
      <c r="NPP244" s="191">
        <f t="shared" si="636"/>
        <v>0</v>
      </c>
      <c r="NPQ244" s="191">
        <f t="shared" si="636"/>
        <v>0</v>
      </c>
      <c r="NPR244" s="191">
        <f t="shared" si="636"/>
        <v>0</v>
      </c>
      <c r="NPS244" s="191">
        <f t="shared" si="636"/>
        <v>0</v>
      </c>
      <c r="NPT244" s="191">
        <f t="shared" si="636"/>
        <v>0</v>
      </c>
      <c r="NPU244" s="191">
        <f t="shared" si="636"/>
        <v>0</v>
      </c>
      <c r="NPV244" s="191">
        <f t="shared" si="636"/>
        <v>0</v>
      </c>
      <c r="NPW244" s="191">
        <f t="shared" si="636"/>
        <v>0</v>
      </c>
      <c r="NPX244" s="191">
        <f t="shared" si="636"/>
        <v>0</v>
      </c>
      <c r="NPY244" s="191">
        <f t="shared" si="636"/>
        <v>0</v>
      </c>
      <c r="NPZ244" s="191">
        <f t="shared" si="636"/>
        <v>0</v>
      </c>
      <c r="NQA244" s="191">
        <f t="shared" si="636"/>
        <v>0</v>
      </c>
      <c r="NQB244" s="191">
        <f t="shared" si="636"/>
        <v>0</v>
      </c>
      <c r="NQC244" s="191">
        <f t="shared" si="636"/>
        <v>0</v>
      </c>
      <c r="NQD244" s="191">
        <f t="shared" si="636"/>
        <v>0</v>
      </c>
      <c r="NQE244" s="191">
        <f t="shared" si="636"/>
        <v>0</v>
      </c>
      <c r="NQF244" s="191">
        <f t="shared" si="636"/>
        <v>0</v>
      </c>
      <c r="NQG244" s="191">
        <f t="shared" si="636"/>
        <v>0</v>
      </c>
      <c r="NQH244" s="191">
        <f t="shared" si="636"/>
        <v>0</v>
      </c>
      <c r="NQI244" s="191">
        <f t="shared" si="636"/>
        <v>0</v>
      </c>
      <c r="NQJ244" s="191">
        <f t="shared" si="636"/>
        <v>0</v>
      </c>
      <c r="NQK244" s="191">
        <f t="shared" si="636"/>
        <v>0</v>
      </c>
      <c r="NQL244" s="191">
        <f t="shared" si="636"/>
        <v>0</v>
      </c>
      <c r="NQM244" s="191">
        <f t="shared" si="636"/>
        <v>0</v>
      </c>
      <c r="NQN244" s="191">
        <f t="shared" si="636"/>
        <v>0</v>
      </c>
      <c r="NQO244" s="191">
        <f t="shared" si="636"/>
        <v>0</v>
      </c>
      <c r="NQP244" s="191">
        <f t="shared" si="636"/>
        <v>0</v>
      </c>
      <c r="NQQ244" s="191">
        <f t="shared" si="636"/>
        <v>0</v>
      </c>
      <c r="NQR244" s="191">
        <f t="shared" si="636"/>
        <v>0</v>
      </c>
      <c r="NQS244" s="191">
        <f t="shared" si="636"/>
        <v>0</v>
      </c>
      <c r="NQT244" s="191">
        <f t="shared" si="636"/>
        <v>0</v>
      </c>
      <c r="NQU244" s="191">
        <f t="shared" si="636"/>
        <v>0</v>
      </c>
      <c r="NQV244" s="191">
        <f t="shared" si="636"/>
        <v>0</v>
      </c>
      <c r="NQW244" s="191">
        <f t="shared" si="636"/>
        <v>0</v>
      </c>
      <c r="NQX244" s="191">
        <f t="shared" si="636"/>
        <v>0</v>
      </c>
      <c r="NQY244" s="191">
        <f t="shared" si="636"/>
        <v>0</v>
      </c>
      <c r="NQZ244" s="191">
        <f t="shared" si="636"/>
        <v>0</v>
      </c>
      <c r="NRA244" s="191">
        <f t="shared" si="636"/>
        <v>0</v>
      </c>
      <c r="NRB244" s="191">
        <f t="shared" si="636"/>
        <v>0</v>
      </c>
      <c r="NRC244" s="191">
        <f t="shared" si="636"/>
        <v>0</v>
      </c>
      <c r="NRD244" s="191">
        <f t="shared" si="636"/>
        <v>0</v>
      </c>
      <c r="NRE244" s="191">
        <f t="shared" si="636"/>
        <v>0</v>
      </c>
      <c r="NRF244" s="191">
        <f t="shared" si="636"/>
        <v>0</v>
      </c>
      <c r="NRG244" s="191">
        <f t="shared" si="636"/>
        <v>0</v>
      </c>
      <c r="NRH244" s="191">
        <f t="shared" ref="NRH244:NTS244" si="637" xml:space="preserve"> IF($F212 = 0, NRH220, IF($F212 = 1, NRH228, NRH236))+NRH252</f>
        <v>0</v>
      </c>
      <c r="NRI244" s="191">
        <f t="shared" si="637"/>
        <v>0</v>
      </c>
      <c r="NRJ244" s="191">
        <f t="shared" si="637"/>
        <v>0</v>
      </c>
      <c r="NRK244" s="191">
        <f t="shared" si="637"/>
        <v>0</v>
      </c>
      <c r="NRL244" s="191">
        <f t="shared" si="637"/>
        <v>0</v>
      </c>
      <c r="NRM244" s="191">
        <f t="shared" si="637"/>
        <v>0</v>
      </c>
      <c r="NRN244" s="191">
        <f t="shared" si="637"/>
        <v>0</v>
      </c>
      <c r="NRO244" s="191">
        <f t="shared" si="637"/>
        <v>0</v>
      </c>
      <c r="NRP244" s="191">
        <f t="shared" si="637"/>
        <v>0</v>
      </c>
      <c r="NRQ244" s="191">
        <f t="shared" si="637"/>
        <v>0</v>
      </c>
      <c r="NRR244" s="191">
        <f t="shared" si="637"/>
        <v>0</v>
      </c>
      <c r="NRS244" s="191">
        <f t="shared" si="637"/>
        <v>0</v>
      </c>
      <c r="NRT244" s="191">
        <f t="shared" si="637"/>
        <v>0</v>
      </c>
      <c r="NRU244" s="191">
        <f t="shared" si="637"/>
        <v>0</v>
      </c>
      <c r="NRV244" s="191">
        <f t="shared" si="637"/>
        <v>0</v>
      </c>
      <c r="NRW244" s="191">
        <f t="shared" si="637"/>
        <v>0</v>
      </c>
      <c r="NRX244" s="191">
        <f t="shared" si="637"/>
        <v>0</v>
      </c>
      <c r="NRY244" s="191">
        <f t="shared" si="637"/>
        <v>0</v>
      </c>
      <c r="NRZ244" s="191">
        <f t="shared" si="637"/>
        <v>0</v>
      </c>
      <c r="NSA244" s="191">
        <f t="shared" si="637"/>
        <v>0</v>
      </c>
      <c r="NSB244" s="191">
        <f t="shared" si="637"/>
        <v>0</v>
      </c>
      <c r="NSC244" s="191">
        <f t="shared" si="637"/>
        <v>0</v>
      </c>
      <c r="NSD244" s="191">
        <f t="shared" si="637"/>
        <v>0</v>
      </c>
      <c r="NSE244" s="191">
        <f t="shared" si="637"/>
        <v>0</v>
      </c>
      <c r="NSF244" s="191">
        <f t="shared" si="637"/>
        <v>0</v>
      </c>
      <c r="NSG244" s="191">
        <f t="shared" si="637"/>
        <v>0</v>
      </c>
      <c r="NSH244" s="191">
        <f t="shared" si="637"/>
        <v>0</v>
      </c>
      <c r="NSI244" s="191">
        <f t="shared" si="637"/>
        <v>0</v>
      </c>
      <c r="NSJ244" s="191">
        <f t="shared" si="637"/>
        <v>0</v>
      </c>
      <c r="NSK244" s="191">
        <f t="shared" si="637"/>
        <v>0</v>
      </c>
      <c r="NSL244" s="191">
        <f t="shared" si="637"/>
        <v>0</v>
      </c>
      <c r="NSM244" s="191">
        <f t="shared" si="637"/>
        <v>0</v>
      </c>
      <c r="NSN244" s="191">
        <f t="shared" si="637"/>
        <v>0</v>
      </c>
      <c r="NSO244" s="191">
        <f t="shared" si="637"/>
        <v>0</v>
      </c>
      <c r="NSP244" s="191">
        <f t="shared" si="637"/>
        <v>0</v>
      </c>
      <c r="NSQ244" s="191">
        <f t="shared" si="637"/>
        <v>0</v>
      </c>
      <c r="NSR244" s="191">
        <f t="shared" si="637"/>
        <v>0</v>
      </c>
      <c r="NSS244" s="191">
        <f t="shared" si="637"/>
        <v>0</v>
      </c>
      <c r="NST244" s="191">
        <f t="shared" si="637"/>
        <v>0</v>
      </c>
      <c r="NSU244" s="191">
        <f t="shared" si="637"/>
        <v>0</v>
      </c>
      <c r="NSV244" s="191">
        <f t="shared" si="637"/>
        <v>0</v>
      </c>
      <c r="NSW244" s="191">
        <f t="shared" si="637"/>
        <v>0</v>
      </c>
      <c r="NSX244" s="191">
        <f t="shared" si="637"/>
        <v>0</v>
      </c>
      <c r="NSY244" s="191">
        <f t="shared" si="637"/>
        <v>0</v>
      </c>
      <c r="NSZ244" s="191">
        <f t="shared" si="637"/>
        <v>0</v>
      </c>
      <c r="NTA244" s="191">
        <f t="shared" si="637"/>
        <v>0</v>
      </c>
      <c r="NTB244" s="191">
        <f t="shared" si="637"/>
        <v>0</v>
      </c>
      <c r="NTC244" s="191">
        <f t="shared" si="637"/>
        <v>0</v>
      </c>
      <c r="NTD244" s="191">
        <f t="shared" si="637"/>
        <v>0</v>
      </c>
      <c r="NTE244" s="191">
        <f t="shared" si="637"/>
        <v>0</v>
      </c>
      <c r="NTF244" s="191">
        <f t="shared" si="637"/>
        <v>0</v>
      </c>
      <c r="NTG244" s="191">
        <f t="shared" si="637"/>
        <v>0</v>
      </c>
      <c r="NTH244" s="191">
        <f t="shared" si="637"/>
        <v>0</v>
      </c>
      <c r="NTI244" s="191">
        <f t="shared" si="637"/>
        <v>0</v>
      </c>
      <c r="NTJ244" s="191">
        <f t="shared" si="637"/>
        <v>0</v>
      </c>
      <c r="NTK244" s="191">
        <f t="shared" si="637"/>
        <v>0</v>
      </c>
      <c r="NTL244" s="191">
        <f t="shared" si="637"/>
        <v>0</v>
      </c>
      <c r="NTM244" s="191">
        <f t="shared" si="637"/>
        <v>0</v>
      </c>
      <c r="NTN244" s="191">
        <f t="shared" si="637"/>
        <v>0</v>
      </c>
      <c r="NTO244" s="191">
        <f t="shared" si="637"/>
        <v>0</v>
      </c>
      <c r="NTP244" s="191">
        <f t="shared" si="637"/>
        <v>0</v>
      </c>
      <c r="NTQ244" s="191">
        <f t="shared" si="637"/>
        <v>0</v>
      </c>
      <c r="NTR244" s="191">
        <f t="shared" si="637"/>
        <v>0</v>
      </c>
      <c r="NTS244" s="191">
        <f t="shared" si="637"/>
        <v>0</v>
      </c>
      <c r="NTT244" s="191">
        <f t="shared" ref="NTT244:NWE244" si="638" xml:space="preserve"> IF($F212 = 0, NTT220, IF($F212 = 1, NTT228, NTT236))+NTT252</f>
        <v>0</v>
      </c>
      <c r="NTU244" s="191">
        <f t="shared" si="638"/>
        <v>0</v>
      </c>
      <c r="NTV244" s="191">
        <f t="shared" si="638"/>
        <v>0</v>
      </c>
      <c r="NTW244" s="191">
        <f t="shared" si="638"/>
        <v>0</v>
      </c>
      <c r="NTX244" s="191">
        <f t="shared" si="638"/>
        <v>0</v>
      </c>
      <c r="NTY244" s="191">
        <f t="shared" si="638"/>
        <v>0</v>
      </c>
      <c r="NTZ244" s="191">
        <f t="shared" si="638"/>
        <v>0</v>
      </c>
      <c r="NUA244" s="191">
        <f t="shared" si="638"/>
        <v>0</v>
      </c>
      <c r="NUB244" s="191">
        <f t="shared" si="638"/>
        <v>0</v>
      </c>
      <c r="NUC244" s="191">
        <f t="shared" si="638"/>
        <v>0</v>
      </c>
      <c r="NUD244" s="191">
        <f t="shared" si="638"/>
        <v>0</v>
      </c>
      <c r="NUE244" s="191">
        <f t="shared" si="638"/>
        <v>0</v>
      </c>
      <c r="NUF244" s="191">
        <f t="shared" si="638"/>
        <v>0</v>
      </c>
      <c r="NUG244" s="191">
        <f t="shared" si="638"/>
        <v>0</v>
      </c>
      <c r="NUH244" s="191">
        <f t="shared" si="638"/>
        <v>0</v>
      </c>
      <c r="NUI244" s="191">
        <f t="shared" si="638"/>
        <v>0</v>
      </c>
      <c r="NUJ244" s="191">
        <f t="shared" si="638"/>
        <v>0</v>
      </c>
      <c r="NUK244" s="191">
        <f t="shared" si="638"/>
        <v>0</v>
      </c>
      <c r="NUL244" s="191">
        <f t="shared" si="638"/>
        <v>0</v>
      </c>
      <c r="NUM244" s="191">
        <f t="shared" si="638"/>
        <v>0</v>
      </c>
      <c r="NUN244" s="191">
        <f t="shared" si="638"/>
        <v>0</v>
      </c>
      <c r="NUO244" s="191">
        <f t="shared" si="638"/>
        <v>0</v>
      </c>
      <c r="NUP244" s="191">
        <f t="shared" si="638"/>
        <v>0</v>
      </c>
      <c r="NUQ244" s="191">
        <f t="shared" si="638"/>
        <v>0</v>
      </c>
      <c r="NUR244" s="191">
        <f t="shared" si="638"/>
        <v>0</v>
      </c>
      <c r="NUS244" s="191">
        <f t="shared" si="638"/>
        <v>0</v>
      </c>
      <c r="NUT244" s="191">
        <f t="shared" si="638"/>
        <v>0</v>
      </c>
      <c r="NUU244" s="191">
        <f t="shared" si="638"/>
        <v>0</v>
      </c>
      <c r="NUV244" s="191">
        <f t="shared" si="638"/>
        <v>0</v>
      </c>
      <c r="NUW244" s="191">
        <f t="shared" si="638"/>
        <v>0</v>
      </c>
      <c r="NUX244" s="191">
        <f t="shared" si="638"/>
        <v>0</v>
      </c>
      <c r="NUY244" s="191">
        <f t="shared" si="638"/>
        <v>0</v>
      </c>
      <c r="NUZ244" s="191">
        <f t="shared" si="638"/>
        <v>0</v>
      </c>
      <c r="NVA244" s="191">
        <f t="shared" si="638"/>
        <v>0</v>
      </c>
      <c r="NVB244" s="191">
        <f t="shared" si="638"/>
        <v>0</v>
      </c>
      <c r="NVC244" s="191">
        <f t="shared" si="638"/>
        <v>0</v>
      </c>
      <c r="NVD244" s="191">
        <f t="shared" si="638"/>
        <v>0</v>
      </c>
      <c r="NVE244" s="191">
        <f t="shared" si="638"/>
        <v>0</v>
      </c>
      <c r="NVF244" s="191">
        <f t="shared" si="638"/>
        <v>0</v>
      </c>
      <c r="NVG244" s="191">
        <f t="shared" si="638"/>
        <v>0</v>
      </c>
      <c r="NVH244" s="191">
        <f t="shared" si="638"/>
        <v>0</v>
      </c>
      <c r="NVI244" s="191">
        <f t="shared" si="638"/>
        <v>0</v>
      </c>
      <c r="NVJ244" s="191">
        <f t="shared" si="638"/>
        <v>0</v>
      </c>
      <c r="NVK244" s="191">
        <f t="shared" si="638"/>
        <v>0</v>
      </c>
      <c r="NVL244" s="191">
        <f t="shared" si="638"/>
        <v>0</v>
      </c>
      <c r="NVM244" s="191">
        <f t="shared" si="638"/>
        <v>0</v>
      </c>
      <c r="NVN244" s="191">
        <f t="shared" si="638"/>
        <v>0</v>
      </c>
      <c r="NVO244" s="191">
        <f t="shared" si="638"/>
        <v>0</v>
      </c>
      <c r="NVP244" s="191">
        <f t="shared" si="638"/>
        <v>0</v>
      </c>
      <c r="NVQ244" s="191">
        <f t="shared" si="638"/>
        <v>0</v>
      </c>
      <c r="NVR244" s="191">
        <f t="shared" si="638"/>
        <v>0</v>
      </c>
      <c r="NVS244" s="191">
        <f t="shared" si="638"/>
        <v>0</v>
      </c>
      <c r="NVT244" s="191">
        <f t="shared" si="638"/>
        <v>0</v>
      </c>
      <c r="NVU244" s="191">
        <f t="shared" si="638"/>
        <v>0</v>
      </c>
      <c r="NVV244" s="191">
        <f t="shared" si="638"/>
        <v>0</v>
      </c>
      <c r="NVW244" s="191">
        <f t="shared" si="638"/>
        <v>0</v>
      </c>
      <c r="NVX244" s="191">
        <f t="shared" si="638"/>
        <v>0</v>
      </c>
      <c r="NVY244" s="191">
        <f t="shared" si="638"/>
        <v>0</v>
      </c>
      <c r="NVZ244" s="191">
        <f t="shared" si="638"/>
        <v>0</v>
      </c>
      <c r="NWA244" s="191">
        <f t="shared" si="638"/>
        <v>0</v>
      </c>
      <c r="NWB244" s="191">
        <f t="shared" si="638"/>
        <v>0</v>
      </c>
      <c r="NWC244" s="191">
        <f t="shared" si="638"/>
        <v>0</v>
      </c>
      <c r="NWD244" s="191">
        <f t="shared" si="638"/>
        <v>0</v>
      </c>
      <c r="NWE244" s="191">
        <f t="shared" si="638"/>
        <v>0</v>
      </c>
      <c r="NWF244" s="191">
        <f t="shared" ref="NWF244:NYQ244" si="639" xml:space="preserve"> IF($F212 = 0, NWF220, IF($F212 = 1, NWF228, NWF236))+NWF252</f>
        <v>0</v>
      </c>
      <c r="NWG244" s="191">
        <f t="shared" si="639"/>
        <v>0</v>
      </c>
      <c r="NWH244" s="191">
        <f t="shared" si="639"/>
        <v>0</v>
      </c>
      <c r="NWI244" s="191">
        <f t="shared" si="639"/>
        <v>0</v>
      </c>
      <c r="NWJ244" s="191">
        <f t="shared" si="639"/>
        <v>0</v>
      </c>
      <c r="NWK244" s="191">
        <f t="shared" si="639"/>
        <v>0</v>
      </c>
      <c r="NWL244" s="191">
        <f t="shared" si="639"/>
        <v>0</v>
      </c>
      <c r="NWM244" s="191">
        <f t="shared" si="639"/>
        <v>0</v>
      </c>
      <c r="NWN244" s="191">
        <f t="shared" si="639"/>
        <v>0</v>
      </c>
      <c r="NWO244" s="191">
        <f t="shared" si="639"/>
        <v>0</v>
      </c>
      <c r="NWP244" s="191">
        <f t="shared" si="639"/>
        <v>0</v>
      </c>
      <c r="NWQ244" s="191">
        <f t="shared" si="639"/>
        <v>0</v>
      </c>
      <c r="NWR244" s="191">
        <f t="shared" si="639"/>
        <v>0</v>
      </c>
      <c r="NWS244" s="191">
        <f t="shared" si="639"/>
        <v>0</v>
      </c>
      <c r="NWT244" s="191">
        <f t="shared" si="639"/>
        <v>0</v>
      </c>
      <c r="NWU244" s="191">
        <f t="shared" si="639"/>
        <v>0</v>
      </c>
      <c r="NWV244" s="191">
        <f t="shared" si="639"/>
        <v>0</v>
      </c>
      <c r="NWW244" s="191">
        <f t="shared" si="639"/>
        <v>0</v>
      </c>
      <c r="NWX244" s="191">
        <f t="shared" si="639"/>
        <v>0</v>
      </c>
      <c r="NWY244" s="191">
        <f t="shared" si="639"/>
        <v>0</v>
      </c>
      <c r="NWZ244" s="191">
        <f t="shared" si="639"/>
        <v>0</v>
      </c>
      <c r="NXA244" s="191">
        <f t="shared" si="639"/>
        <v>0</v>
      </c>
      <c r="NXB244" s="191">
        <f t="shared" si="639"/>
        <v>0</v>
      </c>
      <c r="NXC244" s="191">
        <f t="shared" si="639"/>
        <v>0</v>
      </c>
      <c r="NXD244" s="191">
        <f t="shared" si="639"/>
        <v>0</v>
      </c>
      <c r="NXE244" s="191">
        <f t="shared" si="639"/>
        <v>0</v>
      </c>
      <c r="NXF244" s="191">
        <f t="shared" si="639"/>
        <v>0</v>
      </c>
      <c r="NXG244" s="191">
        <f t="shared" si="639"/>
        <v>0</v>
      </c>
      <c r="NXH244" s="191">
        <f t="shared" si="639"/>
        <v>0</v>
      </c>
      <c r="NXI244" s="191">
        <f t="shared" si="639"/>
        <v>0</v>
      </c>
      <c r="NXJ244" s="191">
        <f t="shared" si="639"/>
        <v>0</v>
      </c>
      <c r="NXK244" s="191">
        <f t="shared" si="639"/>
        <v>0</v>
      </c>
      <c r="NXL244" s="191">
        <f t="shared" si="639"/>
        <v>0</v>
      </c>
      <c r="NXM244" s="191">
        <f t="shared" si="639"/>
        <v>0</v>
      </c>
      <c r="NXN244" s="191">
        <f t="shared" si="639"/>
        <v>0</v>
      </c>
      <c r="NXO244" s="191">
        <f t="shared" si="639"/>
        <v>0</v>
      </c>
      <c r="NXP244" s="191">
        <f t="shared" si="639"/>
        <v>0</v>
      </c>
      <c r="NXQ244" s="191">
        <f t="shared" si="639"/>
        <v>0</v>
      </c>
      <c r="NXR244" s="191">
        <f t="shared" si="639"/>
        <v>0</v>
      </c>
      <c r="NXS244" s="191">
        <f t="shared" si="639"/>
        <v>0</v>
      </c>
      <c r="NXT244" s="191">
        <f t="shared" si="639"/>
        <v>0</v>
      </c>
      <c r="NXU244" s="191">
        <f t="shared" si="639"/>
        <v>0</v>
      </c>
      <c r="NXV244" s="191">
        <f t="shared" si="639"/>
        <v>0</v>
      </c>
      <c r="NXW244" s="191">
        <f t="shared" si="639"/>
        <v>0</v>
      </c>
      <c r="NXX244" s="191">
        <f t="shared" si="639"/>
        <v>0</v>
      </c>
      <c r="NXY244" s="191">
        <f t="shared" si="639"/>
        <v>0</v>
      </c>
      <c r="NXZ244" s="191">
        <f t="shared" si="639"/>
        <v>0</v>
      </c>
      <c r="NYA244" s="191">
        <f t="shared" si="639"/>
        <v>0</v>
      </c>
      <c r="NYB244" s="191">
        <f t="shared" si="639"/>
        <v>0</v>
      </c>
      <c r="NYC244" s="191">
        <f t="shared" si="639"/>
        <v>0</v>
      </c>
      <c r="NYD244" s="191">
        <f t="shared" si="639"/>
        <v>0</v>
      </c>
      <c r="NYE244" s="191">
        <f t="shared" si="639"/>
        <v>0</v>
      </c>
      <c r="NYF244" s="191">
        <f t="shared" si="639"/>
        <v>0</v>
      </c>
      <c r="NYG244" s="191">
        <f t="shared" si="639"/>
        <v>0</v>
      </c>
      <c r="NYH244" s="191">
        <f t="shared" si="639"/>
        <v>0</v>
      </c>
      <c r="NYI244" s="191">
        <f t="shared" si="639"/>
        <v>0</v>
      </c>
      <c r="NYJ244" s="191">
        <f t="shared" si="639"/>
        <v>0</v>
      </c>
      <c r="NYK244" s="191">
        <f t="shared" si="639"/>
        <v>0</v>
      </c>
      <c r="NYL244" s="191">
        <f t="shared" si="639"/>
        <v>0</v>
      </c>
      <c r="NYM244" s="191">
        <f t="shared" si="639"/>
        <v>0</v>
      </c>
      <c r="NYN244" s="191">
        <f t="shared" si="639"/>
        <v>0</v>
      </c>
      <c r="NYO244" s="191">
        <f t="shared" si="639"/>
        <v>0</v>
      </c>
      <c r="NYP244" s="191">
        <f t="shared" si="639"/>
        <v>0</v>
      </c>
      <c r="NYQ244" s="191">
        <f t="shared" si="639"/>
        <v>0</v>
      </c>
      <c r="NYR244" s="191">
        <f t="shared" ref="NYR244:OBC244" si="640" xml:space="preserve"> IF($F212 = 0, NYR220, IF($F212 = 1, NYR228, NYR236))+NYR252</f>
        <v>0</v>
      </c>
      <c r="NYS244" s="191">
        <f t="shared" si="640"/>
        <v>0</v>
      </c>
      <c r="NYT244" s="191">
        <f t="shared" si="640"/>
        <v>0</v>
      </c>
      <c r="NYU244" s="191">
        <f t="shared" si="640"/>
        <v>0</v>
      </c>
      <c r="NYV244" s="191">
        <f t="shared" si="640"/>
        <v>0</v>
      </c>
      <c r="NYW244" s="191">
        <f t="shared" si="640"/>
        <v>0</v>
      </c>
      <c r="NYX244" s="191">
        <f t="shared" si="640"/>
        <v>0</v>
      </c>
      <c r="NYY244" s="191">
        <f t="shared" si="640"/>
        <v>0</v>
      </c>
      <c r="NYZ244" s="191">
        <f t="shared" si="640"/>
        <v>0</v>
      </c>
      <c r="NZA244" s="191">
        <f t="shared" si="640"/>
        <v>0</v>
      </c>
      <c r="NZB244" s="191">
        <f t="shared" si="640"/>
        <v>0</v>
      </c>
      <c r="NZC244" s="191">
        <f t="shared" si="640"/>
        <v>0</v>
      </c>
      <c r="NZD244" s="191">
        <f t="shared" si="640"/>
        <v>0</v>
      </c>
      <c r="NZE244" s="191">
        <f t="shared" si="640"/>
        <v>0</v>
      </c>
      <c r="NZF244" s="191">
        <f t="shared" si="640"/>
        <v>0</v>
      </c>
      <c r="NZG244" s="191">
        <f t="shared" si="640"/>
        <v>0</v>
      </c>
      <c r="NZH244" s="191">
        <f t="shared" si="640"/>
        <v>0</v>
      </c>
      <c r="NZI244" s="191">
        <f t="shared" si="640"/>
        <v>0</v>
      </c>
      <c r="NZJ244" s="191">
        <f t="shared" si="640"/>
        <v>0</v>
      </c>
      <c r="NZK244" s="191">
        <f t="shared" si="640"/>
        <v>0</v>
      </c>
      <c r="NZL244" s="191">
        <f t="shared" si="640"/>
        <v>0</v>
      </c>
      <c r="NZM244" s="191">
        <f t="shared" si="640"/>
        <v>0</v>
      </c>
      <c r="NZN244" s="191">
        <f t="shared" si="640"/>
        <v>0</v>
      </c>
      <c r="NZO244" s="191">
        <f t="shared" si="640"/>
        <v>0</v>
      </c>
      <c r="NZP244" s="191">
        <f t="shared" si="640"/>
        <v>0</v>
      </c>
      <c r="NZQ244" s="191">
        <f t="shared" si="640"/>
        <v>0</v>
      </c>
      <c r="NZR244" s="191">
        <f t="shared" si="640"/>
        <v>0</v>
      </c>
      <c r="NZS244" s="191">
        <f t="shared" si="640"/>
        <v>0</v>
      </c>
      <c r="NZT244" s="191">
        <f t="shared" si="640"/>
        <v>0</v>
      </c>
      <c r="NZU244" s="191">
        <f t="shared" si="640"/>
        <v>0</v>
      </c>
      <c r="NZV244" s="191">
        <f t="shared" si="640"/>
        <v>0</v>
      </c>
      <c r="NZW244" s="191">
        <f t="shared" si="640"/>
        <v>0</v>
      </c>
      <c r="NZX244" s="191">
        <f t="shared" si="640"/>
        <v>0</v>
      </c>
      <c r="NZY244" s="191">
        <f t="shared" si="640"/>
        <v>0</v>
      </c>
      <c r="NZZ244" s="191">
        <f t="shared" si="640"/>
        <v>0</v>
      </c>
      <c r="OAA244" s="191">
        <f t="shared" si="640"/>
        <v>0</v>
      </c>
      <c r="OAB244" s="191">
        <f t="shared" si="640"/>
        <v>0</v>
      </c>
      <c r="OAC244" s="191">
        <f t="shared" si="640"/>
        <v>0</v>
      </c>
      <c r="OAD244" s="191">
        <f t="shared" si="640"/>
        <v>0</v>
      </c>
      <c r="OAE244" s="191">
        <f t="shared" si="640"/>
        <v>0</v>
      </c>
      <c r="OAF244" s="191">
        <f t="shared" si="640"/>
        <v>0</v>
      </c>
      <c r="OAG244" s="191">
        <f t="shared" si="640"/>
        <v>0</v>
      </c>
      <c r="OAH244" s="191">
        <f t="shared" si="640"/>
        <v>0</v>
      </c>
      <c r="OAI244" s="191">
        <f t="shared" si="640"/>
        <v>0</v>
      </c>
      <c r="OAJ244" s="191">
        <f t="shared" si="640"/>
        <v>0</v>
      </c>
      <c r="OAK244" s="191">
        <f t="shared" si="640"/>
        <v>0</v>
      </c>
      <c r="OAL244" s="191">
        <f t="shared" si="640"/>
        <v>0</v>
      </c>
      <c r="OAM244" s="191">
        <f t="shared" si="640"/>
        <v>0</v>
      </c>
      <c r="OAN244" s="191">
        <f t="shared" si="640"/>
        <v>0</v>
      </c>
      <c r="OAO244" s="191">
        <f t="shared" si="640"/>
        <v>0</v>
      </c>
      <c r="OAP244" s="191">
        <f t="shared" si="640"/>
        <v>0</v>
      </c>
      <c r="OAQ244" s="191">
        <f t="shared" si="640"/>
        <v>0</v>
      </c>
      <c r="OAR244" s="191">
        <f t="shared" si="640"/>
        <v>0</v>
      </c>
      <c r="OAS244" s="191">
        <f t="shared" si="640"/>
        <v>0</v>
      </c>
      <c r="OAT244" s="191">
        <f t="shared" si="640"/>
        <v>0</v>
      </c>
      <c r="OAU244" s="191">
        <f t="shared" si="640"/>
        <v>0</v>
      </c>
      <c r="OAV244" s="191">
        <f t="shared" si="640"/>
        <v>0</v>
      </c>
      <c r="OAW244" s="191">
        <f t="shared" si="640"/>
        <v>0</v>
      </c>
      <c r="OAX244" s="191">
        <f t="shared" si="640"/>
        <v>0</v>
      </c>
      <c r="OAY244" s="191">
        <f t="shared" si="640"/>
        <v>0</v>
      </c>
      <c r="OAZ244" s="191">
        <f t="shared" si="640"/>
        <v>0</v>
      </c>
      <c r="OBA244" s="191">
        <f t="shared" si="640"/>
        <v>0</v>
      </c>
      <c r="OBB244" s="191">
        <f t="shared" si="640"/>
        <v>0</v>
      </c>
      <c r="OBC244" s="191">
        <f t="shared" si="640"/>
        <v>0</v>
      </c>
      <c r="OBD244" s="191">
        <f t="shared" ref="OBD244:ODO244" si="641" xml:space="preserve"> IF($F212 = 0, OBD220, IF($F212 = 1, OBD228, OBD236))+OBD252</f>
        <v>0</v>
      </c>
      <c r="OBE244" s="191">
        <f t="shared" si="641"/>
        <v>0</v>
      </c>
      <c r="OBF244" s="191">
        <f t="shared" si="641"/>
        <v>0</v>
      </c>
      <c r="OBG244" s="191">
        <f t="shared" si="641"/>
        <v>0</v>
      </c>
      <c r="OBH244" s="191">
        <f t="shared" si="641"/>
        <v>0</v>
      </c>
      <c r="OBI244" s="191">
        <f t="shared" si="641"/>
        <v>0</v>
      </c>
      <c r="OBJ244" s="191">
        <f t="shared" si="641"/>
        <v>0</v>
      </c>
      <c r="OBK244" s="191">
        <f t="shared" si="641"/>
        <v>0</v>
      </c>
      <c r="OBL244" s="191">
        <f t="shared" si="641"/>
        <v>0</v>
      </c>
      <c r="OBM244" s="191">
        <f t="shared" si="641"/>
        <v>0</v>
      </c>
      <c r="OBN244" s="191">
        <f t="shared" si="641"/>
        <v>0</v>
      </c>
      <c r="OBO244" s="191">
        <f t="shared" si="641"/>
        <v>0</v>
      </c>
      <c r="OBP244" s="191">
        <f t="shared" si="641"/>
        <v>0</v>
      </c>
      <c r="OBQ244" s="191">
        <f t="shared" si="641"/>
        <v>0</v>
      </c>
      <c r="OBR244" s="191">
        <f t="shared" si="641"/>
        <v>0</v>
      </c>
      <c r="OBS244" s="191">
        <f t="shared" si="641"/>
        <v>0</v>
      </c>
      <c r="OBT244" s="191">
        <f t="shared" si="641"/>
        <v>0</v>
      </c>
      <c r="OBU244" s="191">
        <f t="shared" si="641"/>
        <v>0</v>
      </c>
      <c r="OBV244" s="191">
        <f t="shared" si="641"/>
        <v>0</v>
      </c>
      <c r="OBW244" s="191">
        <f t="shared" si="641"/>
        <v>0</v>
      </c>
      <c r="OBX244" s="191">
        <f t="shared" si="641"/>
        <v>0</v>
      </c>
      <c r="OBY244" s="191">
        <f t="shared" si="641"/>
        <v>0</v>
      </c>
      <c r="OBZ244" s="191">
        <f t="shared" si="641"/>
        <v>0</v>
      </c>
      <c r="OCA244" s="191">
        <f t="shared" si="641"/>
        <v>0</v>
      </c>
      <c r="OCB244" s="191">
        <f t="shared" si="641"/>
        <v>0</v>
      </c>
      <c r="OCC244" s="191">
        <f t="shared" si="641"/>
        <v>0</v>
      </c>
      <c r="OCD244" s="191">
        <f t="shared" si="641"/>
        <v>0</v>
      </c>
      <c r="OCE244" s="191">
        <f t="shared" si="641"/>
        <v>0</v>
      </c>
      <c r="OCF244" s="191">
        <f t="shared" si="641"/>
        <v>0</v>
      </c>
      <c r="OCG244" s="191">
        <f t="shared" si="641"/>
        <v>0</v>
      </c>
      <c r="OCH244" s="191">
        <f t="shared" si="641"/>
        <v>0</v>
      </c>
      <c r="OCI244" s="191">
        <f t="shared" si="641"/>
        <v>0</v>
      </c>
      <c r="OCJ244" s="191">
        <f t="shared" si="641"/>
        <v>0</v>
      </c>
      <c r="OCK244" s="191">
        <f t="shared" si="641"/>
        <v>0</v>
      </c>
      <c r="OCL244" s="191">
        <f t="shared" si="641"/>
        <v>0</v>
      </c>
      <c r="OCM244" s="191">
        <f t="shared" si="641"/>
        <v>0</v>
      </c>
      <c r="OCN244" s="191">
        <f t="shared" si="641"/>
        <v>0</v>
      </c>
      <c r="OCO244" s="191">
        <f t="shared" si="641"/>
        <v>0</v>
      </c>
      <c r="OCP244" s="191">
        <f t="shared" si="641"/>
        <v>0</v>
      </c>
      <c r="OCQ244" s="191">
        <f t="shared" si="641"/>
        <v>0</v>
      </c>
      <c r="OCR244" s="191">
        <f t="shared" si="641"/>
        <v>0</v>
      </c>
      <c r="OCS244" s="191">
        <f t="shared" si="641"/>
        <v>0</v>
      </c>
      <c r="OCT244" s="191">
        <f t="shared" si="641"/>
        <v>0</v>
      </c>
      <c r="OCU244" s="191">
        <f t="shared" si="641"/>
        <v>0</v>
      </c>
      <c r="OCV244" s="191">
        <f t="shared" si="641"/>
        <v>0</v>
      </c>
      <c r="OCW244" s="191">
        <f t="shared" si="641"/>
        <v>0</v>
      </c>
      <c r="OCX244" s="191">
        <f t="shared" si="641"/>
        <v>0</v>
      </c>
      <c r="OCY244" s="191">
        <f t="shared" si="641"/>
        <v>0</v>
      </c>
      <c r="OCZ244" s="191">
        <f t="shared" si="641"/>
        <v>0</v>
      </c>
      <c r="ODA244" s="191">
        <f t="shared" si="641"/>
        <v>0</v>
      </c>
      <c r="ODB244" s="191">
        <f t="shared" si="641"/>
        <v>0</v>
      </c>
      <c r="ODC244" s="191">
        <f t="shared" si="641"/>
        <v>0</v>
      </c>
      <c r="ODD244" s="191">
        <f t="shared" si="641"/>
        <v>0</v>
      </c>
      <c r="ODE244" s="191">
        <f t="shared" si="641"/>
        <v>0</v>
      </c>
      <c r="ODF244" s="191">
        <f t="shared" si="641"/>
        <v>0</v>
      </c>
      <c r="ODG244" s="191">
        <f t="shared" si="641"/>
        <v>0</v>
      </c>
      <c r="ODH244" s="191">
        <f t="shared" si="641"/>
        <v>0</v>
      </c>
      <c r="ODI244" s="191">
        <f t="shared" si="641"/>
        <v>0</v>
      </c>
      <c r="ODJ244" s="191">
        <f t="shared" si="641"/>
        <v>0</v>
      </c>
      <c r="ODK244" s="191">
        <f t="shared" si="641"/>
        <v>0</v>
      </c>
      <c r="ODL244" s="191">
        <f t="shared" si="641"/>
        <v>0</v>
      </c>
      <c r="ODM244" s="191">
        <f t="shared" si="641"/>
        <v>0</v>
      </c>
      <c r="ODN244" s="191">
        <f t="shared" si="641"/>
        <v>0</v>
      </c>
      <c r="ODO244" s="191">
        <f t="shared" si="641"/>
        <v>0</v>
      </c>
      <c r="ODP244" s="191">
        <f t="shared" ref="ODP244:OGA244" si="642" xml:space="preserve"> IF($F212 = 0, ODP220, IF($F212 = 1, ODP228, ODP236))+ODP252</f>
        <v>0</v>
      </c>
      <c r="ODQ244" s="191">
        <f t="shared" si="642"/>
        <v>0</v>
      </c>
      <c r="ODR244" s="191">
        <f t="shared" si="642"/>
        <v>0</v>
      </c>
      <c r="ODS244" s="191">
        <f t="shared" si="642"/>
        <v>0</v>
      </c>
      <c r="ODT244" s="191">
        <f t="shared" si="642"/>
        <v>0</v>
      </c>
      <c r="ODU244" s="191">
        <f t="shared" si="642"/>
        <v>0</v>
      </c>
      <c r="ODV244" s="191">
        <f t="shared" si="642"/>
        <v>0</v>
      </c>
      <c r="ODW244" s="191">
        <f t="shared" si="642"/>
        <v>0</v>
      </c>
      <c r="ODX244" s="191">
        <f t="shared" si="642"/>
        <v>0</v>
      </c>
      <c r="ODY244" s="191">
        <f t="shared" si="642"/>
        <v>0</v>
      </c>
      <c r="ODZ244" s="191">
        <f t="shared" si="642"/>
        <v>0</v>
      </c>
      <c r="OEA244" s="191">
        <f t="shared" si="642"/>
        <v>0</v>
      </c>
      <c r="OEB244" s="191">
        <f t="shared" si="642"/>
        <v>0</v>
      </c>
      <c r="OEC244" s="191">
        <f t="shared" si="642"/>
        <v>0</v>
      </c>
      <c r="OED244" s="191">
        <f t="shared" si="642"/>
        <v>0</v>
      </c>
      <c r="OEE244" s="191">
        <f t="shared" si="642"/>
        <v>0</v>
      </c>
      <c r="OEF244" s="191">
        <f t="shared" si="642"/>
        <v>0</v>
      </c>
      <c r="OEG244" s="191">
        <f t="shared" si="642"/>
        <v>0</v>
      </c>
      <c r="OEH244" s="191">
        <f t="shared" si="642"/>
        <v>0</v>
      </c>
      <c r="OEI244" s="191">
        <f t="shared" si="642"/>
        <v>0</v>
      </c>
      <c r="OEJ244" s="191">
        <f t="shared" si="642"/>
        <v>0</v>
      </c>
      <c r="OEK244" s="191">
        <f t="shared" si="642"/>
        <v>0</v>
      </c>
      <c r="OEL244" s="191">
        <f t="shared" si="642"/>
        <v>0</v>
      </c>
      <c r="OEM244" s="191">
        <f t="shared" si="642"/>
        <v>0</v>
      </c>
      <c r="OEN244" s="191">
        <f t="shared" si="642"/>
        <v>0</v>
      </c>
      <c r="OEO244" s="191">
        <f t="shared" si="642"/>
        <v>0</v>
      </c>
      <c r="OEP244" s="191">
        <f t="shared" si="642"/>
        <v>0</v>
      </c>
      <c r="OEQ244" s="191">
        <f t="shared" si="642"/>
        <v>0</v>
      </c>
      <c r="OER244" s="191">
        <f t="shared" si="642"/>
        <v>0</v>
      </c>
      <c r="OES244" s="191">
        <f t="shared" si="642"/>
        <v>0</v>
      </c>
      <c r="OET244" s="191">
        <f t="shared" si="642"/>
        <v>0</v>
      </c>
      <c r="OEU244" s="191">
        <f t="shared" si="642"/>
        <v>0</v>
      </c>
      <c r="OEV244" s="191">
        <f t="shared" si="642"/>
        <v>0</v>
      </c>
      <c r="OEW244" s="191">
        <f t="shared" si="642"/>
        <v>0</v>
      </c>
      <c r="OEX244" s="191">
        <f t="shared" si="642"/>
        <v>0</v>
      </c>
      <c r="OEY244" s="191">
        <f t="shared" si="642"/>
        <v>0</v>
      </c>
      <c r="OEZ244" s="191">
        <f t="shared" si="642"/>
        <v>0</v>
      </c>
      <c r="OFA244" s="191">
        <f t="shared" si="642"/>
        <v>0</v>
      </c>
      <c r="OFB244" s="191">
        <f t="shared" si="642"/>
        <v>0</v>
      </c>
      <c r="OFC244" s="191">
        <f t="shared" si="642"/>
        <v>0</v>
      </c>
      <c r="OFD244" s="191">
        <f t="shared" si="642"/>
        <v>0</v>
      </c>
      <c r="OFE244" s="191">
        <f t="shared" si="642"/>
        <v>0</v>
      </c>
      <c r="OFF244" s="191">
        <f t="shared" si="642"/>
        <v>0</v>
      </c>
      <c r="OFG244" s="191">
        <f t="shared" si="642"/>
        <v>0</v>
      </c>
      <c r="OFH244" s="191">
        <f t="shared" si="642"/>
        <v>0</v>
      </c>
      <c r="OFI244" s="191">
        <f t="shared" si="642"/>
        <v>0</v>
      </c>
      <c r="OFJ244" s="191">
        <f t="shared" si="642"/>
        <v>0</v>
      </c>
      <c r="OFK244" s="191">
        <f t="shared" si="642"/>
        <v>0</v>
      </c>
      <c r="OFL244" s="191">
        <f t="shared" si="642"/>
        <v>0</v>
      </c>
      <c r="OFM244" s="191">
        <f t="shared" si="642"/>
        <v>0</v>
      </c>
      <c r="OFN244" s="191">
        <f t="shared" si="642"/>
        <v>0</v>
      </c>
      <c r="OFO244" s="191">
        <f t="shared" si="642"/>
        <v>0</v>
      </c>
      <c r="OFP244" s="191">
        <f t="shared" si="642"/>
        <v>0</v>
      </c>
      <c r="OFQ244" s="191">
        <f t="shared" si="642"/>
        <v>0</v>
      </c>
      <c r="OFR244" s="191">
        <f t="shared" si="642"/>
        <v>0</v>
      </c>
      <c r="OFS244" s="191">
        <f t="shared" si="642"/>
        <v>0</v>
      </c>
      <c r="OFT244" s="191">
        <f t="shared" si="642"/>
        <v>0</v>
      </c>
      <c r="OFU244" s="191">
        <f t="shared" si="642"/>
        <v>0</v>
      </c>
      <c r="OFV244" s="191">
        <f t="shared" si="642"/>
        <v>0</v>
      </c>
      <c r="OFW244" s="191">
        <f t="shared" si="642"/>
        <v>0</v>
      </c>
      <c r="OFX244" s="191">
        <f t="shared" si="642"/>
        <v>0</v>
      </c>
      <c r="OFY244" s="191">
        <f t="shared" si="642"/>
        <v>0</v>
      </c>
      <c r="OFZ244" s="191">
        <f t="shared" si="642"/>
        <v>0</v>
      </c>
      <c r="OGA244" s="191">
        <f t="shared" si="642"/>
        <v>0</v>
      </c>
      <c r="OGB244" s="191">
        <f t="shared" ref="OGB244:OIM244" si="643" xml:space="preserve"> IF($F212 = 0, OGB220, IF($F212 = 1, OGB228, OGB236))+OGB252</f>
        <v>0</v>
      </c>
      <c r="OGC244" s="191">
        <f t="shared" si="643"/>
        <v>0</v>
      </c>
      <c r="OGD244" s="191">
        <f t="shared" si="643"/>
        <v>0</v>
      </c>
      <c r="OGE244" s="191">
        <f t="shared" si="643"/>
        <v>0</v>
      </c>
      <c r="OGF244" s="191">
        <f t="shared" si="643"/>
        <v>0</v>
      </c>
      <c r="OGG244" s="191">
        <f t="shared" si="643"/>
        <v>0</v>
      </c>
      <c r="OGH244" s="191">
        <f t="shared" si="643"/>
        <v>0</v>
      </c>
      <c r="OGI244" s="191">
        <f t="shared" si="643"/>
        <v>0</v>
      </c>
      <c r="OGJ244" s="191">
        <f t="shared" si="643"/>
        <v>0</v>
      </c>
      <c r="OGK244" s="191">
        <f t="shared" si="643"/>
        <v>0</v>
      </c>
      <c r="OGL244" s="191">
        <f t="shared" si="643"/>
        <v>0</v>
      </c>
      <c r="OGM244" s="191">
        <f t="shared" si="643"/>
        <v>0</v>
      </c>
      <c r="OGN244" s="191">
        <f t="shared" si="643"/>
        <v>0</v>
      </c>
      <c r="OGO244" s="191">
        <f t="shared" si="643"/>
        <v>0</v>
      </c>
      <c r="OGP244" s="191">
        <f t="shared" si="643"/>
        <v>0</v>
      </c>
      <c r="OGQ244" s="191">
        <f t="shared" si="643"/>
        <v>0</v>
      </c>
      <c r="OGR244" s="191">
        <f t="shared" si="643"/>
        <v>0</v>
      </c>
      <c r="OGS244" s="191">
        <f t="shared" si="643"/>
        <v>0</v>
      </c>
      <c r="OGT244" s="191">
        <f t="shared" si="643"/>
        <v>0</v>
      </c>
      <c r="OGU244" s="191">
        <f t="shared" si="643"/>
        <v>0</v>
      </c>
      <c r="OGV244" s="191">
        <f t="shared" si="643"/>
        <v>0</v>
      </c>
      <c r="OGW244" s="191">
        <f t="shared" si="643"/>
        <v>0</v>
      </c>
      <c r="OGX244" s="191">
        <f t="shared" si="643"/>
        <v>0</v>
      </c>
      <c r="OGY244" s="191">
        <f t="shared" si="643"/>
        <v>0</v>
      </c>
      <c r="OGZ244" s="191">
        <f t="shared" si="643"/>
        <v>0</v>
      </c>
      <c r="OHA244" s="191">
        <f t="shared" si="643"/>
        <v>0</v>
      </c>
      <c r="OHB244" s="191">
        <f t="shared" si="643"/>
        <v>0</v>
      </c>
      <c r="OHC244" s="191">
        <f t="shared" si="643"/>
        <v>0</v>
      </c>
      <c r="OHD244" s="191">
        <f t="shared" si="643"/>
        <v>0</v>
      </c>
      <c r="OHE244" s="191">
        <f t="shared" si="643"/>
        <v>0</v>
      </c>
      <c r="OHF244" s="191">
        <f t="shared" si="643"/>
        <v>0</v>
      </c>
      <c r="OHG244" s="191">
        <f t="shared" si="643"/>
        <v>0</v>
      </c>
      <c r="OHH244" s="191">
        <f t="shared" si="643"/>
        <v>0</v>
      </c>
      <c r="OHI244" s="191">
        <f t="shared" si="643"/>
        <v>0</v>
      </c>
      <c r="OHJ244" s="191">
        <f t="shared" si="643"/>
        <v>0</v>
      </c>
      <c r="OHK244" s="191">
        <f t="shared" si="643"/>
        <v>0</v>
      </c>
      <c r="OHL244" s="191">
        <f t="shared" si="643"/>
        <v>0</v>
      </c>
      <c r="OHM244" s="191">
        <f t="shared" si="643"/>
        <v>0</v>
      </c>
      <c r="OHN244" s="191">
        <f t="shared" si="643"/>
        <v>0</v>
      </c>
      <c r="OHO244" s="191">
        <f t="shared" si="643"/>
        <v>0</v>
      </c>
      <c r="OHP244" s="191">
        <f t="shared" si="643"/>
        <v>0</v>
      </c>
      <c r="OHQ244" s="191">
        <f t="shared" si="643"/>
        <v>0</v>
      </c>
      <c r="OHR244" s="191">
        <f t="shared" si="643"/>
        <v>0</v>
      </c>
      <c r="OHS244" s="191">
        <f t="shared" si="643"/>
        <v>0</v>
      </c>
      <c r="OHT244" s="191">
        <f t="shared" si="643"/>
        <v>0</v>
      </c>
      <c r="OHU244" s="191">
        <f t="shared" si="643"/>
        <v>0</v>
      </c>
      <c r="OHV244" s="191">
        <f t="shared" si="643"/>
        <v>0</v>
      </c>
      <c r="OHW244" s="191">
        <f t="shared" si="643"/>
        <v>0</v>
      </c>
      <c r="OHX244" s="191">
        <f t="shared" si="643"/>
        <v>0</v>
      </c>
      <c r="OHY244" s="191">
        <f t="shared" si="643"/>
        <v>0</v>
      </c>
      <c r="OHZ244" s="191">
        <f t="shared" si="643"/>
        <v>0</v>
      </c>
      <c r="OIA244" s="191">
        <f t="shared" si="643"/>
        <v>0</v>
      </c>
      <c r="OIB244" s="191">
        <f t="shared" si="643"/>
        <v>0</v>
      </c>
      <c r="OIC244" s="191">
        <f t="shared" si="643"/>
        <v>0</v>
      </c>
      <c r="OID244" s="191">
        <f t="shared" si="643"/>
        <v>0</v>
      </c>
      <c r="OIE244" s="191">
        <f t="shared" si="643"/>
        <v>0</v>
      </c>
      <c r="OIF244" s="191">
        <f t="shared" si="643"/>
        <v>0</v>
      </c>
      <c r="OIG244" s="191">
        <f t="shared" si="643"/>
        <v>0</v>
      </c>
      <c r="OIH244" s="191">
        <f t="shared" si="643"/>
        <v>0</v>
      </c>
      <c r="OII244" s="191">
        <f t="shared" si="643"/>
        <v>0</v>
      </c>
      <c r="OIJ244" s="191">
        <f t="shared" si="643"/>
        <v>0</v>
      </c>
      <c r="OIK244" s="191">
        <f t="shared" si="643"/>
        <v>0</v>
      </c>
      <c r="OIL244" s="191">
        <f t="shared" si="643"/>
        <v>0</v>
      </c>
      <c r="OIM244" s="191">
        <f t="shared" si="643"/>
        <v>0</v>
      </c>
      <c r="OIN244" s="191">
        <f t="shared" ref="OIN244:OKY244" si="644" xml:space="preserve"> IF($F212 = 0, OIN220, IF($F212 = 1, OIN228, OIN236))+OIN252</f>
        <v>0</v>
      </c>
      <c r="OIO244" s="191">
        <f t="shared" si="644"/>
        <v>0</v>
      </c>
      <c r="OIP244" s="191">
        <f t="shared" si="644"/>
        <v>0</v>
      </c>
      <c r="OIQ244" s="191">
        <f t="shared" si="644"/>
        <v>0</v>
      </c>
      <c r="OIR244" s="191">
        <f t="shared" si="644"/>
        <v>0</v>
      </c>
      <c r="OIS244" s="191">
        <f t="shared" si="644"/>
        <v>0</v>
      </c>
      <c r="OIT244" s="191">
        <f t="shared" si="644"/>
        <v>0</v>
      </c>
      <c r="OIU244" s="191">
        <f t="shared" si="644"/>
        <v>0</v>
      </c>
      <c r="OIV244" s="191">
        <f t="shared" si="644"/>
        <v>0</v>
      </c>
      <c r="OIW244" s="191">
        <f t="shared" si="644"/>
        <v>0</v>
      </c>
      <c r="OIX244" s="191">
        <f t="shared" si="644"/>
        <v>0</v>
      </c>
      <c r="OIY244" s="191">
        <f t="shared" si="644"/>
        <v>0</v>
      </c>
      <c r="OIZ244" s="191">
        <f t="shared" si="644"/>
        <v>0</v>
      </c>
      <c r="OJA244" s="191">
        <f t="shared" si="644"/>
        <v>0</v>
      </c>
      <c r="OJB244" s="191">
        <f t="shared" si="644"/>
        <v>0</v>
      </c>
      <c r="OJC244" s="191">
        <f t="shared" si="644"/>
        <v>0</v>
      </c>
      <c r="OJD244" s="191">
        <f t="shared" si="644"/>
        <v>0</v>
      </c>
      <c r="OJE244" s="191">
        <f t="shared" si="644"/>
        <v>0</v>
      </c>
      <c r="OJF244" s="191">
        <f t="shared" si="644"/>
        <v>0</v>
      </c>
      <c r="OJG244" s="191">
        <f t="shared" si="644"/>
        <v>0</v>
      </c>
      <c r="OJH244" s="191">
        <f t="shared" si="644"/>
        <v>0</v>
      </c>
      <c r="OJI244" s="191">
        <f t="shared" si="644"/>
        <v>0</v>
      </c>
      <c r="OJJ244" s="191">
        <f t="shared" si="644"/>
        <v>0</v>
      </c>
      <c r="OJK244" s="191">
        <f t="shared" si="644"/>
        <v>0</v>
      </c>
      <c r="OJL244" s="191">
        <f t="shared" si="644"/>
        <v>0</v>
      </c>
      <c r="OJM244" s="191">
        <f t="shared" si="644"/>
        <v>0</v>
      </c>
      <c r="OJN244" s="191">
        <f t="shared" si="644"/>
        <v>0</v>
      </c>
      <c r="OJO244" s="191">
        <f t="shared" si="644"/>
        <v>0</v>
      </c>
      <c r="OJP244" s="191">
        <f t="shared" si="644"/>
        <v>0</v>
      </c>
      <c r="OJQ244" s="191">
        <f t="shared" si="644"/>
        <v>0</v>
      </c>
      <c r="OJR244" s="191">
        <f t="shared" si="644"/>
        <v>0</v>
      </c>
      <c r="OJS244" s="191">
        <f t="shared" si="644"/>
        <v>0</v>
      </c>
      <c r="OJT244" s="191">
        <f t="shared" si="644"/>
        <v>0</v>
      </c>
      <c r="OJU244" s="191">
        <f t="shared" si="644"/>
        <v>0</v>
      </c>
      <c r="OJV244" s="191">
        <f t="shared" si="644"/>
        <v>0</v>
      </c>
      <c r="OJW244" s="191">
        <f t="shared" si="644"/>
        <v>0</v>
      </c>
      <c r="OJX244" s="191">
        <f t="shared" si="644"/>
        <v>0</v>
      </c>
      <c r="OJY244" s="191">
        <f t="shared" si="644"/>
        <v>0</v>
      </c>
      <c r="OJZ244" s="191">
        <f t="shared" si="644"/>
        <v>0</v>
      </c>
      <c r="OKA244" s="191">
        <f t="shared" si="644"/>
        <v>0</v>
      </c>
      <c r="OKB244" s="191">
        <f t="shared" si="644"/>
        <v>0</v>
      </c>
      <c r="OKC244" s="191">
        <f t="shared" si="644"/>
        <v>0</v>
      </c>
      <c r="OKD244" s="191">
        <f t="shared" si="644"/>
        <v>0</v>
      </c>
      <c r="OKE244" s="191">
        <f t="shared" si="644"/>
        <v>0</v>
      </c>
      <c r="OKF244" s="191">
        <f t="shared" si="644"/>
        <v>0</v>
      </c>
      <c r="OKG244" s="191">
        <f t="shared" si="644"/>
        <v>0</v>
      </c>
      <c r="OKH244" s="191">
        <f t="shared" si="644"/>
        <v>0</v>
      </c>
      <c r="OKI244" s="191">
        <f t="shared" si="644"/>
        <v>0</v>
      </c>
      <c r="OKJ244" s="191">
        <f t="shared" si="644"/>
        <v>0</v>
      </c>
      <c r="OKK244" s="191">
        <f t="shared" si="644"/>
        <v>0</v>
      </c>
      <c r="OKL244" s="191">
        <f t="shared" si="644"/>
        <v>0</v>
      </c>
      <c r="OKM244" s="191">
        <f t="shared" si="644"/>
        <v>0</v>
      </c>
      <c r="OKN244" s="191">
        <f t="shared" si="644"/>
        <v>0</v>
      </c>
      <c r="OKO244" s="191">
        <f t="shared" si="644"/>
        <v>0</v>
      </c>
      <c r="OKP244" s="191">
        <f t="shared" si="644"/>
        <v>0</v>
      </c>
      <c r="OKQ244" s="191">
        <f t="shared" si="644"/>
        <v>0</v>
      </c>
      <c r="OKR244" s="191">
        <f t="shared" si="644"/>
        <v>0</v>
      </c>
      <c r="OKS244" s="191">
        <f t="shared" si="644"/>
        <v>0</v>
      </c>
      <c r="OKT244" s="191">
        <f t="shared" si="644"/>
        <v>0</v>
      </c>
      <c r="OKU244" s="191">
        <f t="shared" si="644"/>
        <v>0</v>
      </c>
      <c r="OKV244" s="191">
        <f t="shared" si="644"/>
        <v>0</v>
      </c>
      <c r="OKW244" s="191">
        <f t="shared" si="644"/>
        <v>0</v>
      </c>
      <c r="OKX244" s="191">
        <f t="shared" si="644"/>
        <v>0</v>
      </c>
      <c r="OKY244" s="191">
        <f t="shared" si="644"/>
        <v>0</v>
      </c>
      <c r="OKZ244" s="191">
        <f t="shared" ref="OKZ244:ONK244" si="645" xml:space="preserve"> IF($F212 = 0, OKZ220, IF($F212 = 1, OKZ228, OKZ236))+OKZ252</f>
        <v>0</v>
      </c>
      <c r="OLA244" s="191">
        <f t="shared" si="645"/>
        <v>0</v>
      </c>
      <c r="OLB244" s="191">
        <f t="shared" si="645"/>
        <v>0</v>
      </c>
      <c r="OLC244" s="191">
        <f t="shared" si="645"/>
        <v>0</v>
      </c>
      <c r="OLD244" s="191">
        <f t="shared" si="645"/>
        <v>0</v>
      </c>
      <c r="OLE244" s="191">
        <f t="shared" si="645"/>
        <v>0</v>
      </c>
      <c r="OLF244" s="191">
        <f t="shared" si="645"/>
        <v>0</v>
      </c>
      <c r="OLG244" s="191">
        <f t="shared" si="645"/>
        <v>0</v>
      </c>
      <c r="OLH244" s="191">
        <f t="shared" si="645"/>
        <v>0</v>
      </c>
      <c r="OLI244" s="191">
        <f t="shared" si="645"/>
        <v>0</v>
      </c>
      <c r="OLJ244" s="191">
        <f t="shared" si="645"/>
        <v>0</v>
      </c>
      <c r="OLK244" s="191">
        <f t="shared" si="645"/>
        <v>0</v>
      </c>
      <c r="OLL244" s="191">
        <f t="shared" si="645"/>
        <v>0</v>
      </c>
      <c r="OLM244" s="191">
        <f t="shared" si="645"/>
        <v>0</v>
      </c>
      <c r="OLN244" s="191">
        <f t="shared" si="645"/>
        <v>0</v>
      </c>
      <c r="OLO244" s="191">
        <f t="shared" si="645"/>
        <v>0</v>
      </c>
      <c r="OLP244" s="191">
        <f t="shared" si="645"/>
        <v>0</v>
      </c>
      <c r="OLQ244" s="191">
        <f t="shared" si="645"/>
        <v>0</v>
      </c>
      <c r="OLR244" s="191">
        <f t="shared" si="645"/>
        <v>0</v>
      </c>
      <c r="OLS244" s="191">
        <f t="shared" si="645"/>
        <v>0</v>
      </c>
      <c r="OLT244" s="191">
        <f t="shared" si="645"/>
        <v>0</v>
      </c>
      <c r="OLU244" s="191">
        <f t="shared" si="645"/>
        <v>0</v>
      </c>
      <c r="OLV244" s="191">
        <f t="shared" si="645"/>
        <v>0</v>
      </c>
      <c r="OLW244" s="191">
        <f t="shared" si="645"/>
        <v>0</v>
      </c>
      <c r="OLX244" s="191">
        <f t="shared" si="645"/>
        <v>0</v>
      </c>
      <c r="OLY244" s="191">
        <f t="shared" si="645"/>
        <v>0</v>
      </c>
      <c r="OLZ244" s="191">
        <f t="shared" si="645"/>
        <v>0</v>
      </c>
      <c r="OMA244" s="191">
        <f t="shared" si="645"/>
        <v>0</v>
      </c>
      <c r="OMB244" s="191">
        <f t="shared" si="645"/>
        <v>0</v>
      </c>
      <c r="OMC244" s="191">
        <f t="shared" si="645"/>
        <v>0</v>
      </c>
      <c r="OMD244" s="191">
        <f t="shared" si="645"/>
        <v>0</v>
      </c>
      <c r="OME244" s="191">
        <f t="shared" si="645"/>
        <v>0</v>
      </c>
      <c r="OMF244" s="191">
        <f t="shared" si="645"/>
        <v>0</v>
      </c>
      <c r="OMG244" s="191">
        <f t="shared" si="645"/>
        <v>0</v>
      </c>
      <c r="OMH244" s="191">
        <f t="shared" si="645"/>
        <v>0</v>
      </c>
      <c r="OMI244" s="191">
        <f t="shared" si="645"/>
        <v>0</v>
      </c>
      <c r="OMJ244" s="191">
        <f t="shared" si="645"/>
        <v>0</v>
      </c>
      <c r="OMK244" s="191">
        <f t="shared" si="645"/>
        <v>0</v>
      </c>
      <c r="OML244" s="191">
        <f t="shared" si="645"/>
        <v>0</v>
      </c>
      <c r="OMM244" s="191">
        <f t="shared" si="645"/>
        <v>0</v>
      </c>
      <c r="OMN244" s="191">
        <f t="shared" si="645"/>
        <v>0</v>
      </c>
      <c r="OMO244" s="191">
        <f t="shared" si="645"/>
        <v>0</v>
      </c>
      <c r="OMP244" s="191">
        <f t="shared" si="645"/>
        <v>0</v>
      </c>
      <c r="OMQ244" s="191">
        <f t="shared" si="645"/>
        <v>0</v>
      </c>
      <c r="OMR244" s="191">
        <f t="shared" si="645"/>
        <v>0</v>
      </c>
      <c r="OMS244" s="191">
        <f t="shared" si="645"/>
        <v>0</v>
      </c>
      <c r="OMT244" s="191">
        <f t="shared" si="645"/>
        <v>0</v>
      </c>
      <c r="OMU244" s="191">
        <f t="shared" si="645"/>
        <v>0</v>
      </c>
      <c r="OMV244" s="191">
        <f t="shared" si="645"/>
        <v>0</v>
      </c>
      <c r="OMW244" s="191">
        <f t="shared" si="645"/>
        <v>0</v>
      </c>
      <c r="OMX244" s="191">
        <f t="shared" si="645"/>
        <v>0</v>
      </c>
      <c r="OMY244" s="191">
        <f t="shared" si="645"/>
        <v>0</v>
      </c>
      <c r="OMZ244" s="191">
        <f t="shared" si="645"/>
        <v>0</v>
      </c>
      <c r="ONA244" s="191">
        <f t="shared" si="645"/>
        <v>0</v>
      </c>
      <c r="ONB244" s="191">
        <f t="shared" si="645"/>
        <v>0</v>
      </c>
      <c r="ONC244" s="191">
        <f t="shared" si="645"/>
        <v>0</v>
      </c>
      <c r="OND244" s="191">
        <f t="shared" si="645"/>
        <v>0</v>
      </c>
      <c r="ONE244" s="191">
        <f t="shared" si="645"/>
        <v>0</v>
      </c>
      <c r="ONF244" s="191">
        <f t="shared" si="645"/>
        <v>0</v>
      </c>
      <c r="ONG244" s="191">
        <f t="shared" si="645"/>
        <v>0</v>
      </c>
      <c r="ONH244" s="191">
        <f t="shared" si="645"/>
        <v>0</v>
      </c>
      <c r="ONI244" s="191">
        <f t="shared" si="645"/>
        <v>0</v>
      </c>
      <c r="ONJ244" s="191">
        <f t="shared" si="645"/>
        <v>0</v>
      </c>
      <c r="ONK244" s="191">
        <f t="shared" si="645"/>
        <v>0</v>
      </c>
      <c r="ONL244" s="191">
        <f t="shared" ref="ONL244:OPW244" si="646" xml:space="preserve"> IF($F212 = 0, ONL220, IF($F212 = 1, ONL228, ONL236))+ONL252</f>
        <v>0</v>
      </c>
      <c r="ONM244" s="191">
        <f t="shared" si="646"/>
        <v>0</v>
      </c>
      <c r="ONN244" s="191">
        <f t="shared" si="646"/>
        <v>0</v>
      </c>
      <c r="ONO244" s="191">
        <f t="shared" si="646"/>
        <v>0</v>
      </c>
      <c r="ONP244" s="191">
        <f t="shared" si="646"/>
        <v>0</v>
      </c>
      <c r="ONQ244" s="191">
        <f t="shared" si="646"/>
        <v>0</v>
      </c>
      <c r="ONR244" s="191">
        <f t="shared" si="646"/>
        <v>0</v>
      </c>
      <c r="ONS244" s="191">
        <f t="shared" si="646"/>
        <v>0</v>
      </c>
      <c r="ONT244" s="191">
        <f t="shared" si="646"/>
        <v>0</v>
      </c>
      <c r="ONU244" s="191">
        <f t="shared" si="646"/>
        <v>0</v>
      </c>
      <c r="ONV244" s="191">
        <f t="shared" si="646"/>
        <v>0</v>
      </c>
      <c r="ONW244" s="191">
        <f t="shared" si="646"/>
        <v>0</v>
      </c>
      <c r="ONX244" s="191">
        <f t="shared" si="646"/>
        <v>0</v>
      </c>
      <c r="ONY244" s="191">
        <f t="shared" si="646"/>
        <v>0</v>
      </c>
      <c r="ONZ244" s="191">
        <f t="shared" si="646"/>
        <v>0</v>
      </c>
      <c r="OOA244" s="191">
        <f t="shared" si="646"/>
        <v>0</v>
      </c>
      <c r="OOB244" s="191">
        <f t="shared" si="646"/>
        <v>0</v>
      </c>
      <c r="OOC244" s="191">
        <f t="shared" si="646"/>
        <v>0</v>
      </c>
      <c r="OOD244" s="191">
        <f t="shared" si="646"/>
        <v>0</v>
      </c>
      <c r="OOE244" s="191">
        <f t="shared" si="646"/>
        <v>0</v>
      </c>
      <c r="OOF244" s="191">
        <f t="shared" si="646"/>
        <v>0</v>
      </c>
      <c r="OOG244" s="191">
        <f t="shared" si="646"/>
        <v>0</v>
      </c>
      <c r="OOH244" s="191">
        <f t="shared" si="646"/>
        <v>0</v>
      </c>
      <c r="OOI244" s="191">
        <f t="shared" si="646"/>
        <v>0</v>
      </c>
      <c r="OOJ244" s="191">
        <f t="shared" si="646"/>
        <v>0</v>
      </c>
      <c r="OOK244" s="191">
        <f t="shared" si="646"/>
        <v>0</v>
      </c>
      <c r="OOL244" s="191">
        <f t="shared" si="646"/>
        <v>0</v>
      </c>
      <c r="OOM244" s="191">
        <f t="shared" si="646"/>
        <v>0</v>
      </c>
      <c r="OON244" s="191">
        <f t="shared" si="646"/>
        <v>0</v>
      </c>
      <c r="OOO244" s="191">
        <f t="shared" si="646"/>
        <v>0</v>
      </c>
      <c r="OOP244" s="191">
        <f t="shared" si="646"/>
        <v>0</v>
      </c>
      <c r="OOQ244" s="191">
        <f t="shared" si="646"/>
        <v>0</v>
      </c>
      <c r="OOR244" s="191">
        <f t="shared" si="646"/>
        <v>0</v>
      </c>
      <c r="OOS244" s="191">
        <f t="shared" si="646"/>
        <v>0</v>
      </c>
      <c r="OOT244" s="191">
        <f t="shared" si="646"/>
        <v>0</v>
      </c>
      <c r="OOU244" s="191">
        <f t="shared" si="646"/>
        <v>0</v>
      </c>
      <c r="OOV244" s="191">
        <f t="shared" si="646"/>
        <v>0</v>
      </c>
      <c r="OOW244" s="191">
        <f t="shared" si="646"/>
        <v>0</v>
      </c>
      <c r="OOX244" s="191">
        <f t="shared" si="646"/>
        <v>0</v>
      </c>
      <c r="OOY244" s="191">
        <f t="shared" si="646"/>
        <v>0</v>
      </c>
      <c r="OOZ244" s="191">
        <f t="shared" si="646"/>
        <v>0</v>
      </c>
      <c r="OPA244" s="191">
        <f t="shared" si="646"/>
        <v>0</v>
      </c>
      <c r="OPB244" s="191">
        <f t="shared" si="646"/>
        <v>0</v>
      </c>
      <c r="OPC244" s="191">
        <f t="shared" si="646"/>
        <v>0</v>
      </c>
      <c r="OPD244" s="191">
        <f t="shared" si="646"/>
        <v>0</v>
      </c>
      <c r="OPE244" s="191">
        <f t="shared" si="646"/>
        <v>0</v>
      </c>
      <c r="OPF244" s="191">
        <f t="shared" si="646"/>
        <v>0</v>
      </c>
      <c r="OPG244" s="191">
        <f t="shared" si="646"/>
        <v>0</v>
      </c>
      <c r="OPH244" s="191">
        <f t="shared" si="646"/>
        <v>0</v>
      </c>
      <c r="OPI244" s="191">
        <f t="shared" si="646"/>
        <v>0</v>
      </c>
      <c r="OPJ244" s="191">
        <f t="shared" si="646"/>
        <v>0</v>
      </c>
      <c r="OPK244" s="191">
        <f t="shared" si="646"/>
        <v>0</v>
      </c>
      <c r="OPL244" s="191">
        <f t="shared" si="646"/>
        <v>0</v>
      </c>
      <c r="OPM244" s="191">
        <f t="shared" si="646"/>
        <v>0</v>
      </c>
      <c r="OPN244" s="191">
        <f t="shared" si="646"/>
        <v>0</v>
      </c>
      <c r="OPO244" s="191">
        <f t="shared" si="646"/>
        <v>0</v>
      </c>
      <c r="OPP244" s="191">
        <f t="shared" si="646"/>
        <v>0</v>
      </c>
      <c r="OPQ244" s="191">
        <f t="shared" si="646"/>
        <v>0</v>
      </c>
      <c r="OPR244" s="191">
        <f t="shared" si="646"/>
        <v>0</v>
      </c>
      <c r="OPS244" s="191">
        <f t="shared" si="646"/>
        <v>0</v>
      </c>
      <c r="OPT244" s="191">
        <f t="shared" si="646"/>
        <v>0</v>
      </c>
      <c r="OPU244" s="191">
        <f t="shared" si="646"/>
        <v>0</v>
      </c>
      <c r="OPV244" s="191">
        <f t="shared" si="646"/>
        <v>0</v>
      </c>
      <c r="OPW244" s="191">
        <f t="shared" si="646"/>
        <v>0</v>
      </c>
      <c r="OPX244" s="191">
        <f t="shared" ref="OPX244:OSI244" si="647" xml:space="preserve"> IF($F212 = 0, OPX220, IF($F212 = 1, OPX228, OPX236))+OPX252</f>
        <v>0</v>
      </c>
      <c r="OPY244" s="191">
        <f t="shared" si="647"/>
        <v>0</v>
      </c>
      <c r="OPZ244" s="191">
        <f t="shared" si="647"/>
        <v>0</v>
      </c>
      <c r="OQA244" s="191">
        <f t="shared" si="647"/>
        <v>0</v>
      </c>
      <c r="OQB244" s="191">
        <f t="shared" si="647"/>
        <v>0</v>
      </c>
      <c r="OQC244" s="191">
        <f t="shared" si="647"/>
        <v>0</v>
      </c>
      <c r="OQD244" s="191">
        <f t="shared" si="647"/>
        <v>0</v>
      </c>
      <c r="OQE244" s="191">
        <f t="shared" si="647"/>
        <v>0</v>
      </c>
      <c r="OQF244" s="191">
        <f t="shared" si="647"/>
        <v>0</v>
      </c>
      <c r="OQG244" s="191">
        <f t="shared" si="647"/>
        <v>0</v>
      </c>
      <c r="OQH244" s="191">
        <f t="shared" si="647"/>
        <v>0</v>
      </c>
      <c r="OQI244" s="191">
        <f t="shared" si="647"/>
        <v>0</v>
      </c>
      <c r="OQJ244" s="191">
        <f t="shared" si="647"/>
        <v>0</v>
      </c>
      <c r="OQK244" s="191">
        <f t="shared" si="647"/>
        <v>0</v>
      </c>
      <c r="OQL244" s="191">
        <f t="shared" si="647"/>
        <v>0</v>
      </c>
      <c r="OQM244" s="191">
        <f t="shared" si="647"/>
        <v>0</v>
      </c>
      <c r="OQN244" s="191">
        <f t="shared" si="647"/>
        <v>0</v>
      </c>
      <c r="OQO244" s="191">
        <f t="shared" si="647"/>
        <v>0</v>
      </c>
      <c r="OQP244" s="191">
        <f t="shared" si="647"/>
        <v>0</v>
      </c>
      <c r="OQQ244" s="191">
        <f t="shared" si="647"/>
        <v>0</v>
      </c>
      <c r="OQR244" s="191">
        <f t="shared" si="647"/>
        <v>0</v>
      </c>
      <c r="OQS244" s="191">
        <f t="shared" si="647"/>
        <v>0</v>
      </c>
      <c r="OQT244" s="191">
        <f t="shared" si="647"/>
        <v>0</v>
      </c>
      <c r="OQU244" s="191">
        <f t="shared" si="647"/>
        <v>0</v>
      </c>
      <c r="OQV244" s="191">
        <f t="shared" si="647"/>
        <v>0</v>
      </c>
      <c r="OQW244" s="191">
        <f t="shared" si="647"/>
        <v>0</v>
      </c>
      <c r="OQX244" s="191">
        <f t="shared" si="647"/>
        <v>0</v>
      </c>
      <c r="OQY244" s="191">
        <f t="shared" si="647"/>
        <v>0</v>
      </c>
      <c r="OQZ244" s="191">
        <f t="shared" si="647"/>
        <v>0</v>
      </c>
      <c r="ORA244" s="191">
        <f t="shared" si="647"/>
        <v>0</v>
      </c>
      <c r="ORB244" s="191">
        <f t="shared" si="647"/>
        <v>0</v>
      </c>
      <c r="ORC244" s="191">
        <f t="shared" si="647"/>
        <v>0</v>
      </c>
      <c r="ORD244" s="191">
        <f t="shared" si="647"/>
        <v>0</v>
      </c>
      <c r="ORE244" s="191">
        <f t="shared" si="647"/>
        <v>0</v>
      </c>
      <c r="ORF244" s="191">
        <f t="shared" si="647"/>
        <v>0</v>
      </c>
      <c r="ORG244" s="191">
        <f t="shared" si="647"/>
        <v>0</v>
      </c>
      <c r="ORH244" s="191">
        <f t="shared" si="647"/>
        <v>0</v>
      </c>
      <c r="ORI244" s="191">
        <f t="shared" si="647"/>
        <v>0</v>
      </c>
      <c r="ORJ244" s="191">
        <f t="shared" si="647"/>
        <v>0</v>
      </c>
      <c r="ORK244" s="191">
        <f t="shared" si="647"/>
        <v>0</v>
      </c>
      <c r="ORL244" s="191">
        <f t="shared" si="647"/>
        <v>0</v>
      </c>
      <c r="ORM244" s="191">
        <f t="shared" si="647"/>
        <v>0</v>
      </c>
      <c r="ORN244" s="191">
        <f t="shared" si="647"/>
        <v>0</v>
      </c>
      <c r="ORO244" s="191">
        <f t="shared" si="647"/>
        <v>0</v>
      </c>
      <c r="ORP244" s="191">
        <f t="shared" si="647"/>
        <v>0</v>
      </c>
      <c r="ORQ244" s="191">
        <f t="shared" si="647"/>
        <v>0</v>
      </c>
      <c r="ORR244" s="191">
        <f t="shared" si="647"/>
        <v>0</v>
      </c>
      <c r="ORS244" s="191">
        <f t="shared" si="647"/>
        <v>0</v>
      </c>
      <c r="ORT244" s="191">
        <f t="shared" si="647"/>
        <v>0</v>
      </c>
      <c r="ORU244" s="191">
        <f t="shared" si="647"/>
        <v>0</v>
      </c>
      <c r="ORV244" s="191">
        <f t="shared" si="647"/>
        <v>0</v>
      </c>
      <c r="ORW244" s="191">
        <f t="shared" si="647"/>
        <v>0</v>
      </c>
      <c r="ORX244" s="191">
        <f t="shared" si="647"/>
        <v>0</v>
      </c>
      <c r="ORY244" s="191">
        <f t="shared" si="647"/>
        <v>0</v>
      </c>
      <c r="ORZ244" s="191">
        <f t="shared" si="647"/>
        <v>0</v>
      </c>
      <c r="OSA244" s="191">
        <f t="shared" si="647"/>
        <v>0</v>
      </c>
      <c r="OSB244" s="191">
        <f t="shared" si="647"/>
        <v>0</v>
      </c>
      <c r="OSC244" s="191">
        <f t="shared" si="647"/>
        <v>0</v>
      </c>
      <c r="OSD244" s="191">
        <f t="shared" si="647"/>
        <v>0</v>
      </c>
      <c r="OSE244" s="191">
        <f t="shared" si="647"/>
        <v>0</v>
      </c>
      <c r="OSF244" s="191">
        <f t="shared" si="647"/>
        <v>0</v>
      </c>
      <c r="OSG244" s="191">
        <f t="shared" si="647"/>
        <v>0</v>
      </c>
      <c r="OSH244" s="191">
        <f t="shared" si="647"/>
        <v>0</v>
      </c>
      <c r="OSI244" s="191">
        <f t="shared" si="647"/>
        <v>0</v>
      </c>
      <c r="OSJ244" s="191">
        <f t="shared" ref="OSJ244:OUU244" si="648" xml:space="preserve"> IF($F212 = 0, OSJ220, IF($F212 = 1, OSJ228, OSJ236))+OSJ252</f>
        <v>0</v>
      </c>
      <c r="OSK244" s="191">
        <f t="shared" si="648"/>
        <v>0</v>
      </c>
      <c r="OSL244" s="191">
        <f t="shared" si="648"/>
        <v>0</v>
      </c>
      <c r="OSM244" s="191">
        <f t="shared" si="648"/>
        <v>0</v>
      </c>
      <c r="OSN244" s="191">
        <f t="shared" si="648"/>
        <v>0</v>
      </c>
      <c r="OSO244" s="191">
        <f t="shared" si="648"/>
        <v>0</v>
      </c>
      <c r="OSP244" s="191">
        <f t="shared" si="648"/>
        <v>0</v>
      </c>
      <c r="OSQ244" s="191">
        <f t="shared" si="648"/>
        <v>0</v>
      </c>
      <c r="OSR244" s="191">
        <f t="shared" si="648"/>
        <v>0</v>
      </c>
      <c r="OSS244" s="191">
        <f t="shared" si="648"/>
        <v>0</v>
      </c>
      <c r="OST244" s="191">
        <f t="shared" si="648"/>
        <v>0</v>
      </c>
      <c r="OSU244" s="191">
        <f t="shared" si="648"/>
        <v>0</v>
      </c>
      <c r="OSV244" s="191">
        <f t="shared" si="648"/>
        <v>0</v>
      </c>
      <c r="OSW244" s="191">
        <f t="shared" si="648"/>
        <v>0</v>
      </c>
      <c r="OSX244" s="191">
        <f t="shared" si="648"/>
        <v>0</v>
      </c>
      <c r="OSY244" s="191">
        <f t="shared" si="648"/>
        <v>0</v>
      </c>
      <c r="OSZ244" s="191">
        <f t="shared" si="648"/>
        <v>0</v>
      </c>
      <c r="OTA244" s="191">
        <f t="shared" si="648"/>
        <v>0</v>
      </c>
      <c r="OTB244" s="191">
        <f t="shared" si="648"/>
        <v>0</v>
      </c>
      <c r="OTC244" s="191">
        <f t="shared" si="648"/>
        <v>0</v>
      </c>
      <c r="OTD244" s="191">
        <f t="shared" si="648"/>
        <v>0</v>
      </c>
      <c r="OTE244" s="191">
        <f t="shared" si="648"/>
        <v>0</v>
      </c>
      <c r="OTF244" s="191">
        <f t="shared" si="648"/>
        <v>0</v>
      </c>
      <c r="OTG244" s="191">
        <f t="shared" si="648"/>
        <v>0</v>
      </c>
      <c r="OTH244" s="191">
        <f t="shared" si="648"/>
        <v>0</v>
      </c>
      <c r="OTI244" s="191">
        <f t="shared" si="648"/>
        <v>0</v>
      </c>
      <c r="OTJ244" s="191">
        <f t="shared" si="648"/>
        <v>0</v>
      </c>
      <c r="OTK244" s="191">
        <f t="shared" si="648"/>
        <v>0</v>
      </c>
      <c r="OTL244" s="191">
        <f t="shared" si="648"/>
        <v>0</v>
      </c>
      <c r="OTM244" s="191">
        <f t="shared" si="648"/>
        <v>0</v>
      </c>
      <c r="OTN244" s="191">
        <f t="shared" si="648"/>
        <v>0</v>
      </c>
      <c r="OTO244" s="191">
        <f t="shared" si="648"/>
        <v>0</v>
      </c>
      <c r="OTP244" s="191">
        <f t="shared" si="648"/>
        <v>0</v>
      </c>
      <c r="OTQ244" s="191">
        <f t="shared" si="648"/>
        <v>0</v>
      </c>
      <c r="OTR244" s="191">
        <f t="shared" si="648"/>
        <v>0</v>
      </c>
      <c r="OTS244" s="191">
        <f t="shared" si="648"/>
        <v>0</v>
      </c>
      <c r="OTT244" s="191">
        <f t="shared" si="648"/>
        <v>0</v>
      </c>
      <c r="OTU244" s="191">
        <f t="shared" si="648"/>
        <v>0</v>
      </c>
      <c r="OTV244" s="191">
        <f t="shared" si="648"/>
        <v>0</v>
      </c>
      <c r="OTW244" s="191">
        <f t="shared" si="648"/>
        <v>0</v>
      </c>
      <c r="OTX244" s="191">
        <f t="shared" si="648"/>
        <v>0</v>
      </c>
      <c r="OTY244" s="191">
        <f t="shared" si="648"/>
        <v>0</v>
      </c>
      <c r="OTZ244" s="191">
        <f t="shared" si="648"/>
        <v>0</v>
      </c>
      <c r="OUA244" s="191">
        <f t="shared" si="648"/>
        <v>0</v>
      </c>
      <c r="OUB244" s="191">
        <f t="shared" si="648"/>
        <v>0</v>
      </c>
      <c r="OUC244" s="191">
        <f t="shared" si="648"/>
        <v>0</v>
      </c>
      <c r="OUD244" s="191">
        <f t="shared" si="648"/>
        <v>0</v>
      </c>
      <c r="OUE244" s="191">
        <f t="shared" si="648"/>
        <v>0</v>
      </c>
      <c r="OUF244" s="191">
        <f t="shared" si="648"/>
        <v>0</v>
      </c>
      <c r="OUG244" s="191">
        <f t="shared" si="648"/>
        <v>0</v>
      </c>
      <c r="OUH244" s="191">
        <f t="shared" si="648"/>
        <v>0</v>
      </c>
      <c r="OUI244" s="191">
        <f t="shared" si="648"/>
        <v>0</v>
      </c>
      <c r="OUJ244" s="191">
        <f t="shared" si="648"/>
        <v>0</v>
      </c>
      <c r="OUK244" s="191">
        <f t="shared" si="648"/>
        <v>0</v>
      </c>
      <c r="OUL244" s="191">
        <f t="shared" si="648"/>
        <v>0</v>
      </c>
      <c r="OUM244" s="191">
        <f t="shared" si="648"/>
        <v>0</v>
      </c>
      <c r="OUN244" s="191">
        <f t="shared" si="648"/>
        <v>0</v>
      </c>
      <c r="OUO244" s="191">
        <f t="shared" si="648"/>
        <v>0</v>
      </c>
      <c r="OUP244" s="191">
        <f t="shared" si="648"/>
        <v>0</v>
      </c>
      <c r="OUQ244" s="191">
        <f t="shared" si="648"/>
        <v>0</v>
      </c>
      <c r="OUR244" s="191">
        <f t="shared" si="648"/>
        <v>0</v>
      </c>
      <c r="OUS244" s="191">
        <f t="shared" si="648"/>
        <v>0</v>
      </c>
      <c r="OUT244" s="191">
        <f t="shared" si="648"/>
        <v>0</v>
      </c>
      <c r="OUU244" s="191">
        <f t="shared" si="648"/>
        <v>0</v>
      </c>
      <c r="OUV244" s="191">
        <f t="shared" ref="OUV244:OXG244" si="649" xml:space="preserve"> IF($F212 = 0, OUV220, IF($F212 = 1, OUV228, OUV236))+OUV252</f>
        <v>0</v>
      </c>
      <c r="OUW244" s="191">
        <f t="shared" si="649"/>
        <v>0</v>
      </c>
      <c r="OUX244" s="191">
        <f t="shared" si="649"/>
        <v>0</v>
      </c>
      <c r="OUY244" s="191">
        <f t="shared" si="649"/>
        <v>0</v>
      </c>
      <c r="OUZ244" s="191">
        <f t="shared" si="649"/>
        <v>0</v>
      </c>
      <c r="OVA244" s="191">
        <f t="shared" si="649"/>
        <v>0</v>
      </c>
      <c r="OVB244" s="191">
        <f t="shared" si="649"/>
        <v>0</v>
      </c>
      <c r="OVC244" s="191">
        <f t="shared" si="649"/>
        <v>0</v>
      </c>
      <c r="OVD244" s="191">
        <f t="shared" si="649"/>
        <v>0</v>
      </c>
      <c r="OVE244" s="191">
        <f t="shared" si="649"/>
        <v>0</v>
      </c>
      <c r="OVF244" s="191">
        <f t="shared" si="649"/>
        <v>0</v>
      </c>
      <c r="OVG244" s="191">
        <f t="shared" si="649"/>
        <v>0</v>
      </c>
      <c r="OVH244" s="191">
        <f t="shared" si="649"/>
        <v>0</v>
      </c>
      <c r="OVI244" s="191">
        <f t="shared" si="649"/>
        <v>0</v>
      </c>
      <c r="OVJ244" s="191">
        <f t="shared" si="649"/>
        <v>0</v>
      </c>
      <c r="OVK244" s="191">
        <f t="shared" si="649"/>
        <v>0</v>
      </c>
      <c r="OVL244" s="191">
        <f t="shared" si="649"/>
        <v>0</v>
      </c>
      <c r="OVM244" s="191">
        <f t="shared" si="649"/>
        <v>0</v>
      </c>
      <c r="OVN244" s="191">
        <f t="shared" si="649"/>
        <v>0</v>
      </c>
      <c r="OVO244" s="191">
        <f t="shared" si="649"/>
        <v>0</v>
      </c>
      <c r="OVP244" s="191">
        <f t="shared" si="649"/>
        <v>0</v>
      </c>
      <c r="OVQ244" s="191">
        <f t="shared" si="649"/>
        <v>0</v>
      </c>
      <c r="OVR244" s="191">
        <f t="shared" si="649"/>
        <v>0</v>
      </c>
      <c r="OVS244" s="191">
        <f t="shared" si="649"/>
        <v>0</v>
      </c>
      <c r="OVT244" s="191">
        <f t="shared" si="649"/>
        <v>0</v>
      </c>
      <c r="OVU244" s="191">
        <f t="shared" si="649"/>
        <v>0</v>
      </c>
      <c r="OVV244" s="191">
        <f t="shared" si="649"/>
        <v>0</v>
      </c>
      <c r="OVW244" s="191">
        <f t="shared" si="649"/>
        <v>0</v>
      </c>
      <c r="OVX244" s="191">
        <f t="shared" si="649"/>
        <v>0</v>
      </c>
      <c r="OVY244" s="191">
        <f t="shared" si="649"/>
        <v>0</v>
      </c>
      <c r="OVZ244" s="191">
        <f t="shared" si="649"/>
        <v>0</v>
      </c>
      <c r="OWA244" s="191">
        <f t="shared" si="649"/>
        <v>0</v>
      </c>
      <c r="OWB244" s="191">
        <f t="shared" si="649"/>
        <v>0</v>
      </c>
      <c r="OWC244" s="191">
        <f t="shared" si="649"/>
        <v>0</v>
      </c>
      <c r="OWD244" s="191">
        <f t="shared" si="649"/>
        <v>0</v>
      </c>
      <c r="OWE244" s="191">
        <f t="shared" si="649"/>
        <v>0</v>
      </c>
      <c r="OWF244" s="191">
        <f t="shared" si="649"/>
        <v>0</v>
      </c>
      <c r="OWG244" s="191">
        <f t="shared" si="649"/>
        <v>0</v>
      </c>
      <c r="OWH244" s="191">
        <f t="shared" si="649"/>
        <v>0</v>
      </c>
      <c r="OWI244" s="191">
        <f t="shared" si="649"/>
        <v>0</v>
      </c>
      <c r="OWJ244" s="191">
        <f t="shared" si="649"/>
        <v>0</v>
      </c>
      <c r="OWK244" s="191">
        <f t="shared" si="649"/>
        <v>0</v>
      </c>
      <c r="OWL244" s="191">
        <f t="shared" si="649"/>
        <v>0</v>
      </c>
      <c r="OWM244" s="191">
        <f t="shared" si="649"/>
        <v>0</v>
      </c>
      <c r="OWN244" s="191">
        <f t="shared" si="649"/>
        <v>0</v>
      </c>
      <c r="OWO244" s="191">
        <f t="shared" si="649"/>
        <v>0</v>
      </c>
      <c r="OWP244" s="191">
        <f t="shared" si="649"/>
        <v>0</v>
      </c>
      <c r="OWQ244" s="191">
        <f t="shared" si="649"/>
        <v>0</v>
      </c>
      <c r="OWR244" s="191">
        <f t="shared" si="649"/>
        <v>0</v>
      </c>
      <c r="OWS244" s="191">
        <f t="shared" si="649"/>
        <v>0</v>
      </c>
      <c r="OWT244" s="191">
        <f t="shared" si="649"/>
        <v>0</v>
      </c>
      <c r="OWU244" s="191">
        <f t="shared" si="649"/>
        <v>0</v>
      </c>
      <c r="OWV244" s="191">
        <f t="shared" si="649"/>
        <v>0</v>
      </c>
      <c r="OWW244" s="191">
        <f t="shared" si="649"/>
        <v>0</v>
      </c>
      <c r="OWX244" s="191">
        <f t="shared" si="649"/>
        <v>0</v>
      </c>
      <c r="OWY244" s="191">
        <f t="shared" si="649"/>
        <v>0</v>
      </c>
      <c r="OWZ244" s="191">
        <f t="shared" si="649"/>
        <v>0</v>
      </c>
      <c r="OXA244" s="191">
        <f t="shared" si="649"/>
        <v>0</v>
      </c>
      <c r="OXB244" s="191">
        <f t="shared" si="649"/>
        <v>0</v>
      </c>
      <c r="OXC244" s="191">
        <f t="shared" si="649"/>
        <v>0</v>
      </c>
      <c r="OXD244" s="191">
        <f t="shared" si="649"/>
        <v>0</v>
      </c>
      <c r="OXE244" s="191">
        <f t="shared" si="649"/>
        <v>0</v>
      </c>
      <c r="OXF244" s="191">
        <f t="shared" si="649"/>
        <v>0</v>
      </c>
      <c r="OXG244" s="191">
        <f t="shared" si="649"/>
        <v>0</v>
      </c>
      <c r="OXH244" s="191">
        <f t="shared" ref="OXH244:OZS244" si="650" xml:space="preserve"> IF($F212 = 0, OXH220, IF($F212 = 1, OXH228, OXH236))+OXH252</f>
        <v>0</v>
      </c>
      <c r="OXI244" s="191">
        <f t="shared" si="650"/>
        <v>0</v>
      </c>
      <c r="OXJ244" s="191">
        <f t="shared" si="650"/>
        <v>0</v>
      </c>
      <c r="OXK244" s="191">
        <f t="shared" si="650"/>
        <v>0</v>
      </c>
      <c r="OXL244" s="191">
        <f t="shared" si="650"/>
        <v>0</v>
      </c>
      <c r="OXM244" s="191">
        <f t="shared" si="650"/>
        <v>0</v>
      </c>
      <c r="OXN244" s="191">
        <f t="shared" si="650"/>
        <v>0</v>
      </c>
      <c r="OXO244" s="191">
        <f t="shared" si="650"/>
        <v>0</v>
      </c>
      <c r="OXP244" s="191">
        <f t="shared" si="650"/>
        <v>0</v>
      </c>
      <c r="OXQ244" s="191">
        <f t="shared" si="650"/>
        <v>0</v>
      </c>
      <c r="OXR244" s="191">
        <f t="shared" si="650"/>
        <v>0</v>
      </c>
      <c r="OXS244" s="191">
        <f t="shared" si="650"/>
        <v>0</v>
      </c>
      <c r="OXT244" s="191">
        <f t="shared" si="650"/>
        <v>0</v>
      </c>
      <c r="OXU244" s="191">
        <f t="shared" si="650"/>
        <v>0</v>
      </c>
      <c r="OXV244" s="191">
        <f t="shared" si="650"/>
        <v>0</v>
      </c>
      <c r="OXW244" s="191">
        <f t="shared" si="650"/>
        <v>0</v>
      </c>
      <c r="OXX244" s="191">
        <f t="shared" si="650"/>
        <v>0</v>
      </c>
      <c r="OXY244" s="191">
        <f t="shared" si="650"/>
        <v>0</v>
      </c>
      <c r="OXZ244" s="191">
        <f t="shared" si="650"/>
        <v>0</v>
      </c>
      <c r="OYA244" s="191">
        <f t="shared" si="650"/>
        <v>0</v>
      </c>
      <c r="OYB244" s="191">
        <f t="shared" si="650"/>
        <v>0</v>
      </c>
      <c r="OYC244" s="191">
        <f t="shared" si="650"/>
        <v>0</v>
      </c>
      <c r="OYD244" s="191">
        <f t="shared" si="650"/>
        <v>0</v>
      </c>
      <c r="OYE244" s="191">
        <f t="shared" si="650"/>
        <v>0</v>
      </c>
      <c r="OYF244" s="191">
        <f t="shared" si="650"/>
        <v>0</v>
      </c>
      <c r="OYG244" s="191">
        <f t="shared" si="650"/>
        <v>0</v>
      </c>
      <c r="OYH244" s="191">
        <f t="shared" si="650"/>
        <v>0</v>
      </c>
      <c r="OYI244" s="191">
        <f t="shared" si="650"/>
        <v>0</v>
      </c>
      <c r="OYJ244" s="191">
        <f t="shared" si="650"/>
        <v>0</v>
      </c>
      <c r="OYK244" s="191">
        <f t="shared" si="650"/>
        <v>0</v>
      </c>
      <c r="OYL244" s="191">
        <f t="shared" si="650"/>
        <v>0</v>
      </c>
      <c r="OYM244" s="191">
        <f t="shared" si="650"/>
        <v>0</v>
      </c>
      <c r="OYN244" s="191">
        <f t="shared" si="650"/>
        <v>0</v>
      </c>
      <c r="OYO244" s="191">
        <f t="shared" si="650"/>
        <v>0</v>
      </c>
      <c r="OYP244" s="191">
        <f t="shared" si="650"/>
        <v>0</v>
      </c>
      <c r="OYQ244" s="191">
        <f t="shared" si="650"/>
        <v>0</v>
      </c>
      <c r="OYR244" s="191">
        <f t="shared" si="650"/>
        <v>0</v>
      </c>
      <c r="OYS244" s="191">
        <f t="shared" si="650"/>
        <v>0</v>
      </c>
      <c r="OYT244" s="191">
        <f t="shared" si="650"/>
        <v>0</v>
      </c>
      <c r="OYU244" s="191">
        <f t="shared" si="650"/>
        <v>0</v>
      </c>
      <c r="OYV244" s="191">
        <f t="shared" si="650"/>
        <v>0</v>
      </c>
      <c r="OYW244" s="191">
        <f t="shared" si="650"/>
        <v>0</v>
      </c>
      <c r="OYX244" s="191">
        <f t="shared" si="650"/>
        <v>0</v>
      </c>
      <c r="OYY244" s="191">
        <f t="shared" si="650"/>
        <v>0</v>
      </c>
      <c r="OYZ244" s="191">
        <f t="shared" si="650"/>
        <v>0</v>
      </c>
      <c r="OZA244" s="191">
        <f t="shared" si="650"/>
        <v>0</v>
      </c>
      <c r="OZB244" s="191">
        <f t="shared" si="650"/>
        <v>0</v>
      </c>
      <c r="OZC244" s="191">
        <f t="shared" si="650"/>
        <v>0</v>
      </c>
      <c r="OZD244" s="191">
        <f t="shared" si="650"/>
        <v>0</v>
      </c>
      <c r="OZE244" s="191">
        <f t="shared" si="650"/>
        <v>0</v>
      </c>
      <c r="OZF244" s="191">
        <f t="shared" si="650"/>
        <v>0</v>
      </c>
      <c r="OZG244" s="191">
        <f t="shared" si="650"/>
        <v>0</v>
      </c>
      <c r="OZH244" s="191">
        <f t="shared" si="650"/>
        <v>0</v>
      </c>
      <c r="OZI244" s="191">
        <f t="shared" si="650"/>
        <v>0</v>
      </c>
      <c r="OZJ244" s="191">
        <f t="shared" si="650"/>
        <v>0</v>
      </c>
      <c r="OZK244" s="191">
        <f t="shared" si="650"/>
        <v>0</v>
      </c>
      <c r="OZL244" s="191">
        <f t="shared" si="650"/>
        <v>0</v>
      </c>
      <c r="OZM244" s="191">
        <f t="shared" si="650"/>
        <v>0</v>
      </c>
      <c r="OZN244" s="191">
        <f t="shared" si="650"/>
        <v>0</v>
      </c>
      <c r="OZO244" s="191">
        <f t="shared" si="650"/>
        <v>0</v>
      </c>
      <c r="OZP244" s="191">
        <f t="shared" si="650"/>
        <v>0</v>
      </c>
      <c r="OZQ244" s="191">
        <f t="shared" si="650"/>
        <v>0</v>
      </c>
      <c r="OZR244" s="191">
        <f t="shared" si="650"/>
        <v>0</v>
      </c>
      <c r="OZS244" s="191">
        <f t="shared" si="650"/>
        <v>0</v>
      </c>
      <c r="OZT244" s="191">
        <f t="shared" ref="OZT244:PCE244" si="651" xml:space="preserve"> IF($F212 = 0, OZT220, IF($F212 = 1, OZT228, OZT236))+OZT252</f>
        <v>0</v>
      </c>
      <c r="OZU244" s="191">
        <f t="shared" si="651"/>
        <v>0</v>
      </c>
      <c r="OZV244" s="191">
        <f t="shared" si="651"/>
        <v>0</v>
      </c>
      <c r="OZW244" s="191">
        <f t="shared" si="651"/>
        <v>0</v>
      </c>
      <c r="OZX244" s="191">
        <f t="shared" si="651"/>
        <v>0</v>
      </c>
      <c r="OZY244" s="191">
        <f t="shared" si="651"/>
        <v>0</v>
      </c>
      <c r="OZZ244" s="191">
        <f t="shared" si="651"/>
        <v>0</v>
      </c>
      <c r="PAA244" s="191">
        <f t="shared" si="651"/>
        <v>0</v>
      </c>
      <c r="PAB244" s="191">
        <f t="shared" si="651"/>
        <v>0</v>
      </c>
      <c r="PAC244" s="191">
        <f t="shared" si="651"/>
        <v>0</v>
      </c>
      <c r="PAD244" s="191">
        <f t="shared" si="651"/>
        <v>0</v>
      </c>
      <c r="PAE244" s="191">
        <f t="shared" si="651"/>
        <v>0</v>
      </c>
      <c r="PAF244" s="191">
        <f t="shared" si="651"/>
        <v>0</v>
      </c>
      <c r="PAG244" s="191">
        <f t="shared" si="651"/>
        <v>0</v>
      </c>
      <c r="PAH244" s="191">
        <f t="shared" si="651"/>
        <v>0</v>
      </c>
      <c r="PAI244" s="191">
        <f t="shared" si="651"/>
        <v>0</v>
      </c>
      <c r="PAJ244" s="191">
        <f t="shared" si="651"/>
        <v>0</v>
      </c>
      <c r="PAK244" s="191">
        <f t="shared" si="651"/>
        <v>0</v>
      </c>
      <c r="PAL244" s="191">
        <f t="shared" si="651"/>
        <v>0</v>
      </c>
      <c r="PAM244" s="191">
        <f t="shared" si="651"/>
        <v>0</v>
      </c>
      <c r="PAN244" s="191">
        <f t="shared" si="651"/>
        <v>0</v>
      </c>
      <c r="PAO244" s="191">
        <f t="shared" si="651"/>
        <v>0</v>
      </c>
      <c r="PAP244" s="191">
        <f t="shared" si="651"/>
        <v>0</v>
      </c>
      <c r="PAQ244" s="191">
        <f t="shared" si="651"/>
        <v>0</v>
      </c>
      <c r="PAR244" s="191">
        <f t="shared" si="651"/>
        <v>0</v>
      </c>
      <c r="PAS244" s="191">
        <f t="shared" si="651"/>
        <v>0</v>
      </c>
      <c r="PAT244" s="191">
        <f t="shared" si="651"/>
        <v>0</v>
      </c>
      <c r="PAU244" s="191">
        <f t="shared" si="651"/>
        <v>0</v>
      </c>
      <c r="PAV244" s="191">
        <f t="shared" si="651"/>
        <v>0</v>
      </c>
      <c r="PAW244" s="191">
        <f t="shared" si="651"/>
        <v>0</v>
      </c>
      <c r="PAX244" s="191">
        <f t="shared" si="651"/>
        <v>0</v>
      </c>
      <c r="PAY244" s="191">
        <f t="shared" si="651"/>
        <v>0</v>
      </c>
      <c r="PAZ244" s="191">
        <f t="shared" si="651"/>
        <v>0</v>
      </c>
      <c r="PBA244" s="191">
        <f t="shared" si="651"/>
        <v>0</v>
      </c>
      <c r="PBB244" s="191">
        <f t="shared" si="651"/>
        <v>0</v>
      </c>
      <c r="PBC244" s="191">
        <f t="shared" si="651"/>
        <v>0</v>
      </c>
      <c r="PBD244" s="191">
        <f t="shared" si="651"/>
        <v>0</v>
      </c>
      <c r="PBE244" s="191">
        <f t="shared" si="651"/>
        <v>0</v>
      </c>
      <c r="PBF244" s="191">
        <f t="shared" si="651"/>
        <v>0</v>
      </c>
      <c r="PBG244" s="191">
        <f t="shared" si="651"/>
        <v>0</v>
      </c>
      <c r="PBH244" s="191">
        <f t="shared" si="651"/>
        <v>0</v>
      </c>
      <c r="PBI244" s="191">
        <f t="shared" si="651"/>
        <v>0</v>
      </c>
      <c r="PBJ244" s="191">
        <f t="shared" si="651"/>
        <v>0</v>
      </c>
      <c r="PBK244" s="191">
        <f t="shared" si="651"/>
        <v>0</v>
      </c>
      <c r="PBL244" s="191">
        <f t="shared" si="651"/>
        <v>0</v>
      </c>
      <c r="PBM244" s="191">
        <f t="shared" si="651"/>
        <v>0</v>
      </c>
      <c r="PBN244" s="191">
        <f t="shared" si="651"/>
        <v>0</v>
      </c>
      <c r="PBO244" s="191">
        <f t="shared" si="651"/>
        <v>0</v>
      </c>
      <c r="PBP244" s="191">
        <f t="shared" si="651"/>
        <v>0</v>
      </c>
      <c r="PBQ244" s="191">
        <f t="shared" si="651"/>
        <v>0</v>
      </c>
      <c r="PBR244" s="191">
        <f t="shared" si="651"/>
        <v>0</v>
      </c>
      <c r="PBS244" s="191">
        <f t="shared" si="651"/>
        <v>0</v>
      </c>
      <c r="PBT244" s="191">
        <f t="shared" si="651"/>
        <v>0</v>
      </c>
      <c r="PBU244" s="191">
        <f t="shared" si="651"/>
        <v>0</v>
      </c>
      <c r="PBV244" s="191">
        <f t="shared" si="651"/>
        <v>0</v>
      </c>
      <c r="PBW244" s="191">
        <f t="shared" si="651"/>
        <v>0</v>
      </c>
      <c r="PBX244" s="191">
        <f t="shared" si="651"/>
        <v>0</v>
      </c>
      <c r="PBY244" s="191">
        <f t="shared" si="651"/>
        <v>0</v>
      </c>
      <c r="PBZ244" s="191">
        <f t="shared" si="651"/>
        <v>0</v>
      </c>
      <c r="PCA244" s="191">
        <f t="shared" si="651"/>
        <v>0</v>
      </c>
      <c r="PCB244" s="191">
        <f t="shared" si="651"/>
        <v>0</v>
      </c>
      <c r="PCC244" s="191">
        <f t="shared" si="651"/>
        <v>0</v>
      </c>
      <c r="PCD244" s="191">
        <f t="shared" si="651"/>
        <v>0</v>
      </c>
      <c r="PCE244" s="191">
        <f t="shared" si="651"/>
        <v>0</v>
      </c>
      <c r="PCF244" s="191">
        <f t="shared" ref="PCF244:PEQ244" si="652" xml:space="preserve"> IF($F212 = 0, PCF220, IF($F212 = 1, PCF228, PCF236))+PCF252</f>
        <v>0</v>
      </c>
      <c r="PCG244" s="191">
        <f t="shared" si="652"/>
        <v>0</v>
      </c>
      <c r="PCH244" s="191">
        <f t="shared" si="652"/>
        <v>0</v>
      </c>
      <c r="PCI244" s="191">
        <f t="shared" si="652"/>
        <v>0</v>
      </c>
      <c r="PCJ244" s="191">
        <f t="shared" si="652"/>
        <v>0</v>
      </c>
      <c r="PCK244" s="191">
        <f t="shared" si="652"/>
        <v>0</v>
      </c>
      <c r="PCL244" s="191">
        <f t="shared" si="652"/>
        <v>0</v>
      </c>
      <c r="PCM244" s="191">
        <f t="shared" si="652"/>
        <v>0</v>
      </c>
      <c r="PCN244" s="191">
        <f t="shared" si="652"/>
        <v>0</v>
      </c>
      <c r="PCO244" s="191">
        <f t="shared" si="652"/>
        <v>0</v>
      </c>
      <c r="PCP244" s="191">
        <f t="shared" si="652"/>
        <v>0</v>
      </c>
      <c r="PCQ244" s="191">
        <f t="shared" si="652"/>
        <v>0</v>
      </c>
      <c r="PCR244" s="191">
        <f t="shared" si="652"/>
        <v>0</v>
      </c>
      <c r="PCS244" s="191">
        <f t="shared" si="652"/>
        <v>0</v>
      </c>
      <c r="PCT244" s="191">
        <f t="shared" si="652"/>
        <v>0</v>
      </c>
      <c r="PCU244" s="191">
        <f t="shared" si="652"/>
        <v>0</v>
      </c>
      <c r="PCV244" s="191">
        <f t="shared" si="652"/>
        <v>0</v>
      </c>
      <c r="PCW244" s="191">
        <f t="shared" si="652"/>
        <v>0</v>
      </c>
      <c r="PCX244" s="191">
        <f t="shared" si="652"/>
        <v>0</v>
      </c>
      <c r="PCY244" s="191">
        <f t="shared" si="652"/>
        <v>0</v>
      </c>
      <c r="PCZ244" s="191">
        <f t="shared" si="652"/>
        <v>0</v>
      </c>
      <c r="PDA244" s="191">
        <f t="shared" si="652"/>
        <v>0</v>
      </c>
      <c r="PDB244" s="191">
        <f t="shared" si="652"/>
        <v>0</v>
      </c>
      <c r="PDC244" s="191">
        <f t="shared" si="652"/>
        <v>0</v>
      </c>
      <c r="PDD244" s="191">
        <f t="shared" si="652"/>
        <v>0</v>
      </c>
      <c r="PDE244" s="191">
        <f t="shared" si="652"/>
        <v>0</v>
      </c>
      <c r="PDF244" s="191">
        <f t="shared" si="652"/>
        <v>0</v>
      </c>
      <c r="PDG244" s="191">
        <f t="shared" si="652"/>
        <v>0</v>
      </c>
      <c r="PDH244" s="191">
        <f t="shared" si="652"/>
        <v>0</v>
      </c>
      <c r="PDI244" s="191">
        <f t="shared" si="652"/>
        <v>0</v>
      </c>
      <c r="PDJ244" s="191">
        <f t="shared" si="652"/>
        <v>0</v>
      </c>
      <c r="PDK244" s="191">
        <f t="shared" si="652"/>
        <v>0</v>
      </c>
      <c r="PDL244" s="191">
        <f t="shared" si="652"/>
        <v>0</v>
      </c>
      <c r="PDM244" s="191">
        <f t="shared" si="652"/>
        <v>0</v>
      </c>
      <c r="PDN244" s="191">
        <f t="shared" si="652"/>
        <v>0</v>
      </c>
      <c r="PDO244" s="191">
        <f t="shared" si="652"/>
        <v>0</v>
      </c>
      <c r="PDP244" s="191">
        <f t="shared" si="652"/>
        <v>0</v>
      </c>
      <c r="PDQ244" s="191">
        <f t="shared" si="652"/>
        <v>0</v>
      </c>
      <c r="PDR244" s="191">
        <f t="shared" si="652"/>
        <v>0</v>
      </c>
      <c r="PDS244" s="191">
        <f t="shared" si="652"/>
        <v>0</v>
      </c>
      <c r="PDT244" s="191">
        <f t="shared" si="652"/>
        <v>0</v>
      </c>
      <c r="PDU244" s="191">
        <f t="shared" si="652"/>
        <v>0</v>
      </c>
      <c r="PDV244" s="191">
        <f t="shared" si="652"/>
        <v>0</v>
      </c>
      <c r="PDW244" s="191">
        <f t="shared" si="652"/>
        <v>0</v>
      </c>
      <c r="PDX244" s="191">
        <f t="shared" si="652"/>
        <v>0</v>
      </c>
      <c r="PDY244" s="191">
        <f t="shared" si="652"/>
        <v>0</v>
      </c>
      <c r="PDZ244" s="191">
        <f t="shared" si="652"/>
        <v>0</v>
      </c>
      <c r="PEA244" s="191">
        <f t="shared" si="652"/>
        <v>0</v>
      </c>
      <c r="PEB244" s="191">
        <f t="shared" si="652"/>
        <v>0</v>
      </c>
      <c r="PEC244" s="191">
        <f t="shared" si="652"/>
        <v>0</v>
      </c>
      <c r="PED244" s="191">
        <f t="shared" si="652"/>
        <v>0</v>
      </c>
      <c r="PEE244" s="191">
        <f t="shared" si="652"/>
        <v>0</v>
      </c>
      <c r="PEF244" s="191">
        <f t="shared" si="652"/>
        <v>0</v>
      </c>
      <c r="PEG244" s="191">
        <f t="shared" si="652"/>
        <v>0</v>
      </c>
      <c r="PEH244" s="191">
        <f t="shared" si="652"/>
        <v>0</v>
      </c>
      <c r="PEI244" s="191">
        <f t="shared" si="652"/>
        <v>0</v>
      </c>
      <c r="PEJ244" s="191">
        <f t="shared" si="652"/>
        <v>0</v>
      </c>
      <c r="PEK244" s="191">
        <f t="shared" si="652"/>
        <v>0</v>
      </c>
      <c r="PEL244" s="191">
        <f t="shared" si="652"/>
        <v>0</v>
      </c>
      <c r="PEM244" s="191">
        <f t="shared" si="652"/>
        <v>0</v>
      </c>
      <c r="PEN244" s="191">
        <f t="shared" si="652"/>
        <v>0</v>
      </c>
      <c r="PEO244" s="191">
        <f t="shared" si="652"/>
        <v>0</v>
      </c>
      <c r="PEP244" s="191">
        <f t="shared" si="652"/>
        <v>0</v>
      </c>
      <c r="PEQ244" s="191">
        <f t="shared" si="652"/>
        <v>0</v>
      </c>
      <c r="PER244" s="191">
        <f t="shared" ref="PER244:PHC244" si="653" xml:space="preserve"> IF($F212 = 0, PER220, IF($F212 = 1, PER228, PER236))+PER252</f>
        <v>0</v>
      </c>
      <c r="PES244" s="191">
        <f t="shared" si="653"/>
        <v>0</v>
      </c>
      <c r="PET244" s="191">
        <f t="shared" si="653"/>
        <v>0</v>
      </c>
      <c r="PEU244" s="191">
        <f t="shared" si="653"/>
        <v>0</v>
      </c>
      <c r="PEV244" s="191">
        <f t="shared" si="653"/>
        <v>0</v>
      </c>
      <c r="PEW244" s="191">
        <f t="shared" si="653"/>
        <v>0</v>
      </c>
      <c r="PEX244" s="191">
        <f t="shared" si="653"/>
        <v>0</v>
      </c>
      <c r="PEY244" s="191">
        <f t="shared" si="653"/>
        <v>0</v>
      </c>
      <c r="PEZ244" s="191">
        <f t="shared" si="653"/>
        <v>0</v>
      </c>
      <c r="PFA244" s="191">
        <f t="shared" si="653"/>
        <v>0</v>
      </c>
      <c r="PFB244" s="191">
        <f t="shared" si="653"/>
        <v>0</v>
      </c>
      <c r="PFC244" s="191">
        <f t="shared" si="653"/>
        <v>0</v>
      </c>
      <c r="PFD244" s="191">
        <f t="shared" si="653"/>
        <v>0</v>
      </c>
      <c r="PFE244" s="191">
        <f t="shared" si="653"/>
        <v>0</v>
      </c>
      <c r="PFF244" s="191">
        <f t="shared" si="653"/>
        <v>0</v>
      </c>
      <c r="PFG244" s="191">
        <f t="shared" si="653"/>
        <v>0</v>
      </c>
      <c r="PFH244" s="191">
        <f t="shared" si="653"/>
        <v>0</v>
      </c>
      <c r="PFI244" s="191">
        <f t="shared" si="653"/>
        <v>0</v>
      </c>
      <c r="PFJ244" s="191">
        <f t="shared" si="653"/>
        <v>0</v>
      </c>
      <c r="PFK244" s="191">
        <f t="shared" si="653"/>
        <v>0</v>
      </c>
      <c r="PFL244" s="191">
        <f t="shared" si="653"/>
        <v>0</v>
      </c>
      <c r="PFM244" s="191">
        <f t="shared" si="653"/>
        <v>0</v>
      </c>
      <c r="PFN244" s="191">
        <f t="shared" si="653"/>
        <v>0</v>
      </c>
      <c r="PFO244" s="191">
        <f t="shared" si="653"/>
        <v>0</v>
      </c>
      <c r="PFP244" s="191">
        <f t="shared" si="653"/>
        <v>0</v>
      </c>
      <c r="PFQ244" s="191">
        <f t="shared" si="653"/>
        <v>0</v>
      </c>
      <c r="PFR244" s="191">
        <f t="shared" si="653"/>
        <v>0</v>
      </c>
      <c r="PFS244" s="191">
        <f t="shared" si="653"/>
        <v>0</v>
      </c>
      <c r="PFT244" s="191">
        <f t="shared" si="653"/>
        <v>0</v>
      </c>
      <c r="PFU244" s="191">
        <f t="shared" si="653"/>
        <v>0</v>
      </c>
      <c r="PFV244" s="191">
        <f t="shared" si="653"/>
        <v>0</v>
      </c>
      <c r="PFW244" s="191">
        <f t="shared" si="653"/>
        <v>0</v>
      </c>
      <c r="PFX244" s="191">
        <f t="shared" si="653"/>
        <v>0</v>
      </c>
      <c r="PFY244" s="191">
        <f t="shared" si="653"/>
        <v>0</v>
      </c>
      <c r="PFZ244" s="191">
        <f t="shared" si="653"/>
        <v>0</v>
      </c>
      <c r="PGA244" s="191">
        <f t="shared" si="653"/>
        <v>0</v>
      </c>
      <c r="PGB244" s="191">
        <f t="shared" si="653"/>
        <v>0</v>
      </c>
      <c r="PGC244" s="191">
        <f t="shared" si="653"/>
        <v>0</v>
      </c>
      <c r="PGD244" s="191">
        <f t="shared" si="653"/>
        <v>0</v>
      </c>
      <c r="PGE244" s="191">
        <f t="shared" si="653"/>
        <v>0</v>
      </c>
      <c r="PGF244" s="191">
        <f t="shared" si="653"/>
        <v>0</v>
      </c>
      <c r="PGG244" s="191">
        <f t="shared" si="653"/>
        <v>0</v>
      </c>
      <c r="PGH244" s="191">
        <f t="shared" si="653"/>
        <v>0</v>
      </c>
      <c r="PGI244" s="191">
        <f t="shared" si="653"/>
        <v>0</v>
      </c>
      <c r="PGJ244" s="191">
        <f t="shared" si="653"/>
        <v>0</v>
      </c>
      <c r="PGK244" s="191">
        <f t="shared" si="653"/>
        <v>0</v>
      </c>
      <c r="PGL244" s="191">
        <f t="shared" si="653"/>
        <v>0</v>
      </c>
      <c r="PGM244" s="191">
        <f t="shared" si="653"/>
        <v>0</v>
      </c>
      <c r="PGN244" s="191">
        <f t="shared" si="653"/>
        <v>0</v>
      </c>
      <c r="PGO244" s="191">
        <f t="shared" si="653"/>
        <v>0</v>
      </c>
      <c r="PGP244" s="191">
        <f t="shared" si="653"/>
        <v>0</v>
      </c>
      <c r="PGQ244" s="191">
        <f t="shared" si="653"/>
        <v>0</v>
      </c>
      <c r="PGR244" s="191">
        <f t="shared" si="653"/>
        <v>0</v>
      </c>
      <c r="PGS244" s="191">
        <f t="shared" si="653"/>
        <v>0</v>
      </c>
      <c r="PGT244" s="191">
        <f t="shared" si="653"/>
        <v>0</v>
      </c>
      <c r="PGU244" s="191">
        <f t="shared" si="653"/>
        <v>0</v>
      </c>
      <c r="PGV244" s="191">
        <f t="shared" si="653"/>
        <v>0</v>
      </c>
      <c r="PGW244" s="191">
        <f t="shared" si="653"/>
        <v>0</v>
      </c>
      <c r="PGX244" s="191">
        <f t="shared" si="653"/>
        <v>0</v>
      </c>
      <c r="PGY244" s="191">
        <f t="shared" si="653"/>
        <v>0</v>
      </c>
      <c r="PGZ244" s="191">
        <f t="shared" si="653"/>
        <v>0</v>
      </c>
      <c r="PHA244" s="191">
        <f t="shared" si="653"/>
        <v>0</v>
      </c>
      <c r="PHB244" s="191">
        <f t="shared" si="653"/>
        <v>0</v>
      </c>
      <c r="PHC244" s="191">
        <f t="shared" si="653"/>
        <v>0</v>
      </c>
      <c r="PHD244" s="191">
        <f t="shared" ref="PHD244:PJO244" si="654" xml:space="preserve"> IF($F212 = 0, PHD220, IF($F212 = 1, PHD228, PHD236))+PHD252</f>
        <v>0</v>
      </c>
      <c r="PHE244" s="191">
        <f t="shared" si="654"/>
        <v>0</v>
      </c>
      <c r="PHF244" s="191">
        <f t="shared" si="654"/>
        <v>0</v>
      </c>
      <c r="PHG244" s="191">
        <f t="shared" si="654"/>
        <v>0</v>
      </c>
      <c r="PHH244" s="191">
        <f t="shared" si="654"/>
        <v>0</v>
      </c>
      <c r="PHI244" s="191">
        <f t="shared" si="654"/>
        <v>0</v>
      </c>
      <c r="PHJ244" s="191">
        <f t="shared" si="654"/>
        <v>0</v>
      </c>
      <c r="PHK244" s="191">
        <f t="shared" si="654"/>
        <v>0</v>
      </c>
      <c r="PHL244" s="191">
        <f t="shared" si="654"/>
        <v>0</v>
      </c>
      <c r="PHM244" s="191">
        <f t="shared" si="654"/>
        <v>0</v>
      </c>
      <c r="PHN244" s="191">
        <f t="shared" si="654"/>
        <v>0</v>
      </c>
      <c r="PHO244" s="191">
        <f t="shared" si="654"/>
        <v>0</v>
      </c>
      <c r="PHP244" s="191">
        <f t="shared" si="654"/>
        <v>0</v>
      </c>
      <c r="PHQ244" s="191">
        <f t="shared" si="654"/>
        <v>0</v>
      </c>
      <c r="PHR244" s="191">
        <f t="shared" si="654"/>
        <v>0</v>
      </c>
      <c r="PHS244" s="191">
        <f t="shared" si="654"/>
        <v>0</v>
      </c>
      <c r="PHT244" s="191">
        <f t="shared" si="654"/>
        <v>0</v>
      </c>
      <c r="PHU244" s="191">
        <f t="shared" si="654"/>
        <v>0</v>
      </c>
      <c r="PHV244" s="191">
        <f t="shared" si="654"/>
        <v>0</v>
      </c>
      <c r="PHW244" s="191">
        <f t="shared" si="654"/>
        <v>0</v>
      </c>
      <c r="PHX244" s="191">
        <f t="shared" si="654"/>
        <v>0</v>
      </c>
      <c r="PHY244" s="191">
        <f t="shared" si="654"/>
        <v>0</v>
      </c>
      <c r="PHZ244" s="191">
        <f t="shared" si="654"/>
        <v>0</v>
      </c>
      <c r="PIA244" s="191">
        <f t="shared" si="654"/>
        <v>0</v>
      </c>
      <c r="PIB244" s="191">
        <f t="shared" si="654"/>
        <v>0</v>
      </c>
      <c r="PIC244" s="191">
        <f t="shared" si="654"/>
        <v>0</v>
      </c>
      <c r="PID244" s="191">
        <f t="shared" si="654"/>
        <v>0</v>
      </c>
      <c r="PIE244" s="191">
        <f t="shared" si="654"/>
        <v>0</v>
      </c>
      <c r="PIF244" s="191">
        <f t="shared" si="654"/>
        <v>0</v>
      </c>
      <c r="PIG244" s="191">
        <f t="shared" si="654"/>
        <v>0</v>
      </c>
      <c r="PIH244" s="191">
        <f t="shared" si="654"/>
        <v>0</v>
      </c>
      <c r="PII244" s="191">
        <f t="shared" si="654"/>
        <v>0</v>
      </c>
      <c r="PIJ244" s="191">
        <f t="shared" si="654"/>
        <v>0</v>
      </c>
      <c r="PIK244" s="191">
        <f t="shared" si="654"/>
        <v>0</v>
      </c>
      <c r="PIL244" s="191">
        <f t="shared" si="654"/>
        <v>0</v>
      </c>
      <c r="PIM244" s="191">
        <f t="shared" si="654"/>
        <v>0</v>
      </c>
      <c r="PIN244" s="191">
        <f t="shared" si="654"/>
        <v>0</v>
      </c>
      <c r="PIO244" s="191">
        <f t="shared" si="654"/>
        <v>0</v>
      </c>
      <c r="PIP244" s="191">
        <f t="shared" si="654"/>
        <v>0</v>
      </c>
      <c r="PIQ244" s="191">
        <f t="shared" si="654"/>
        <v>0</v>
      </c>
      <c r="PIR244" s="191">
        <f t="shared" si="654"/>
        <v>0</v>
      </c>
      <c r="PIS244" s="191">
        <f t="shared" si="654"/>
        <v>0</v>
      </c>
      <c r="PIT244" s="191">
        <f t="shared" si="654"/>
        <v>0</v>
      </c>
      <c r="PIU244" s="191">
        <f t="shared" si="654"/>
        <v>0</v>
      </c>
      <c r="PIV244" s="191">
        <f t="shared" si="654"/>
        <v>0</v>
      </c>
      <c r="PIW244" s="191">
        <f t="shared" si="654"/>
        <v>0</v>
      </c>
      <c r="PIX244" s="191">
        <f t="shared" si="654"/>
        <v>0</v>
      </c>
      <c r="PIY244" s="191">
        <f t="shared" si="654"/>
        <v>0</v>
      </c>
      <c r="PIZ244" s="191">
        <f t="shared" si="654"/>
        <v>0</v>
      </c>
      <c r="PJA244" s="191">
        <f t="shared" si="654"/>
        <v>0</v>
      </c>
      <c r="PJB244" s="191">
        <f t="shared" si="654"/>
        <v>0</v>
      </c>
      <c r="PJC244" s="191">
        <f t="shared" si="654"/>
        <v>0</v>
      </c>
      <c r="PJD244" s="191">
        <f t="shared" si="654"/>
        <v>0</v>
      </c>
      <c r="PJE244" s="191">
        <f t="shared" si="654"/>
        <v>0</v>
      </c>
      <c r="PJF244" s="191">
        <f t="shared" si="654"/>
        <v>0</v>
      </c>
      <c r="PJG244" s="191">
        <f t="shared" si="654"/>
        <v>0</v>
      </c>
      <c r="PJH244" s="191">
        <f t="shared" si="654"/>
        <v>0</v>
      </c>
      <c r="PJI244" s="191">
        <f t="shared" si="654"/>
        <v>0</v>
      </c>
      <c r="PJJ244" s="191">
        <f t="shared" si="654"/>
        <v>0</v>
      </c>
      <c r="PJK244" s="191">
        <f t="shared" si="654"/>
        <v>0</v>
      </c>
      <c r="PJL244" s="191">
        <f t="shared" si="654"/>
        <v>0</v>
      </c>
      <c r="PJM244" s="191">
        <f t="shared" si="654"/>
        <v>0</v>
      </c>
      <c r="PJN244" s="191">
        <f t="shared" si="654"/>
        <v>0</v>
      </c>
      <c r="PJO244" s="191">
        <f t="shared" si="654"/>
        <v>0</v>
      </c>
      <c r="PJP244" s="191">
        <f t="shared" ref="PJP244:PMA244" si="655" xml:space="preserve"> IF($F212 = 0, PJP220, IF($F212 = 1, PJP228, PJP236))+PJP252</f>
        <v>0</v>
      </c>
      <c r="PJQ244" s="191">
        <f t="shared" si="655"/>
        <v>0</v>
      </c>
      <c r="PJR244" s="191">
        <f t="shared" si="655"/>
        <v>0</v>
      </c>
      <c r="PJS244" s="191">
        <f t="shared" si="655"/>
        <v>0</v>
      </c>
      <c r="PJT244" s="191">
        <f t="shared" si="655"/>
        <v>0</v>
      </c>
      <c r="PJU244" s="191">
        <f t="shared" si="655"/>
        <v>0</v>
      </c>
      <c r="PJV244" s="191">
        <f t="shared" si="655"/>
        <v>0</v>
      </c>
      <c r="PJW244" s="191">
        <f t="shared" si="655"/>
        <v>0</v>
      </c>
      <c r="PJX244" s="191">
        <f t="shared" si="655"/>
        <v>0</v>
      </c>
      <c r="PJY244" s="191">
        <f t="shared" si="655"/>
        <v>0</v>
      </c>
      <c r="PJZ244" s="191">
        <f t="shared" si="655"/>
        <v>0</v>
      </c>
      <c r="PKA244" s="191">
        <f t="shared" si="655"/>
        <v>0</v>
      </c>
      <c r="PKB244" s="191">
        <f t="shared" si="655"/>
        <v>0</v>
      </c>
      <c r="PKC244" s="191">
        <f t="shared" si="655"/>
        <v>0</v>
      </c>
      <c r="PKD244" s="191">
        <f t="shared" si="655"/>
        <v>0</v>
      </c>
      <c r="PKE244" s="191">
        <f t="shared" si="655"/>
        <v>0</v>
      </c>
      <c r="PKF244" s="191">
        <f t="shared" si="655"/>
        <v>0</v>
      </c>
      <c r="PKG244" s="191">
        <f t="shared" si="655"/>
        <v>0</v>
      </c>
      <c r="PKH244" s="191">
        <f t="shared" si="655"/>
        <v>0</v>
      </c>
      <c r="PKI244" s="191">
        <f t="shared" si="655"/>
        <v>0</v>
      </c>
      <c r="PKJ244" s="191">
        <f t="shared" si="655"/>
        <v>0</v>
      </c>
      <c r="PKK244" s="191">
        <f t="shared" si="655"/>
        <v>0</v>
      </c>
      <c r="PKL244" s="191">
        <f t="shared" si="655"/>
        <v>0</v>
      </c>
      <c r="PKM244" s="191">
        <f t="shared" si="655"/>
        <v>0</v>
      </c>
      <c r="PKN244" s="191">
        <f t="shared" si="655"/>
        <v>0</v>
      </c>
      <c r="PKO244" s="191">
        <f t="shared" si="655"/>
        <v>0</v>
      </c>
      <c r="PKP244" s="191">
        <f t="shared" si="655"/>
        <v>0</v>
      </c>
      <c r="PKQ244" s="191">
        <f t="shared" si="655"/>
        <v>0</v>
      </c>
      <c r="PKR244" s="191">
        <f t="shared" si="655"/>
        <v>0</v>
      </c>
      <c r="PKS244" s="191">
        <f t="shared" si="655"/>
        <v>0</v>
      </c>
      <c r="PKT244" s="191">
        <f t="shared" si="655"/>
        <v>0</v>
      </c>
      <c r="PKU244" s="191">
        <f t="shared" si="655"/>
        <v>0</v>
      </c>
      <c r="PKV244" s="191">
        <f t="shared" si="655"/>
        <v>0</v>
      </c>
      <c r="PKW244" s="191">
        <f t="shared" si="655"/>
        <v>0</v>
      </c>
      <c r="PKX244" s="191">
        <f t="shared" si="655"/>
        <v>0</v>
      </c>
      <c r="PKY244" s="191">
        <f t="shared" si="655"/>
        <v>0</v>
      </c>
      <c r="PKZ244" s="191">
        <f t="shared" si="655"/>
        <v>0</v>
      </c>
      <c r="PLA244" s="191">
        <f t="shared" si="655"/>
        <v>0</v>
      </c>
      <c r="PLB244" s="191">
        <f t="shared" si="655"/>
        <v>0</v>
      </c>
      <c r="PLC244" s="191">
        <f t="shared" si="655"/>
        <v>0</v>
      </c>
      <c r="PLD244" s="191">
        <f t="shared" si="655"/>
        <v>0</v>
      </c>
      <c r="PLE244" s="191">
        <f t="shared" si="655"/>
        <v>0</v>
      </c>
      <c r="PLF244" s="191">
        <f t="shared" si="655"/>
        <v>0</v>
      </c>
      <c r="PLG244" s="191">
        <f t="shared" si="655"/>
        <v>0</v>
      </c>
      <c r="PLH244" s="191">
        <f t="shared" si="655"/>
        <v>0</v>
      </c>
      <c r="PLI244" s="191">
        <f t="shared" si="655"/>
        <v>0</v>
      </c>
      <c r="PLJ244" s="191">
        <f t="shared" si="655"/>
        <v>0</v>
      </c>
      <c r="PLK244" s="191">
        <f t="shared" si="655"/>
        <v>0</v>
      </c>
      <c r="PLL244" s="191">
        <f t="shared" si="655"/>
        <v>0</v>
      </c>
      <c r="PLM244" s="191">
        <f t="shared" si="655"/>
        <v>0</v>
      </c>
      <c r="PLN244" s="191">
        <f t="shared" si="655"/>
        <v>0</v>
      </c>
      <c r="PLO244" s="191">
        <f t="shared" si="655"/>
        <v>0</v>
      </c>
      <c r="PLP244" s="191">
        <f t="shared" si="655"/>
        <v>0</v>
      </c>
      <c r="PLQ244" s="191">
        <f t="shared" si="655"/>
        <v>0</v>
      </c>
      <c r="PLR244" s="191">
        <f t="shared" si="655"/>
        <v>0</v>
      </c>
      <c r="PLS244" s="191">
        <f t="shared" si="655"/>
        <v>0</v>
      </c>
      <c r="PLT244" s="191">
        <f t="shared" si="655"/>
        <v>0</v>
      </c>
      <c r="PLU244" s="191">
        <f t="shared" si="655"/>
        <v>0</v>
      </c>
      <c r="PLV244" s="191">
        <f t="shared" si="655"/>
        <v>0</v>
      </c>
      <c r="PLW244" s="191">
        <f t="shared" si="655"/>
        <v>0</v>
      </c>
      <c r="PLX244" s="191">
        <f t="shared" si="655"/>
        <v>0</v>
      </c>
      <c r="PLY244" s="191">
        <f t="shared" si="655"/>
        <v>0</v>
      </c>
      <c r="PLZ244" s="191">
        <f t="shared" si="655"/>
        <v>0</v>
      </c>
      <c r="PMA244" s="191">
        <f t="shared" si="655"/>
        <v>0</v>
      </c>
      <c r="PMB244" s="191">
        <f t="shared" ref="PMB244:POM244" si="656" xml:space="preserve"> IF($F212 = 0, PMB220, IF($F212 = 1, PMB228, PMB236))+PMB252</f>
        <v>0</v>
      </c>
      <c r="PMC244" s="191">
        <f t="shared" si="656"/>
        <v>0</v>
      </c>
      <c r="PMD244" s="191">
        <f t="shared" si="656"/>
        <v>0</v>
      </c>
      <c r="PME244" s="191">
        <f t="shared" si="656"/>
        <v>0</v>
      </c>
      <c r="PMF244" s="191">
        <f t="shared" si="656"/>
        <v>0</v>
      </c>
      <c r="PMG244" s="191">
        <f t="shared" si="656"/>
        <v>0</v>
      </c>
      <c r="PMH244" s="191">
        <f t="shared" si="656"/>
        <v>0</v>
      </c>
      <c r="PMI244" s="191">
        <f t="shared" si="656"/>
        <v>0</v>
      </c>
      <c r="PMJ244" s="191">
        <f t="shared" si="656"/>
        <v>0</v>
      </c>
      <c r="PMK244" s="191">
        <f t="shared" si="656"/>
        <v>0</v>
      </c>
      <c r="PML244" s="191">
        <f t="shared" si="656"/>
        <v>0</v>
      </c>
      <c r="PMM244" s="191">
        <f t="shared" si="656"/>
        <v>0</v>
      </c>
      <c r="PMN244" s="191">
        <f t="shared" si="656"/>
        <v>0</v>
      </c>
      <c r="PMO244" s="191">
        <f t="shared" si="656"/>
        <v>0</v>
      </c>
      <c r="PMP244" s="191">
        <f t="shared" si="656"/>
        <v>0</v>
      </c>
      <c r="PMQ244" s="191">
        <f t="shared" si="656"/>
        <v>0</v>
      </c>
      <c r="PMR244" s="191">
        <f t="shared" si="656"/>
        <v>0</v>
      </c>
      <c r="PMS244" s="191">
        <f t="shared" si="656"/>
        <v>0</v>
      </c>
      <c r="PMT244" s="191">
        <f t="shared" si="656"/>
        <v>0</v>
      </c>
      <c r="PMU244" s="191">
        <f t="shared" si="656"/>
        <v>0</v>
      </c>
      <c r="PMV244" s="191">
        <f t="shared" si="656"/>
        <v>0</v>
      </c>
      <c r="PMW244" s="191">
        <f t="shared" si="656"/>
        <v>0</v>
      </c>
      <c r="PMX244" s="191">
        <f t="shared" si="656"/>
        <v>0</v>
      </c>
      <c r="PMY244" s="191">
        <f t="shared" si="656"/>
        <v>0</v>
      </c>
      <c r="PMZ244" s="191">
        <f t="shared" si="656"/>
        <v>0</v>
      </c>
      <c r="PNA244" s="191">
        <f t="shared" si="656"/>
        <v>0</v>
      </c>
      <c r="PNB244" s="191">
        <f t="shared" si="656"/>
        <v>0</v>
      </c>
      <c r="PNC244" s="191">
        <f t="shared" si="656"/>
        <v>0</v>
      </c>
      <c r="PND244" s="191">
        <f t="shared" si="656"/>
        <v>0</v>
      </c>
      <c r="PNE244" s="191">
        <f t="shared" si="656"/>
        <v>0</v>
      </c>
      <c r="PNF244" s="191">
        <f t="shared" si="656"/>
        <v>0</v>
      </c>
      <c r="PNG244" s="191">
        <f t="shared" si="656"/>
        <v>0</v>
      </c>
      <c r="PNH244" s="191">
        <f t="shared" si="656"/>
        <v>0</v>
      </c>
      <c r="PNI244" s="191">
        <f t="shared" si="656"/>
        <v>0</v>
      </c>
      <c r="PNJ244" s="191">
        <f t="shared" si="656"/>
        <v>0</v>
      </c>
      <c r="PNK244" s="191">
        <f t="shared" si="656"/>
        <v>0</v>
      </c>
      <c r="PNL244" s="191">
        <f t="shared" si="656"/>
        <v>0</v>
      </c>
      <c r="PNM244" s="191">
        <f t="shared" si="656"/>
        <v>0</v>
      </c>
      <c r="PNN244" s="191">
        <f t="shared" si="656"/>
        <v>0</v>
      </c>
      <c r="PNO244" s="191">
        <f t="shared" si="656"/>
        <v>0</v>
      </c>
      <c r="PNP244" s="191">
        <f t="shared" si="656"/>
        <v>0</v>
      </c>
      <c r="PNQ244" s="191">
        <f t="shared" si="656"/>
        <v>0</v>
      </c>
      <c r="PNR244" s="191">
        <f t="shared" si="656"/>
        <v>0</v>
      </c>
      <c r="PNS244" s="191">
        <f t="shared" si="656"/>
        <v>0</v>
      </c>
      <c r="PNT244" s="191">
        <f t="shared" si="656"/>
        <v>0</v>
      </c>
      <c r="PNU244" s="191">
        <f t="shared" si="656"/>
        <v>0</v>
      </c>
      <c r="PNV244" s="191">
        <f t="shared" si="656"/>
        <v>0</v>
      </c>
      <c r="PNW244" s="191">
        <f t="shared" si="656"/>
        <v>0</v>
      </c>
      <c r="PNX244" s="191">
        <f t="shared" si="656"/>
        <v>0</v>
      </c>
      <c r="PNY244" s="191">
        <f t="shared" si="656"/>
        <v>0</v>
      </c>
      <c r="PNZ244" s="191">
        <f t="shared" si="656"/>
        <v>0</v>
      </c>
      <c r="POA244" s="191">
        <f t="shared" si="656"/>
        <v>0</v>
      </c>
      <c r="POB244" s="191">
        <f t="shared" si="656"/>
        <v>0</v>
      </c>
      <c r="POC244" s="191">
        <f t="shared" si="656"/>
        <v>0</v>
      </c>
      <c r="POD244" s="191">
        <f t="shared" si="656"/>
        <v>0</v>
      </c>
      <c r="POE244" s="191">
        <f t="shared" si="656"/>
        <v>0</v>
      </c>
      <c r="POF244" s="191">
        <f t="shared" si="656"/>
        <v>0</v>
      </c>
      <c r="POG244" s="191">
        <f t="shared" si="656"/>
        <v>0</v>
      </c>
      <c r="POH244" s="191">
        <f t="shared" si="656"/>
        <v>0</v>
      </c>
      <c r="POI244" s="191">
        <f t="shared" si="656"/>
        <v>0</v>
      </c>
      <c r="POJ244" s="191">
        <f t="shared" si="656"/>
        <v>0</v>
      </c>
      <c r="POK244" s="191">
        <f t="shared" si="656"/>
        <v>0</v>
      </c>
      <c r="POL244" s="191">
        <f t="shared" si="656"/>
        <v>0</v>
      </c>
      <c r="POM244" s="191">
        <f t="shared" si="656"/>
        <v>0</v>
      </c>
      <c r="PON244" s="191">
        <f t="shared" ref="PON244:PQY244" si="657" xml:space="preserve"> IF($F212 = 0, PON220, IF($F212 = 1, PON228, PON236))+PON252</f>
        <v>0</v>
      </c>
      <c r="POO244" s="191">
        <f t="shared" si="657"/>
        <v>0</v>
      </c>
      <c r="POP244" s="191">
        <f t="shared" si="657"/>
        <v>0</v>
      </c>
      <c r="POQ244" s="191">
        <f t="shared" si="657"/>
        <v>0</v>
      </c>
      <c r="POR244" s="191">
        <f t="shared" si="657"/>
        <v>0</v>
      </c>
      <c r="POS244" s="191">
        <f t="shared" si="657"/>
        <v>0</v>
      </c>
      <c r="POT244" s="191">
        <f t="shared" si="657"/>
        <v>0</v>
      </c>
      <c r="POU244" s="191">
        <f t="shared" si="657"/>
        <v>0</v>
      </c>
      <c r="POV244" s="191">
        <f t="shared" si="657"/>
        <v>0</v>
      </c>
      <c r="POW244" s="191">
        <f t="shared" si="657"/>
        <v>0</v>
      </c>
      <c r="POX244" s="191">
        <f t="shared" si="657"/>
        <v>0</v>
      </c>
      <c r="POY244" s="191">
        <f t="shared" si="657"/>
        <v>0</v>
      </c>
      <c r="POZ244" s="191">
        <f t="shared" si="657"/>
        <v>0</v>
      </c>
      <c r="PPA244" s="191">
        <f t="shared" si="657"/>
        <v>0</v>
      </c>
      <c r="PPB244" s="191">
        <f t="shared" si="657"/>
        <v>0</v>
      </c>
      <c r="PPC244" s="191">
        <f t="shared" si="657"/>
        <v>0</v>
      </c>
      <c r="PPD244" s="191">
        <f t="shared" si="657"/>
        <v>0</v>
      </c>
      <c r="PPE244" s="191">
        <f t="shared" si="657"/>
        <v>0</v>
      </c>
      <c r="PPF244" s="191">
        <f t="shared" si="657"/>
        <v>0</v>
      </c>
      <c r="PPG244" s="191">
        <f t="shared" si="657"/>
        <v>0</v>
      </c>
      <c r="PPH244" s="191">
        <f t="shared" si="657"/>
        <v>0</v>
      </c>
      <c r="PPI244" s="191">
        <f t="shared" si="657"/>
        <v>0</v>
      </c>
      <c r="PPJ244" s="191">
        <f t="shared" si="657"/>
        <v>0</v>
      </c>
      <c r="PPK244" s="191">
        <f t="shared" si="657"/>
        <v>0</v>
      </c>
      <c r="PPL244" s="191">
        <f t="shared" si="657"/>
        <v>0</v>
      </c>
      <c r="PPM244" s="191">
        <f t="shared" si="657"/>
        <v>0</v>
      </c>
      <c r="PPN244" s="191">
        <f t="shared" si="657"/>
        <v>0</v>
      </c>
      <c r="PPO244" s="191">
        <f t="shared" si="657"/>
        <v>0</v>
      </c>
      <c r="PPP244" s="191">
        <f t="shared" si="657"/>
        <v>0</v>
      </c>
      <c r="PPQ244" s="191">
        <f t="shared" si="657"/>
        <v>0</v>
      </c>
      <c r="PPR244" s="191">
        <f t="shared" si="657"/>
        <v>0</v>
      </c>
      <c r="PPS244" s="191">
        <f t="shared" si="657"/>
        <v>0</v>
      </c>
      <c r="PPT244" s="191">
        <f t="shared" si="657"/>
        <v>0</v>
      </c>
      <c r="PPU244" s="191">
        <f t="shared" si="657"/>
        <v>0</v>
      </c>
      <c r="PPV244" s="191">
        <f t="shared" si="657"/>
        <v>0</v>
      </c>
      <c r="PPW244" s="191">
        <f t="shared" si="657"/>
        <v>0</v>
      </c>
      <c r="PPX244" s="191">
        <f t="shared" si="657"/>
        <v>0</v>
      </c>
      <c r="PPY244" s="191">
        <f t="shared" si="657"/>
        <v>0</v>
      </c>
      <c r="PPZ244" s="191">
        <f t="shared" si="657"/>
        <v>0</v>
      </c>
      <c r="PQA244" s="191">
        <f t="shared" si="657"/>
        <v>0</v>
      </c>
      <c r="PQB244" s="191">
        <f t="shared" si="657"/>
        <v>0</v>
      </c>
      <c r="PQC244" s="191">
        <f t="shared" si="657"/>
        <v>0</v>
      </c>
      <c r="PQD244" s="191">
        <f t="shared" si="657"/>
        <v>0</v>
      </c>
      <c r="PQE244" s="191">
        <f t="shared" si="657"/>
        <v>0</v>
      </c>
      <c r="PQF244" s="191">
        <f t="shared" si="657"/>
        <v>0</v>
      </c>
      <c r="PQG244" s="191">
        <f t="shared" si="657"/>
        <v>0</v>
      </c>
      <c r="PQH244" s="191">
        <f t="shared" si="657"/>
        <v>0</v>
      </c>
      <c r="PQI244" s="191">
        <f t="shared" si="657"/>
        <v>0</v>
      </c>
      <c r="PQJ244" s="191">
        <f t="shared" si="657"/>
        <v>0</v>
      </c>
      <c r="PQK244" s="191">
        <f t="shared" si="657"/>
        <v>0</v>
      </c>
      <c r="PQL244" s="191">
        <f t="shared" si="657"/>
        <v>0</v>
      </c>
      <c r="PQM244" s="191">
        <f t="shared" si="657"/>
        <v>0</v>
      </c>
      <c r="PQN244" s="191">
        <f t="shared" si="657"/>
        <v>0</v>
      </c>
      <c r="PQO244" s="191">
        <f t="shared" si="657"/>
        <v>0</v>
      </c>
      <c r="PQP244" s="191">
        <f t="shared" si="657"/>
        <v>0</v>
      </c>
      <c r="PQQ244" s="191">
        <f t="shared" si="657"/>
        <v>0</v>
      </c>
      <c r="PQR244" s="191">
        <f t="shared" si="657"/>
        <v>0</v>
      </c>
      <c r="PQS244" s="191">
        <f t="shared" si="657"/>
        <v>0</v>
      </c>
      <c r="PQT244" s="191">
        <f t="shared" si="657"/>
        <v>0</v>
      </c>
      <c r="PQU244" s="191">
        <f t="shared" si="657"/>
        <v>0</v>
      </c>
      <c r="PQV244" s="191">
        <f t="shared" si="657"/>
        <v>0</v>
      </c>
      <c r="PQW244" s="191">
        <f t="shared" si="657"/>
        <v>0</v>
      </c>
      <c r="PQX244" s="191">
        <f t="shared" si="657"/>
        <v>0</v>
      </c>
      <c r="PQY244" s="191">
        <f t="shared" si="657"/>
        <v>0</v>
      </c>
      <c r="PQZ244" s="191">
        <f t="shared" ref="PQZ244:PTK244" si="658" xml:space="preserve"> IF($F212 = 0, PQZ220, IF($F212 = 1, PQZ228, PQZ236))+PQZ252</f>
        <v>0</v>
      </c>
      <c r="PRA244" s="191">
        <f t="shared" si="658"/>
        <v>0</v>
      </c>
      <c r="PRB244" s="191">
        <f t="shared" si="658"/>
        <v>0</v>
      </c>
      <c r="PRC244" s="191">
        <f t="shared" si="658"/>
        <v>0</v>
      </c>
      <c r="PRD244" s="191">
        <f t="shared" si="658"/>
        <v>0</v>
      </c>
      <c r="PRE244" s="191">
        <f t="shared" si="658"/>
        <v>0</v>
      </c>
      <c r="PRF244" s="191">
        <f t="shared" si="658"/>
        <v>0</v>
      </c>
      <c r="PRG244" s="191">
        <f t="shared" si="658"/>
        <v>0</v>
      </c>
      <c r="PRH244" s="191">
        <f t="shared" si="658"/>
        <v>0</v>
      </c>
      <c r="PRI244" s="191">
        <f t="shared" si="658"/>
        <v>0</v>
      </c>
      <c r="PRJ244" s="191">
        <f t="shared" si="658"/>
        <v>0</v>
      </c>
      <c r="PRK244" s="191">
        <f t="shared" si="658"/>
        <v>0</v>
      </c>
      <c r="PRL244" s="191">
        <f t="shared" si="658"/>
        <v>0</v>
      </c>
      <c r="PRM244" s="191">
        <f t="shared" si="658"/>
        <v>0</v>
      </c>
      <c r="PRN244" s="191">
        <f t="shared" si="658"/>
        <v>0</v>
      </c>
      <c r="PRO244" s="191">
        <f t="shared" si="658"/>
        <v>0</v>
      </c>
      <c r="PRP244" s="191">
        <f t="shared" si="658"/>
        <v>0</v>
      </c>
      <c r="PRQ244" s="191">
        <f t="shared" si="658"/>
        <v>0</v>
      </c>
      <c r="PRR244" s="191">
        <f t="shared" si="658"/>
        <v>0</v>
      </c>
      <c r="PRS244" s="191">
        <f t="shared" si="658"/>
        <v>0</v>
      </c>
      <c r="PRT244" s="191">
        <f t="shared" si="658"/>
        <v>0</v>
      </c>
      <c r="PRU244" s="191">
        <f t="shared" si="658"/>
        <v>0</v>
      </c>
      <c r="PRV244" s="191">
        <f t="shared" si="658"/>
        <v>0</v>
      </c>
      <c r="PRW244" s="191">
        <f t="shared" si="658"/>
        <v>0</v>
      </c>
      <c r="PRX244" s="191">
        <f t="shared" si="658"/>
        <v>0</v>
      </c>
      <c r="PRY244" s="191">
        <f t="shared" si="658"/>
        <v>0</v>
      </c>
      <c r="PRZ244" s="191">
        <f t="shared" si="658"/>
        <v>0</v>
      </c>
      <c r="PSA244" s="191">
        <f t="shared" si="658"/>
        <v>0</v>
      </c>
      <c r="PSB244" s="191">
        <f t="shared" si="658"/>
        <v>0</v>
      </c>
      <c r="PSC244" s="191">
        <f t="shared" si="658"/>
        <v>0</v>
      </c>
      <c r="PSD244" s="191">
        <f t="shared" si="658"/>
        <v>0</v>
      </c>
      <c r="PSE244" s="191">
        <f t="shared" si="658"/>
        <v>0</v>
      </c>
      <c r="PSF244" s="191">
        <f t="shared" si="658"/>
        <v>0</v>
      </c>
      <c r="PSG244" s="191">
        <f t="shared" si="658"/>
        <v>0</v>
      </c>
      <c r="PSH244" s="191">
        <f t="shared" si="658"/>
        <v>0</v>
      </c>
      <c r="PSI244" s="191">
        <f t="shared" si="658"/>
        <v>0</v>
      </c>
      <c r="PSJ244" s="191">
        <f t="shared" si="658"/>
        <v>0</v>
      </c>
      <c r="PSK244" s="191">
        <f t="shared" si="658"/>
        <v>0</v>
      </c>
      <c r="PSL244" s="191">
        <f t="shared" si="658"/>
        <v>0</v>
      </c>
      <c r="PSM244" s="191">
        <f t="shared" si="658"/>
        <v>0</v>
      </c>
      <c r="PSN244" s="191">
        <f t="shared" si="658"/>
        <v>0</v>
      </c>
      <c r="PSO244" s="191">
        <f t="shared" si="658"/>
        <v>0</v>
      </c>
      <c r="PSP244" s="191">
        <f t="shared" si="658"/>
        <v>0</v>
      </c>
      <c r="PSQ244" s="191">
        <f t="shared" si="658"/>
        <v>0</v>
      </c>
      <c r="PSR244" s="191">
        <f t="shared" si="658"/>
        <v>0</v>
      </c>
      <c r="PSS244" s="191">
        <f t="shared" si="658"/>
        <v>0</v>
      </c>
      <c r="PST244" s="191">
        <f t="shared" si="658"/>
        <v>0</v>
      </c>
      <c r="PSU244" s="191">
        <f t="shared" si="658"/>
        <v>0</v>
      </c>
      <c r="PSV244" s="191">
        <f t="shared" si="658"/>
        <v>0</v>
      </c>
      <c r="PSW244" s="191">
        <f t="shared" si="658"/>
        <v>0</v>
      </c>
      <c r="PSX244" s="191">
        <f t="shared" si="658"/>
        <v>0</v>
      </c>
      <c r="PSY244" s="191">
        <f t="shared" si="658"/>
        <v>0</v>
      </c>
      <c r="PSZ244" s="191">
        <f t="shared" si="658"/>
        <v>0</v>
      </c>
      <c r="PTA244" s="191">
        <f t="shared" si="658"/>
        <v>0</v>
      </c>
      <c r="PTB244" s="191">
        <f t="shared" si="658"/>
        <v>0</v>
      </c>
      <c r="PTC244" s="191">
        <f t="shared" si="658"/>
        <v>0</v>
      </c>
      <c r="PTD244" s="191">
        <f t="shared" si="658"/>
        <v>0</v>
      </c>
      <c r="PTE244" s="191">
        <f t="shared" si="658"/>
        <v>0</v>
      </c>
      <c r="PTF244" s="191">
        <f t="shared" si="658"/>
        <v>0</v>
      </c>
      <c r="PTG244" s="191">
        <f t="shared" si="658"/>
        <v>0</v>
      </c>
      <c r="PTH244" s="191">
        <f t="shared" si="658"/>
        <v>0</v>
      </c>
      <c r="PTI244" s="191">
        <f t="shared" si="658"/>
        <v>0</v>
      </c>
      <c r="PTJ244" s="191">
        <f t="shared" si="658"/>
        <v>0</v>
      </c>
      <c r="PTK244" s="191">
        <f t="shared" si="658"/>
        <v>0</v>
      </c>
      <c r="PTL244" s="191">
        <f t="shared" ref="PTL244:PVW244" si="659" xml:space="preserve"> IF($F212 = 0, PTL220, IF($F212 = 1, PTL228, PTL236))+PTL252</f>
        <v>0</v>
      </c>
      <c r="PTM244" s="191">
        <f t="shared" si="659"/>
        <v>0</v>
      </c>
      <c r="PTN244" s="191">
        <f t="shared" si="659"/>
        <v>0</v>
      </c>
      <c r="PTO244" s="191">
        <f t="shared" si="659"/>
        <v>0</v>
      </c>
      <c r="PTP244" s="191">
        <f t="shared" si="659"/>
        <v>0</v>
      </c>
      <c r="PTQ244" s="191">
        <f t="shared" si="659"/>
        <v>0</v>
      </c>
      <c r="PTR244" s="191">
        <f t="shared" si="659"/>
        <v>0</v>
      </c>
      <c r="PTS244" s="191">
        <f t="shared" si="659"/>
        <v>0</v>
      </c>
      <c r="PTT244" s="191">
        <f t="shared" si="659"/>
        <v>0</v>
      </c>
      <c r="PTU244" s="191">
        <f t="shared" si="659"/>
        <v>0</v>
      </c>
      <c r="PTV244" s="191">
        <f t="shared" si="659"/>
        <v>0</v>
      </c>
      <c r="PTW244" s="191">
        <f t="shared" si="659"/>
        <v>0</v>
      </c>
      <c r="PTX244" s="191">
        <f t="shared" si="659"/>
        <v>0</v>
      </c>
      <c r="PTY244" s="191">
        <f t="shared" si="659"/>
        <v>0</v>
      </c>
      <c r="PTZ244" s="191">
        <f t="shared" si="659"/>
        <v>0</v>
      </c>
      <c r="PUA244" s="191">
        <f t="shared" si="659"/>
        <v>0</v>
      </c>
      <c r="PUB244" s="191">
        <f t="shared" si="659"/>
        <v>0</v>
      </c>
      <c r="PUC244" s="191">
        <f t="shared" si="659"/>
        <v>0</v>
      </c>
      <c r="PUD244" s="191">
        <f t="shared" si="659"/>
        <v>0</v>
      </c>
      <c r="PUE244" s="191">
        <f t="shared" si="659"/>
        <v>0</v>
      </c>
      <c r="PUF244" s="191">
        <f t="shared" si="659"/>
        <v>0</v>
      </c>
      <c r="PUG244" s="191">
        <f t="shared" si="659"/>
        <v>0</v>
      </c>
      <c r="PUH244" s="191">
        <f t="shared" si="659"/>
        <v>0</v>
      </c>
      <c r="PUI244" s="191">
        <f t="shared" si="659"/>
        <v>0</v>
      </c>
      <c r="PUJ244" s="191">
        <f t="shared" si="659"/>
        <v>0</v>
      </c>
      <c r="PUK244" s="191">
        <f t="shared" si="659"/>
        <v>0</v>
      </c>
      <c r="PUL244" s="191">
        <f t="shared" si="659"/>
        <v>0</v>
      </c>
      <c r="PUM244" s="191">
        <f t="shared" si="659"/>
        <v>0</v>
      </c>
      <c r="PUN244" s="191">
        <f t="shared" si="659"/>
        <v>0</v>
      </c>
      <c r="PUO244" s="191">
        <f t="shared" si="659"/>
        <v>0</v>
      </c>
      <c r="PUP244" s="191">
        <f t="shared" si="659"/>
        <v>0</v>
      </c>
      <c r="PUQ244" s="191">
        <f t="shared" si="659"/>
        <v>0</v>
      </c>
      <c r="PUR244" s="191">
        <f t="shared" si="659"/>
        <v>0</v>
      </c>
      <c r="PUS244" s="191">
        <f t="shared" si="659"/>
        <v>0</v>
      </c>
      <c r="PUT244" s="191">
        <f t="shared" si="659"/>
        <v>0</v>
      </c>
      <c r="PUU244" s="191">
        <f t="shared" si="659"/>
        <v>0</v>
      </c>
      <c r="PUV244" s="191">
        <f t="shared" si="659"/>
        <v>0</v>
      </c>
      <c r="PUW244" s="191">
        <f t="shared" si="659"/>
        <v>0</v>
      </c>
      <c r="PUX244" s="191">
        <f t="shared" si="659"/>
        <v>0</v>
      </c>
      <c r="PUY244" s="191">
        <f t="shared" si="659"/>
        <v>0</v>
      </c>
      <c r="PUZ244" s="191">
        <f t="shared" si="659"/>
        <v>0</v>
      </c>
      <c r="PVA244" s="191">
        <f t="shared" si="659"/>
        <v>0</v>
      </c>
      <c r="PVB244" s="191">
        <f t="shared" si="659"/>
        <v>0</v>
      </c>
      <c r="PVC244" s="191">
        <f t="shared" si="659"/>
        <v>0</v>
      </c>
      <c r="PVD244" s="191">
        <f t="shared" si="659"/>
        <v>0</v>
      </c>
      <c r="PVE244" s="191">
        <f t="shared" si="659"/>
        <v>0</v>
      </c>
      <c r="PVF244" s="191">
        <f t="shared" si="659"/>
        <v>0</v>
      </c>
      <c r="PVG244" s="191">
        <f t="shared" si="659"/>
        <v>0</v>
      </c>
      <c r="PVH244" s="191">
        <f t="shared" si="659"/>
        <v>0</v>
      </c>
      <c r="PVI244" s="191">
        <f t="shared" si="659"/>
        <v>0</v>
      </c>
      <c r="PVJ244" s="191">
        <f t="shared" si="659"/>
        <v>0</v>
      </c>
      <c r="PVK244" s="191">
        <f t="shared" si="659"/>
        <v>0</v>
      </c>
      <c r="PVL244" s="191">
        <f t="shared" si="659"/>
        <v>0</v>
      </c>
      <c r="PVM244" s="191">
        <f t="shared" si="659"/>
        <v>0</v>
      </c>
      <c r="PVN244" s="191">
        <f t="shared" si="659"/>
        <v>0</v>
      </c>
      <c r="PVO244" s="191">
        <f t="shared" si="659"/>
        <v>0</v>
      </c>
      <c r="PVP244" s="191">
        <f t="shared" si="659"/>
        <v>0</v>
      </c>
      <c r="PVQ244" s="191">
        <f t="shared" si="659"/>
        <v>0</v>
      </c>
      <c r="PVR244" s="191">
        <f t="shared" si="659"/>
        <v>0</v>
      </c>
      <c r="PVS244" s="191">
        <f t="shared" si="659"/>
        <v>0</v>
      </c>
      <c r="PVT244" s="191">
        <f t="shared" si="659"/>
        <v>0</v>
      </c>
      <c r="PVU244" s="191">
        <f t="shared" si="659"/>
        <v>0</v>
      </c>
      <c r="PVV244" s="191">
        <f t="shared" si="659"/>
        <v>0</v>
      </c>
      <c r="PVW244" s="191">
        <f t="shared" si="659"/>
        <v>0</v>
      </c>
      <c r="PVX244" s="191">
        <f t="shared" ref="PVX244:PYI244" si="660" xml:space="preserve"> IF($F212 = 0, PVX220, IF($F212 = 1, PVX228, PVX236))+PVX252</f>
        <v>0</v>
      </c>
      <c r="PVY244" s="191">
        <f t="shared" si="660"/>
        <v>0</v>
      </c>
      <c r="PVZ244" s="191">
        <f t="shared" si="660"/>
        <v>0</v>
      </c>
      <c r="PWA244" s="191">
        <f t="shared" si="660"/>
        <v>0</v>
      </c>
      <c r="PWB244" s="191">
        <f t="shared" si="660"/>
        <v>0</v>
      </c>
      <c r="PWC244" s="191">
        <f t="shared" si="660"/>
        <v>0</v>
      </c>
      <c r="PWD244" s="191">
        <f t="shared" si="660"/>
        <v>0</v>
      </c>
      <c r="PWE244" s="191">
        <f t="shared" si="660"/>
        <v>0</v>
      </c>
      <c r="PWF244" s="191">
        <f t="shared" si="660"/>
        <v>0</v>
      </c>
      <c r="PWG244" s="191">
        <f t="shared" si="660"/>
        <v>0</v>
      </c>
      <c r="PWH244" s="191">
        <f t="shared" si="660"/>
        <v>0</v>
      </c>
      <c r="PWI244" s="191">
        <f t="shared" si="660"/>
        <v>0</v>
      </c>
      <c r="PWJ244" s="191">
        <f t="shared" si="660"/>
        <v>0</v>
      </c>
      <c r="PWK244" s="191">
        <f t="shared" si="660"/>
        <v>0</v>
      </c>
      <c r="PWL244" s="191">
        <f t="shared" si="660"/>
        <v>0</v>
      </c>
      <c r="PWM244" s="191">
        <f t="shared" si="660"/>
        <v>0</v>
      </c>
      <c r="PWN244" s="191">
        <f t="shared" si="660"/>
        <v>0</v>
      </c>
      <c r="PWO244" s="191">
        <f t="shared" si="660"/>
        <v>0</v>
      </c>
      <c r="PWP244" s="191">
        <f t="shared" si="660"/>
        <v>0</v>
      </c>
      <c r="PWQ244" s="191">
        <f t="shared" si="660"/>
        <v>0</v>
      </c>
      <c r="PWR244" s="191">
        <f t="shared" si="660"/>
        <v>0</v>
      </c>
      <c r="PWS244" s="191">
        <f t="shared" si="660"/>
        <v>0</v>
      </c>
      <c r="PWT244" s="191">
        <f t="shared" si="660"/>
        <v>0</v>
      </c>
      <c r="PWU244" s="191">
        <f t="shared" si="660"/>
        <v>0</v>
      </c>
      <c r="PWV244" s="191">
        <f t="shared" si="660"/>
        <v>0</v>
      </c>
      <c r="PWW244" s="191">
        <f t="shared" si="660"/>
        <v>0</v>
      </c>
      <c r="PWX244" s="191">
        <f t="shared" si="660"/>
        <v>0</v>
      </c>
      <c r="PWY244" s="191">
        <f t="shared" si="660"/>
        <v>0</v>
      </c>
      <c r="PWZ244" s="191">
        <f t="shared" si="660"/>
        <v>0</v>
      </c>
      <c r="PXA244" s="191">
        <f t="shared" si="660"/>
        <v>0</v>
      </c>
      <c r="PXB244" s="191">
        <f t="shared" si="660"/>
        <v>0</v>
      </c>
      <c r="PXC244" s="191">
        <f t="shared" si="660"/>
        <v>0</v>
      </c>
      <c r="PXD244" s="191">
        <f t="shared" si="660"/>
        <v>0</v>
      </c>
      <c r="PXE244" s="191">
        <f t="shared" si="660"/>
        <v>0</v>
      </c>
      <c r="PXF244" s="191">
        <f t="shared" si="660"/>
        <v>0</v>
      </c>
      <c r="PXG244" s="191">
        <f t="shared" si="660"/>
        <v>0</v>
      </c>
      <c r="PXH244" s="191">
        <f t="shared" si="660"/>
        <v>0</v>
      </c>
      <c r="PXI244" s="191">
        <f t="shared" si="660"/>
        <v>0</v>
      </c>
      <c r="PXJ244" s="191">
        <f t="shared" si="660"/>
        <v>0</v>
      </c>
      <c r="PXK244" s="191">
        <f t="shared" si="660"/>
        <v>0</v>
      </c>
      <c r="PXL244" s="191">
        <f t="shared" si="660"/>
        <v>0</v>
      </c>
      <c r="PXM244" s="191">
        <f t="shared" si="660"/>
        <v>0</v>
      </c>
      <c r="PXN244" s="191">
        <f t="shared" si="660"/>
        <v>0</v>
      </c>
      <c r="PXO244" s="191">
        <f t="shared" si="660"/>
        <v>0</v>
      </c>
      <c r="PXP244" s="191">
        <f t="shared" si="660"/>
        <v>0</v>
      </c>
      <c r="PXQ244" s="191">
        <f t="shared" si="660"/>
        <v>0</v>
      </c>
      <c r="PXR244" s="191">
        <f t="shared" si="660"/>
        <v>0</v>
      </c>
      <c r="PXS244" s="191">
        <f t="shared" si="660"/>
        <v>0</v>
      </c>
      <c r="PXT244" s="191">
        <f t="shared" si="660"/>
        <v>0</v>
      </c>
      <c r="PXU244" s="191">
        <f t="shared" si="660"/>
        <v>0</v>
      </c>
      <c r="PXV244" s="191">
        <f t="shared" si="660"/>
        <v>0</v>
      </c>
      <c r="PXW244" s="191">
        <f t="shared" si="660"/>
        <v>0</v>
      </c>
      <c r="PXX244" s="191">
        <f t="shared" si="660"/>
        <v>0</v>
      </c>
      <c r="PXY244" s="191">
        <f t="shared" si="660"/>
        <v>0</v>
      </c>
      <c r="PXZ244" s="191">
        <f t="shared" si="660"/>
        <v>0</v>
      </c>
      <c r="PYA244" s="191">
        <f t="shared" si="660"/>
        <v>0</v>
      </c>
      <c r="PYB244" s="191">
        <f t="shared" si="660"/>
        <v>0</v>
      </c>
      <c r="PYC244" s="191">
        <f t="shared" si="660"/>
        <v>0</v>
      </c>
      <c r="PYD244" s="191">
        <f t="shared" si="660"/>
        <v>0</v>
      </c>
      <c r="PYE244" s="191">
        <f t="shared" si="660"/>
        <v>0</v>
      </c>
      <c r="PYF244" s="191">
        <f t="shared" si="660"/>
        <v>0</v>
      </c>
      <c r="PYG244" s="191">
        <f t="shared" si="660"/>
        <v>0</v>
      </c>
      <c r="PYH244" s="191">
        <f t="shared" si="660"/>
        <v>0</v>
      </c>
      <c r="PYI244" s="191">
        <f t="shared" si="660"/>
        <v>0</v>
      </c>
      <c r="PYJ244" s="191">
        <f t="shared" ref="PYJ244:QAU244" si="661" xml:space="preserve"> IF($F212 = 0, PYJ220, IF($F212 = 1, PYJ228, PYJ236))+PYJ252</f>
        <v>0</v>
      </c>
      <c r="PYK244" s="191">
        <f t="shared" si="661"/>
        <v>0</v>
      </c>
      <c r="PYL244" s="191">
        <f t="shared" si="661"/>
        <v>0</v>
      </c>
      <c r="PYM244" s="191">
        <f t="shared" si="661"/>
        <v>0</v>
      </c>
      <c r="PYN244" s="191">
        <f t="shared" si="661"/>
        <v>0</v>
      </c>
      <c r="PYO244" s="191">
        <f t="shared" si="661"/>
        <v>0</v>
      </c>
      <c r="PYP244" s="191">
        <f t="shared" si="661"/>
        <v>0</v>
      </c>
      <c r="PYQ244" s="191">
        <f t="shared" si="661"/>
        <v>0</v>
      </c>
      <c r="PYR244" s="191">
        <f t="shared" si="661"/>
        <v>0</v>
      </c>
      <c r="PYS244" s="191">
        <f t="shared" si="661"/>
        <v>0</v>
      </c>
      <c r="PYT244" s="191">
        <f t="shared" si="661"/>
        <v>0</v>
      </c>
      <c r="PYU244" s="191">
        <f t="shared" si="661"/>
        <v>0</v>
      </c>
      <c r="PYV244" s="191">
        <f t="shared" si="661"/>
        <v>0</v>
      </c>
      <c r="PYW244" s="191">
        <f t="shared" si="661"/>
        <v>0</v>
      </c>
      <c r="PYX244" s="191">
        <f t="shared" si="661"/>
        <v>0</v>
      </c>
      <c r="PYY244" s="191">
        <f t="shared" si="661"/>
        <v>0</v>
      </c>
      <c r="PYZ244" s="191">
        <f t="shared" si="661"/>
        <v>0</v>
      </c>
      <c r="PZA244" s="191">
        <f t="shared" si="661"/>
        <v>0</v>
      </c>
      <c r="PZB244" s="191">
        <f t="shared" si="661"/>
        <v>0</v>
      </c>
      <c r="PZC244" s="191">
        <f t="shared" si="661"/>
        <v>0</v>
      </c>
      <c r="PZD244" s="191">
        <f t="shared" si="661"/>
        <v>0</v>
      </c>
      <c r="PZE244" s="191">
        <f t="shared" si="661"/>
        <v>0</v>
      </c>
      <c r="PZF244" s="191">
        <f t="shared" si="661"/>
        <v>0</v>
      </c>
      <c r="PZG244" s="191">
        <f t="shared" si="661"/>
        <v>0</v>
      </c>
      <c r="PZH244" s="191">
        <f t="shared" si="661"/>
        <v>0</v>
      </c>
      <c r="PZI244" s="191">
        <f t="shared" si="661"/>
        <v>0</v>
      </c>
      <c r="PZJ244" s="191">
        <f t="shared" si="661"/>
        <v>0</v>
      </c>
      <c r="PZK244" s="191">
        <f t="shared" si="661"/>
        <v>0</v>
      </c>
      <c r="PZL244" s="191">
        <f t="shared" si="661"/>
        <v>0</v>
      </c>
      <c r="PZM244" s="191">
        <f t="shared" si="661"/>
        <v>0</v>
      </c>
      <c r="PZN244" s="191">
        <f t="shared" si="661"/>
        <v>0</v>
      </c>
      <c r="PZO244" s="191">
        <f t="shared" si="661"/>
        <v>0</v>
      </c>
      <c r="PZP244" s="191">
        <f t="shared" si="661"/>
        <v>0</v>
      </c>
      <c r="PZQ244" s="191">
        <f t="shared" si="661"/>
        <v>0</v>
      </c>
      <c r="PZR244" s="191">
        <f t="shared" si="661"/>
        <v>0</v>
      </c>
      <c r="PZS244" s="191">
        <f t="shared" si="661"/>
        <v>0</v>
      </c>
      <c r="PZT244" s="191">
        <f t="shared" si="661"/>
        <v>0</v>
      </c>
      <c r="PZU244" s="191">
        <f t="shared" si="661"/>
        <v>0</v>
      </c>
      <c r="PZV244" s="191">
        <f t="shared" si="661"/>
        <v>0</v>
      </c>
      <c r="PZW244" s="191">
        <f t="shared" si="661"/>
        <v>0</v>
      </c>
      <c r="PZX244" s="191">
        <f t="shared" si="661"/>
        <v>0</v>
      </c>
      <c r="PZY244" s="191">
        <f t="shared" si="661"/>
        <v>0</v>
      </c>
      <c r="PZZ244" s="191">
        <f t="shared" si="661"/>
        <v>0</v>
      </c>
      <c r="QAA244" s="191">
        <f t="shared" si="661"/>
        <v>0</v>
      </c>
      <c r="QAB244" s="191">
        <f t="shared" si="661"/>
        <v>0</v>
      </c>
      <c r="QAC244" s="191">
        <f t="shared" si="661"/>
        <v>0</v>
      </c>
      <c r="QAD244" s="191">
        <f t="shared" si="661"/>
        <v>0</v>
      </c>
      <c r="QAE244" s="191">
        <f t="shared" si="661"/>
        <v>0</v>
      </c>
      <c r="QAF244" s="191">
        <f t="shared" si="661"/>
        <v>0</v>
      </c>
      <c r="QAG244" s="191">
        <f t="shared" si="661"/>
        <v>0</v>
      </c>
      <c r="QAH244" s="191">
        <f t="shared" si="661"/>
        <v>0</v>
      </c>
      <c r="QAI244" s="191">
        <f t="shared" si="661"/>
        <v>0</v>
      </c>
      <c r="QAJ244" s="191">
        <f t="shared" si="661"/>
        <v>0</v>
      </c>
      <c r="QAK244" s="191">
        <f t="shared" si="661"/>
        <v>0</v>
      </c>
      <c r="QAL244" s="191">
        <f t="shared" si="661"/>
        <v>0</v>
      </c>
      <c r="QAM244" s="191">
        <f t="shared" si="661"/>
        <v>0</v>
      </c>
      <c r="QAN244" s="191">
        <f t="shared" si="661"/>
        <v>0</v>
      </c>
      <c r="QAO244" s="191">
        <f t="shared" si="661"/>
        <v>0</v>
      </c>
      <c r="QAP244" s="191">
        <f t="shared" si="661"/>
        <v>0</v>
      </c>
      <c r="QAQ244" s="191">
        <f t="shared" si="661"/>
        <v>0</v>
      </c>
      <c r="QAR244" s="191">
        <f t="shared" si="661"/>
        <v>0</v>
      </c>
      <c r="QAS244" s="191">
        <f t="shared" si="661"/>
        <v>0</v>
      </c>
      <c r="QAT244" s="191">
        <f t="shared" si="661"/>
        <v>0</v>
      </c>
      <c r="QAU244" s="191">
        <f t="shared" si="661"/>
        <v>0</v>
      </c>
      <c r="QAV244" s="191">
        <f t="shared" ref="QAV244:QDG244" si="662" xml:space="preserve"> IF($F212 = 0, QAV220, IF($F212 = 1, QAV228, QAV236))+QAV252</f>
        <v>0</v>
      </c>
      <c r="QAW244" s="191">
        <f t="shared" si="662"/>
        <v>0</v>
      </c>
      <c r="QAX244" s="191">
        <f t="shared" si="662"/>
        <v>0</v>
      </c>
      <c r="QAY244" s="191">
        <f t="shared" si="662"/>
        <v>0</v>
      </c>
      <c r="QAZ244" s="191">
        <f t="shared" si="662"/>
        <v>0</v>
      </c>
      <c r="QBA244" s="191">
        <f t="shared" si="662"/>
        <v>0</v>
      </c>
      <c r="QBB244" s="191">
        <f t="shared" si="662"/>
        <v>0</v>
      </c>
      <c r="QBC244" s="191">
        <f t="shared" si="662"/>
        <v>0</v>
      </c>
      <c r="QBD244" s="191">
        <f t="shared" si="662"/>
        <v>0</v>
      </c>
      <c r="QBE244" s="191">
        <f t="shared" si="662"/>
        <v>0</v>
      </c>
      <c r="QBF244" s="191">
        <f t="shared" si="662"/>
        <v>0</v>
      </c>
      <c r="QBG244" s="191">
        <f t="shared" si="662"/>
        <v>0</v>
      </c>
      <c r="QBH244" s="191">
        <f t="shared" si="662"/>
        <v>0</v>
      </c>
      <c r="QBI244" s="191">
        <f t="shared" si="662"/>
        <v>0</v>
      </c>
      <c r="QBJ244" s="191">
        <f t="shared" si="662"/>
        <v>0</v>
      </c>
      <c r="QBK244" s="191">
        <f t="shared" si="662"/>
        <v>0</v>
      </c>
      <c r="QBL244" s="191">
        <f t="shared" si="662"/>
        <v>0</v>
      </c>
      <c r="QBM244" s="191">
        <f t="shared" si="662"/>
        <v>0</v>
      </c>
      <c r="QBN244" s="191">
        <f t="shared" si="662"/>
        <v>0</v>
      </c>
      <c r="QBO244" s="191">
        <f t="shared" si="662"/>
        <v>0</v>
      </c>
      <c r="QBP244" s="191">
        <f t="shared" si="662"/>
        <v>0</v>
      </c>
      <c r="QBQ244" s="191">
        <f t="shared" si="662"/>
        <v>0</v>
      </c>
      <c r="QBR244" s="191">
        <f t="shared" si="662"/>
        <v>0</v>
      </c>
      <c r="QBS244" s="191">
        <f t="shared" si="662"/>
        <v>0</v>
      </c>
      <c r="QBT244" s="191">
        <f t="shared" si="662"/>
        <v>0</v>
      </c>
      <c r="QBU244" s="191">
        <f t="shared" si="662"/>
        <v>0</v>
      </c>
      <c r="QBV244" s="191">
        <f t="shared" si="662"/>
        <v>0</v>
      </c>
      <c r="QBW244" s="191">
        <f t="shared" si="662"/>
        <v>0</v>
      </c>
      <c r="QBX244" s="191">
        <f t="shared" si="662"/>
        <v>0</v>
      </c>
      <c r="QBY244" s="191">
        <f t="shared" si="662"/>
        <v>0</v>
      </c>
      <c r="QBZ244" s="191">
        <f t="shared" si="662"/>
        <v>0</v>
      </c>
      <c r="QCA244" s="191">
        <f t="shared" si="662"/>
        <v>0</v>
      </c>
      <c r="QCB244" s="191">
        <f t="shared" si="662"/>
        <v>0</v>
      </c>
      <c r="QCC244" s="191">
        <f t="shared" si="662"/>
        <v>0</v>
      </c>
      <c r="QCD244" s="191">
        <f t="shared" si="662"/>
        <v>0</v>
      </c>
      <c r="QCE244" s="191">
        <f t="shared" si="662"/>
        <v>0</v>
      </c>
      <c r="QCF244" s="191">
        <f t="shared" si="662"/>
        <v>0</v>
      </c>
      <c r="QCG244" s="191">
        <f t="shared" si="662"/>
        <v>0</v>
      </c>
      <c r="QCH244" s="191">
        <f t="shared" si="662"/>
        <v>0</v>
      </c>
      <c r="QCI244" s="191">
        <f t="shared" si="662"/>
        <v>0</v>
      </c>
      <c r="QCJ244" s="191">
        <f t="shared" si="662"/>
        <v>0</v>
      </c>
      <c r="QCK244" s="191">
        <f t="shared" si="662"/>
        <v>0</v>
      </c>
      <c r="QCL244" s="191">
        <f t="shared" si="662"/>
        <v>0</v>
      </c>
      <c r="QCM244" s="191">
        <f t="shared" si="662"/>
        <v>0</v>
      </c>
      <c r="QCN244" s="191">
        <f t="shared" si="662"/>
        <v>0</v>
      </c>
      <c r="QCO244" s="191">
        <f t="shared" si="662"/>
        <v>0</v>
      </c>
      <c r="QCP244" s="191">
        <f t="shared" si="662"/>
        <v>0</v>
      </c>
      <c r="QCQ244" s="191">
        <f t="shared" si="662"/>
        <v>0</v>
      </c>
      <c r="QCR244" s="191">
        <f t="shared" si="662"/>
        <v>0</v>
      </c>
      <c r="QCS244" s="191">
        <f t="shared" si="662"/>
        <v>0</v>
      </c>
      <c r="QCT244" s="191">
        <f t="shared" si="662"/>
        <v>0</v>
      </c>
      <c r="QCU244" s="191">
        <f t="shared" si="662"/>
        <v>0</v>
      </c>
      <c r="QCV244" s="191">
        <f t="shared" si="662"/>
        <v>0</v>
      </c>
      <c r="QCW244" s="191">
        <f t="shared" si="662"/>
        <v>0</v>
      </c>
      <c r="QCX244" s="191">
        <f t="shared" si="662"/>
        <v>0</v>
      </c>
      <c r="QCY244" s="191">
        <f t="shared" si="662"/>
        <v>0</v>
      </c>
      <c r="QCZ244" s="191">
        <f t="shared" si="662"/>
        <v>0</v>
      </c>
      <c r="QDA244" s="191">
        <f t="shared" si="662"/>
        <v>0</v>
      </c>
      <c r="QDB244" s="191">
        <f t="shared" si="662"/>
        <v>0</v>
      </c>
      <c r="QDC244" s="191">
        <f t="shared" si="662"/>
        <v>0</v>
      </c>
      <c r="QDD244" s="191">
        <f t="shared" si="662"/>
        <v>0</v>
      </c>
      <c r="QDE244" s="191">
        <f t="shared" si="662"/>
        <v>0</v>
      </c>
      <c r="QDF244" s="191">
        <f t="shared" si="662"/>
        <v>0</v>
      </c>
      <c r="QDG244" s="191">
        <f t="shared" si="662"/>
        <v>0</v>
      </c>
      <c r="QDH244" s="191">
        <f t="shared" ref="QDH244:QFS244" si="663" xml:space="preserve"> IF($F212 = 0, QDH220, IF($F212 = 1, QDH228, QDH236))+QDH252</f>
        <v>0</v>
      </c>
      <c r="QDI244" s="191">
        <f t="shared" si="663"/>
        <v>0</v>
      </c>
      <c r="QDJ244" s="191">
        <f t="shared" si="663"/>
        <v>0</v>
      </c>
      <c r="QDK244" s="191">
        <f t="shared" si="663"/>
        <v>0</v>
      </c>
      <c r="QDL244" s="191">
        <f t="shared" si="663"/>
        <v>0</v>
      </c>
      <c r="QDM244" s="191">
        <f t="shared" si="663"/>
        <v>0</v>
      </c>
      <c r="QDN244" s="191">
        <f t="shared" si="663"/>
        <v>0</v>
      </c>
      <c r="QDO244" s="191">
        <f t="shared" si="663"/>
        <v>0</v>
      </c>
      <c r="QDP244" s="191">
        <f t="shared" si="663"/>
        <v>0</v>
      </c>
      <c r="QDQ244" s="191">
        <f t="shared" si="663"/>
        <v>0</v>
      </c>
      <c r="QDR244" s="191">
        <f t="shared" si="663"/>
        <v>0</v>
      </c>
      <c r="QDS244" s="191">
        <f t="shared" si="663"/>
        <v>0</v>
      </c>
      <c r="QDT244" s="191">
        <f t="shared" si="663"/>
        <v>0</v>
      </c>
      <c r="QDU244" s="191">
        <f t="shared" si="663"/>
        <v>0</v>
      </c>
      <c r="QDV244" s="191">
        <f t="shared" si="663"/>
        <v>0</v>
      </c>
      <c r="QDW244" s="191">
        <f t="shared" si="663"/>
        <v>0</v>
      </c>
      <c r="QDX244" s="191">
        <f t="shared" si="663"/>
        <v>0</v>
      </c>
      <c r="QDY244" s="191">
        <f t="shared" si="663"/>
        <v>0</v>
      </c>
      <c r="QDZ244" s="191">
        <f t="shared" si="663"/>
        <v>0</v>
      </c>
      <c r="QEA244" s="191">
        <f t="shared" si="663"/>
        <v>0</v>
      </c>
      <c r="QEB244" s="191">
        <f t="shared" si="663"/>
        <v>0</v>
      </c>
      <c r="QEC244" s="191">
        <f t="shared" si="663"/>
        <v>0</v>
      </c>
      <c r="QED244" s="191">
        <f t="shared" si="663"/>
        <v>0</v>
      </c>
      <c r="QEE244" s="191">
        <f t="shared" si="663"/>
        <v>0</v>
      </c>
      <c r="QEF244" s="191">
        <f t="shared" si="663"/>
        <v>0</v>
      </c>
      <c r="QEG244" s="191">
        <f t="shared" si="663"/>
        <v>0</v>
      </c>
      <c r="QEH244" s="191">
        <f t="shared" si="663"/>
        <v>0</v>
      </c>
      <c r="QEI244" s="191">
        <f t="shared" si="663"/>
        <v>0</v>
      </c>
      <c r="QEJ244" s="191">
        <f t="shared" si="663"/>
        <v>0</v>
      </c>
      <c r="QEK244" s="191">
        <f t="shared" si="663"/>
        <v>0</v>
      </c>
      <c r="QEL244" s="191">
        <f t="shared" si="663"/>
        <v>0</v>
      </c>
      <c r="QEM244" s="191">
        <f t="shared" si="663"/>
        <v>0</v>
      </c>
      <c r="QEN244" s="191">
        <f t="shared" si="663"/>
        <v>0</v>
      </c>
      <c r="QEO244" s="191">
        <f t="shared" si="663"/>
        <v>0</v>
      </c>
      <c r="QEP244" s="191">
        <f t="shared" si="663"/>
        <v>0</v>
      </c>
      <c r="QEQ244" s="191">
        <f t="shared" si="663"/>
        <v>0</v>
      </c>
      <c r="QER244" s="191">
        <f t="shared" si="663"/>
        <v>0</v>
      </c>
      <c r="QES244" s="191">
        <f t="shared" si="663"/>
        <v>0</v>
      </c>
      <c r="QET244" s="191">
        <f t="shared" si="663"/>
        <v>0</v>
      </c>
      <c r="QEU244" s="191">
        <f t="shared" si="663"/>
        <v>0</v>
      </c>
      <c r="QEV244" s="191">
        <f t="shared" si="663"/>
        <v>0</v>
      </c>
      <c r="QEW244" s="191">
        <f t="shared" si="663"/>
        <v>0</v>
      </c>
      <c r="QEX244" s="191">
        <f t="shared" si="663"/>
        <v>0</v>
      </c>
      <c r="QEY244" s="191">
        <f t="shared" si="663"/>
        <v>0</v>
      </c>
      <c r="QEZ244" s="191">
        <f t="shared" si="663"/>
        <v>0</v>
      </c>
      <c r="QFA244" s="191">
        <f t="shared" si="663"/>
        <v>0</v>
      </c>
      <c r="QFB244" s="191">
        <f t="shared" si="663"/>
        <v>0</v>
      </c>
      <c r="QFC244" s="191">
        <f t="shared" si="663"/>
        <v>0</v>
      </c>
      <c r="QFD244" s="191">
        <f t="shared" si="663"/>
        <v>0</v>
      </c>
      <c r="QFE244" s="191">
        <f t="shared" si="663"/>
        <v>0</v>
      </c>
      <c r="QFF244" s="191">
        <f t="shared" si="663"/>
        <v>0</v>
      </c>
      <c r="QFG244" s="191">
        <f t="shared" si="663"/>
        <v>0</v>
      </c>
      <c r="QFH244" s="191">
        <f t="shared" si="663"/>
        <v>0</v>
      </c>
      <c r="QFI244" s="191">
        <f t="shared" si="663"/>
        <v>0</v>
      </c>
      <c r="QFJ244" s="191">
        <f t="shared" si="663"/>
        <v>0</v>
      </c>
      <c r="QFK244" s="191">
        <f t="shared" si="663"/>
        <v>0</v>
      </c>
      <c r="QFL244" s="191">
        <f t="shared" si="663"/>
        <v>0</v>
      </c>
      <c r="QFM244" s="191">
        <f t="shared" si="663"/>
        <v>0</v>
      </c>
      <c r="QFN244" s="191">
        <f t="shared" si="663"/>
        <v>0</v>
      </c>
      <c r="QFO244" s="191">
        <f t="shared" si="663"/>
        <v>0</v>
      </c>
      <c r="QFP244" s="191">
        <f t="shared" si="663"/>
        <v>0</v>
      </c>
      <c r="QFQ244" s="191">
        <f t="shared" si="663"/>
        <v>0</v>
      </c>
      <c r="QFR244" s="191">
        <f t="shared" si="663"/>
        <v>0</v>
      </c>
      <c r="QFS244" s="191">
        <f t="shared" si="663"/>
        <v>0</v>
      </c>
      <c r="QFT244" s="191">
        <f t="shared" ref="QFT244:QIE244" si="664" xml:space="preserve"> IF($F212 = 0, QFT220, IF($F212 = 1, QFT228, QFT236))+QFT252</f>
        <v>0</v>
      </c>
      <c r="QFU244" s="191">
        <f t="shared" si="664"/>
        <v>0</v>
      </c>
      <c r="QFV244" s="191">
        <f t="shared" si="664"/>
        <v>0</v>
      </c>
      <c r="QFW244" s="191">
        <f t="shared" si="664"/>
        <v>0</v>
      </c>
      <c r="QFX244" s="191">
        <f t="shared" si="664"/>
        <v>0</v>
      </c>
      <c r="QFY244" s="191">
        <f t="shared" si="664"/>
        <v>0</v>
      </c>
      <c r="QFZ244" s="191">
        <f t="shared" si="664"/>
        <v>0</v>
      </c>
      <c r="QGA244" s="191">
        <f t="shared" si="664"/>
        <v>0</v>
      </c>
      <c r="QGB244" s="191">
        <f t="shared" si="664"/>
        <v>0</v>
      </c>
      <c r="QGC244" s="191">
        <f t="shared" si="664"/>
        <v>0</v>
      </c>
      <c r="QGD244" s="191">
        <f t="shared" si="664"/>
        <v>0</v>
      </c>
      <c r="QGE244" s="191">
        <f t="shared" si="664"/>
        <v>0</v>
      </c>
      <c r="QGF244" s="191">
        <f t="shared" si="664"/>
        <v>0</v>
      </c>
      <c r="QGG244" s="191">
        <f t="shared" si="664"/>
        <v>0</v>
      </c>
      <c r="QGH244" s="191">
        <f t="shared" si="664"/>
        <v>0</v>
      </c>
      <c r="QGI244" s="191">
        <f t="shared" si="664"/>
        <v>0</v>
      </c>
      <c r="QGJ244" s="191">
        <f t="shared" si="664"/>
        <v>0</v>
      </c>
      <c r="QGK244" s="191">
        <f t="shared" si="664"/>
        <v>0</v>
      </c>
      <c r="QGL244" s="191">
        <f t="shared" si="664"/>
        <v>0</v>
      </c>
      <c r="QGM244" s="191">
        <f t="shared" si="664"/>
        <v>0</v>
      </c>
      <c r="QGN244" s="191">
        <f t="shared" si="664"/>
        <v>0</v>
      </c>
      <c r="QGO244" s="191">
        <f t="shared" si="664"/>
        <v>0</v>
      </c>
      <c r="QGP244" s="191">
        <f t="shared" si="664"/>
        <v>0</v>
      </c>
      <c r="QGQ244" s="191">
        <f t="shared" si="664"/>
        <v>0</v>
      </c>
      <c r="QGR244" s="191">
        <f t="shared" si="664"/>
        <v>0</v>
      </c>
      <c r="QGS244" s="191">
        <f t="shared" si="664"/>
        <v>0</v>
      </c>
      <c r="QGT244" s="191">
        <f t="shared" si="664"/>
        <v>0</v>
      </c>
      <c r="QGU244" s="191">
        <f t="shared" si="664"/>
        <v>0</v>
      </c>
      <c r="QGV244" s="191">
        <f t="shared" si="664"/>
        <v>0</v>
      </c>
      <c r="QGW244" s="191">
        <f t="shared" si="664"/>
        <v>0</v>
      </c>
      <c r="QGX244" s="191">
        <f t="shared" si="664"/>
        <v>0</v>
      </c>
      <c r="QGY244" s="191">
        <f t="shared" si="664"/>
        <v>0</v>
      </c>
      <c r="QGZ244" s="191">
        <f t="shared" si="664"/>
        <v>0</v>
      </c>
      <c r="QHA244" s="191">
        <f t="shared" si="664"/>
        <v>0</v>
      </c>
      <c r="QHB244" s="191">
        <f t="shared" si="664"/>
        <v>0</v>
      </c>
      <c r="QHC244" s="191">
        <f t="shared" si="664"/>
        <v>0</v>
      </c>
      <c r="QHD244" s="191">
        <f t="shared" si="664"/>
        <v>0</v>
      </c>
      <c r="QHE244" s="191">
        <f t="shared" si="664"/>
        <v>0</v>
      </c>
      <c r="QHF244" s="191">
        <f t="shared" si="664"/>
        <v>0</v>
      </c>
      <c r="QHG244" s="191">
        <f t="shared" si="664"/>
        <v>0</v>
      </c>
      <c r="QHH244" s="191">
        <f t="shared" si="664"/>
        <v>0</v>
      </c>
      <c r="QHI244" s="191">
        <f t="shared" si="664"/>
        <v>0</v>
      </c>
      <c r="QHJ244" s="191">
        <f t="shared" si="664"/>
        <v>0</v>
      </c>
      <c r="QHK244" s="191">
        <f t="shared" si="664"/>
        <v>0</v>
      </c>
      <c r="QHL244" s="191">
        <f t="shared" si="664"/>
        <v>0</v>
      </c>
      <c r="QHM244" s="191">
        <f t="shared" si="664"/>
        <v>0</v>
      </c>
      <c r="QHN244" s="191">
        <f t="shared" si="664"/>
        <v>0</v>
      </c>
      <c r="QHO244" s="191">
        <f t="shared" si="664"/>
        <v>0</v>
      </c>
      <c r="QHP244" s="191">
        <f t="shared" si="664"/>
        <v>0</v>
      </c>
      <c r="QHQ244" s="191">
        <f t="shared" si="664"/>
        <v>0</v>
      </c>
      <c r="QHR244" s="191">
        <f t="shared" si="664"/>
        <v>0</v>
      </c>
      <c r="QHS244" s="191">
        <f t="shared" si="664"/>
        <v>0</v>
      </c>
      <c r="QHT244" s="191">
        <f t="shared" si="664"/>
        <v>0</v>
      </c>
      <c r="QHU244" s="191">
        <f t="shared" si="664"/>
        <v>0</v>
      </c>
      <c r="QHV244" s="191">
        <f t="shared" si="664"/>
        <v>0</v>
      </c>
      <c r="QHW244" s="191">
        <f t="shared" si="664"/>
        <v>0</v>
      </c>
      <c r="QHX244" s="191">
        <f t="shared" si="664"/>
        <v>0</v>
      </c>
      <c r="QHY244" s="191">
        <f t="shared" si="664"/>
        <v>0</v>
      </c>
      <c r="QHZ244" s="191">
        <f t="shared" si="664"/>
        <v>0</v>
      </c>
      <c r="QIA244" s="191">
        <f t="shared" si="664"/>
        <v>0</v>
      </c>
      <c r="QIB244" s="191">
        <f t="shared" si="664"/>
        <v>0</v>
      </c>
      <c r="QIC244" s="191">
        <f t="shared" si="664"/>
        <v>0</v>
      </c>
      <c r="QID244" s="191">
        <f t="shared" si="664"/>
        <v>0</v>
      </c>
      <c r="QIE244" s="191">
        <f t="shared" si="664"/>
        <v>0</v>
      </c>
      <c r="QIF244" s="191">
        <f t="shared" ref="QIF244:QKQ244" si="665" xml:space="preserve"> IF($F212 = 0, QIF220, IF($F212 = 1, QIF228, QIF236))+QIF252</f>
        <v>0</v>
      </c>
      <c r="QIG244" s="191">
        <f t="shared" si="665"/>
        <v>0</v>
      </c>
      <c r="QIH244" s="191">
        <f t="shared" si="665"/>
        <v>0</v>
      </c>
      <c r="QII244" s="191">
        <f t="shared" si="665"/>
        <v>0</v>
      </c>
      <c r="QIJ244" s="191">
        <f t="shared" si="665"/>
        <v>0</v>
      </c>
      <c r="QIK244" s="191">
        <f t="shared" si="665"/>
        <v>0</v>
      </c>
      <c r="QIL244" s="191">
        <f t="shared" si="665"/>
        <v>0</v>
      </c>
      <c r="QIM244" s="191">
        <f t="shared" si="665"/>
        <v>0</v>
      </c>
      <c r="QIN244" s="191">
        <f t="shared" si="665"/>
        <v>0</v>
      </c>
      <c r="QIO244" s="191">
        <f t="shared" si="665"/>
        <v>0</v>
      </c>
      <c r="QIP244" s="191">
        <f t="shared" si="665"/>
        <v>0</v>
      </c>
      <c r="QIQ244" s="191">
        <f t="shared" si="665"/>
        <v>0</v>
      </c>
      <c r="QIR244" s="191">
        <f t="shared" si="665"/>
        <v>0</v>
      </c>
      <c r="QIS244" s="191">
        <f t="shared" si="665"/>
        <v>0</v>
      </c>
      <c r="QIT244" s="191">
        <f t="shared" si="665"/>
        <v>0</v>
      </c>
      <c r="QIU244" s="191">
        <f t="shared" si="665"/>
        <v>0</v>
      </c>
      <c r="QIV244" s="191">
        <f t="shared" si="665"/>
        <v>0</v>
      </c>
      <c r="QIW244" s="191">
        <f t="shared" si="665"/>
        <v>0</v>
      </c>
      <c r="QIX244" s="191">
        <f t="shared" si="665"/>
        <v>0</v>
      </c>
      <c r="QIY244" s="191">
        <f t="shared" si="665"/>
        <v>0</v>
      </c>
      <c r="QIZ244" s="191">
        <f t="shared" si="665"/>
        <v>0</v>
      </c>
      <c r="QJA244" s="191">
        <f t="shared" si="665"/>
        <v>0</v>
      </c>
      <c r="QJB244" s="191">
        <f t="shared" si="665"/>
        <v>0</v>
      </c>
      <c r="QJC244" s="191">
        <f t="shared" si="665"/>
        <v>0</v>
      </c>
      <c r="QJD244" s="191">
        <f t="shared" si="665"/>
        <v>0</v>
      </c>
      <c r="QJE244" s="191">
        <f t="shared" si="665"/>
        <v>0</v>
      </c>
      <c r="QJF244" s="191">
        <f t="shared" si="665"/>
        <v>0</v>
      </c>
      <c r="QJG244" s="191">
        <f t="shared" si="665"/>
        <v>0</v>
      </c>
      <c r="QJH244" s="191">
        <f t="shared" si="665"/>
        <v>0</v>
      </c>
      <c r="QJI244" s="191">
        <f t="shared" si="665"/>
        <v>0</v>
      </c>
      <c r="QJJ244" s="191">
        <f t="shared" si="665"/>
        <v>0</v>
      </c>
      <c r="QJK244" s="191">
        <f t="shared" si="665"/>
        <v>0</v>
      </c>
      <c r="QJL244" s="191">
        <f t="shared" si="665"/>
        <v>0</v>
      </c>
      <c r="QJM244" s="191">
        <f t="shared" si="665"/>
        <v>0</v>
      </c>
      <c r="QJN244" s="191">
        <f t="shared" si="665"/>
        <v>0</v>
      </c>
      <c r="QJO244" s="191">
        <f t="shared" si="665"/>
        <v>0</v>
      </c>
      <c r="QJP244" s="191">
        <f t="shared" si="665"/>
        <v>0</v>
      </c>
      <c r="QJQ244" s="191">
        <f t="shared" si="665"/>
        <v>0</v>
      </c>
      <c r="QJR244" s="191">
        <f t="shared" si="665"/>
        <v>0</v>
      </c>
      <c r="QJS244" s="191">
        <f t="shared" si="665"/>
        <v>0</v>
      </c>
      <c r="QJT244" s="191">
        <f t="shared" si="665"/>
        <v>0</v>
      </c>
      <c r="QJU244" s="191">
        <f t="shared" si="665"/>
        <v>0</v>
      </c>
      <c r="QJV244" s="191">
        <f t="shared" si="665"/>
        <v>0</v>
      </c>
      <c r="QJW244" s="191">
        <f t="shared" si="665"/>
        <v>0</v>
      </c>
      <c r="QJX244" s="191">
        <f t="shared" si="665"/>
        <v>0</v>
      </c>
      <c r="QJY244" s="191">
        <f t="shared" si="665"/>
        <v>0</v>
      </c>
      <c r="QJZ244" s="191">
        <f t="shared" si="665"/>
        <v>0</v>
      </c>
      <c r="QKA244" s="191">
        <f t="shared" si="665"/>
        <v>0</v>
      </c>
      <c r="QKB244" s="191">
        <f t="shared" si="665"/>
        <v>0</v>
      </c>
      <c r="QKC244" s="191">
        <f t="shared" si="665"/>
        <v>0</v>
      </c>
      <c r="QKD244" s="191">
        <f t="shared" si="665"/>
        <v>0</v>
      </c>
      <c r="QKE244" s="191">
        <f t="shared" si="665"/>
        <v>0</v>
      </c>
      <c r="QKF244" s="191">
        <f t="shared" si="665"/>
        <v>0</v>
      </c>
      <c r="QKG244" s="191">
        <f t="shared" si="665"/>
        <v>0</v>
      </c>
      <c r="QKH244" s="191">
        <f t="shared" si="665"/>
        <v>0</v>
      </c>
      <c r="QKI244" s="191">
        <f t="shared" si="665"/>
        <v>0</v>
      </c>
      <c r="QKJ244" s="191">
        <f t="shared" si="665"/>
        <v>0</v>
      </c>
      <c r="QKK244" s="191">
        <f t="shared" si="665"/>
        <v>0</v>
      </c>
      <c r="QKL244" s="191">
        <f t="shared" si="665"/>
        <v>0</v>
      </c>
      <c r="QKM244" s="191">
        <f t="shared" si="665"/>
        <v>0</v>
      </c>
      <c r="QKN244" s="191">
        <f t="shared" si="665"/>
        <v>0</v>
      </c>
      <c r="QKO244" s="191">
        <f t="shared" si="665"/>
        <v>0</v>
      </c>
      <c r="QKP244" s="191">
        <f t="shared" si="665"/>
        <v>0</v>
      </c>
      <c r="QKQ244" s="191">
        <f t="shared" si="665"/>
        <v>0</v>
      </c>
      <c r="QKR244" s="191">
        <f t="shared" ref="QKR244:QNC244" si="666" xml:space="preserve"> IF($F212 = 0, QKR220, IF($F212 = 1, QKR228, QKR236))+QKR252</f>
        <v>0</v>
      </c>
      <c r="QKS244" s="191">
        <f t="shared" si="666"/>
        <v>0</v>
      </c>
      <c r="QKT244" s="191">
        <f t="shared" si="666"/>
        <v>0</v>
      </c>
      <c r="QKU244" s="191">
        <f t="shared" si="666"/>
        <v>0</v>
      </c>
      <c r="QKV244" s="191">
        <f t="shared" si="666"/>
        <v>0</v>
      </c>
      <c r="QKW244" s="191">
        <f t="shared" si="666"/>
        <v>0</v>
      </c>
      <c r="QKX244" s="191">
        <f t="shared" si="666"/>
        <v>0</v>
      </c>
      <c r="QKY244" s="191">
        <f t="shared" si="666"/>
        <v>0</v>
      </c>
      <c r="QKZ244" s="191">
        <f t="shared" si="666"/>
        <v>0</v>
      </c>
      <c r="QLA244" s="191">
        <f t="shared" si="666"/>
        <v>0</v>
      </c>
      <c r="QLB244" s="191">
        <f t="shared" si="666"/>
        <v>0</v>
      </c>
      <c r="QLC244" s="191">
        <f t="shared" si="666"/>
        <v>0</v>
      </c>
      <c r="QLD244" s="191">
        <f t="shared" si="666"/>
        <v>0</v>
      </c>
      <c r="QLE244" s="191">
        <f t="shared" si="666"/>
        <v>0</v>
      </c>
      <c r="QLF244" s="191">
        <f t="shared" si="666"/>
        <v>0</v>
      </c>
      <c r="QLG244" s="191">
        <f t="shared" si="666"/>
        <v>0</v>
      </c>
      <c r="QLH244" s="191">
        <f t="shared" si="666"/>
        <v>0</v>
      </c>
      <c r="QLI244" s="191">
        <f t="shared" si="666"/>
        <v>0</v>
      </c>
      <c r="QLJ244" s="191">
        <f t="shared" si="666"/>
        <v>0</v>
      </c>
      <c r="QLK244" s="191">
        <f t="shared" si="666"/>
        <v>0</v>
      </c>
      <c r="QLL244" s="191">
        <f t="shared" si="666"/>
        <v>0</v>
      </c>
      <c r="QLM244" s="191">
        <f t="shared" si="666"/>
        <v>0</v>
      </c>
      <c r="QLN244" s="191">
        <f t="shared" si="666"/>
        <v>0</v>
      </c>
      <c r="QLO244" s="191">
        <f t="shared" si="666"/>
        <v>0</v>
      </c>
      <c r="QLP244" s="191">
        <f t="shared" si="666"/>
        <v>0</v>
      </c>
      <c r="QLQ244" s="191">
        <f t="shared" si="666"/>
        <v>0</v>
      </c>
      <c r="QLR244" s="191">
        <f t="shared" si="666"/>
        <v>0</v>
      </c>
      <c r="QLS244" s="191">
        <f t="shared" si="666"/>
        <v>0</v>
      </c>
      <c r="QLT244" s="191">
        <f t="shared" si="666"/>
        <v>0</v>
      </c>
      <c r="QLU244" s="191">
        <f t="shared" si="666"/>
        <v>0</v>
      </c>
      <c r="QLV244" s="191">
        <f t="shared" si="666"/>
        <v>0</v>
      </c>
      <c r="QLW244" s="191">
        <f t="shared" si="666"/>
        <v>0</v>
      </c>
      <c r="QLX244" s="191">
        <f t="shared" si="666"/>
        <v>0</v>
      </c>
      <c r="QLY244" s="191">
        <f t="shared" si="666"/>
        <v>0</v>
      </c>
      <c r="QLZ244" s="191">
        <f t="shared" si="666"/>
        <v>0</v>
      </c>
      <c r="QMA244" s="191">
        <f t="shared" si="666"/>
        <v>0</v>
      </c>
      <c r="QMB244" s="191">
        <f t="shared" si="666"/>
        <v>0</v>
      </c>
      <c r="QMC244" s="191">
        <f t="shared" si="666"/>
        <v>0</v>
      </c>
      <c r="QMD244" s="191">
        <f t="shared" si="666"/>
        <v>0</v>
      </c>
      <c r="QME244" s="191">
        <f t="shared" si="666"/>
        <v>0</v>
      </c>
      <c r="QMF244" s="191">
        <f t="shared" si="666"/>
        <v>0</v>
      </c>
      <c r="QMG244" s="191">
        <f t="shared" si="666"/>
        <v>0</v>
      </c>
      <c r="QMH244" s="191">
        <f t="shared" si="666"/>
        <v>0</v>
      </c>
      <c r="QMI244" s="191">
        <f t="shared" si="666"/>
        <v>0</v>
      </c>
      <c r="QMJ244" s="191">
        <f t="shared" si="666"/>
        <v>0</v>
      </c>
      <c r="QMK244" s="191">
        <f t="shared" si="666"/>
        <v>0</v>
      </c>
      <c r="QML244" s="191">
        <f t="shared" si="666"/>
        <v>0</v>
      </c>
      <c r="QMM244" s="191">
        <f t="shared" si="666"/>
        <v>0</v>
      </c>
      <c r="QMN244" s="191">
        <f t="shared" si="666"/>
        <v>0</v>
      </c>
      <c r="QMO244" s="191">
        <f t="shared" si="666"/>
        <v>0</v>
      </c>
      <c r="QMP244" s="191">
        <f t="shared" si="666"/>
        <v>0</v>
      </c>
      <c r="QMQ244" s="191">
        <f t="shared" si="666"/>
        <v>0</v>
      </c>
      <c r="QMR244" s="191">
        <f t="shared" si="666"/>
        <v>0</v>
      </c>
      <c r="QMS244" s="191">
        <f t="shared" si="666"/>
        <v>0</v>
      </c>
      <c r="QMT244" s="191">
        <f t="shared" si="666"/>
        <v>0</v>
      </c>
      <c r="QMU244" s="191">
        <f t="shared" si="666"/>
        <v>0</v>
      </c>
      <c r="QMV244" s="191">
        <f t="shared" si="666"/>
        <v>0</v>
      </c>
      <c r="QMW244" s="191">
        <f t="shared" si="666"/>
        <v>0</v>
      </c>
      <c r="QMX244" s="191">
        <f t="shared" si="666"/>
        <v>0</v>
      </c>
      <c r="QMY244" s="191">
        <f t="shared" si="666"/>
        <v>0</v>
      </c>
      <c r="QMZ244" s="191">
        <f t="shared" si="666"/>
        <v>0</v>
      </c>
      <c r="QNA244" s="191">
        <f t="shared" si="666"/>
        <v>0</v>
      </c>
      <c r="QNB244" s="191">
        <f t="shared" si="666"/>
        <v>0</v>
      </c>
      <c r="QNC244" s="191">
        <f t="shared" si="666"/>
        <v>0</v>
      </c>
      <c r="QND244" s="191">
        <f t="shared" ref="QND244:QPO244" si="667" xml:space="preserve"> IF($F212 = 0, QND220, IF($F212 = 1, QND228, QND236))+QND252</f>
        <v>0</v>
      </c>
      <c r="QNE244" s="191">
        <f t="shared" si="667"/>
        <v>0</v>
      </c>
      <c r="QNF244" s="191">
        <f t="shared" si="667"/>
        <v>0</v>
      </c>
      <c r="QNG244" s="191">
        <f t="shared" si="667"/>
        <v>0</v>
      </c>
      <c r="QNH244" s="191">
        <f t="shared" si="667"/>
        <v>0</v>
      </c>
      <c r="QNI244" s="191">
        <f t="shared" si="667"/>
        <v>0</v>
      </c>
      <c r="QNJ244" s="191">
        <f t="shared" si="667"/>
        <v>0</v>
      </c>
      <c r="QNK244" s="191">
        <f t="shared" si="667"/>
        <v>0</v>
      </c>
      <c r="QNL244" s="191">
        <f t="shared" si="667"/>
        <v>0</v>
      </c>
      <c r="QNM244" s="191">
        <f t="shared" si="667"/>
        <v>0</v>
      </c>
      <c r="QNN244" s="191">
        <f t="shared" si="667"/>
        <v>0</v>
      </c>
      <c r="QNO244" s="191">
        <f t="shared" si="667"/>
        <v>0</v>
      </c>
      <c r="QNP244" s="191">
        <f t="shared" si="667"/>
        <v>0</v>
      </c>
      <c r="QNQ244" s="191">
        <f t="shared" si="667"/>
        <v>0</v>
      </c>
      <c r="QNR244" s="191">
        <f t="shared" si="667"/>
        <v>0</v>
      </c>
      <c r="QNS244" s="191">
        <f t="shared" si="667"/>
        <v>0</v>
      </c>
      <c r="QNT244" s="191">
        <f t="shared" si="667"/>
        <v>0</v>
      </c>
      <c r="QNU244" s="191">
        <f t="shared" si="667"/>
        <v>0</v>
      </c>
      <c r="QNV244" s="191">
        <f t="shared" si="667"/>
        <v>0</v>
      </c>
      <c r="QNW244" s="191">
        <f t="shared" si="667"/>
        <v>0</v>
      </c>
      <c r="QNX244" s="191">
        <f t="shared" si="667"/>
        <v>0</v>
      </c>
      <c r="QNY244" s="191">
        <f t="shared" si="667"/>
        <v>0</v>
      </c>
      <c r="QNZ244" s="191">
        <f t="shared" si="667"/>
        <v>0</v>
      </c>
      <c r="QOA244" s="191">
        <f t="shared" si="667"/>
        <v>0</v>
      </c>
      <c r="QOB244" s="191">
        <f t="shared" si="667"/>
        <v>0</v>
      </c>
      <c r="QOC244" s="191">
        <f t="shared" si="667"/>
        <v>0</v>
      </c>
      <c r="QOD244" s="191">
        <f t="shared" si="667"/>
        <v>0</v>
      </c>
      <c r="QOE244" s="191">
        <f t="shared" si="667"/>
        <v>0</v>
      </c>
      <c r="QOF244" s="191">
        <f t="shared" si="667"/>
        <v>0</v>
      </c>
      <c r="QOG244" s="191">
        <f t="shared" si="667"/>
        <v>0</v>
      </c>
      <c r="QOH244" s="191">
        <f t="shared" si="667"/>
        <v>0</v>
      </c>
      <c r="QOI244" s="191">
        <f t="shared" si="667"/>
        <v>0</v>
      </c>
      <c r="QOJ244" s="191">
        <f t="shared" si="667"/>
        <v>0</v>
      </c>
      <c r="QOK244" s="191">
        <f t="shared" si="667"/>
        <v>0</v>
      </c>
      <c r="QOL244" s="191">
        <f t="shared" si="667"/>
        <v>0</v>
      </c>
      <c r="QOM244" s="191">
        <f t="shared" si="667"/>
        <v>0</v>
      </c>
      <c r="QON244" s="191">
        <f t="shared" si="667"/>
        <v>0</v>
      </c>
      <c r="QOO244" s="191">
        <f t="shared" si="667"/>
        <v>0</v>
      </c>
      <c r="QOP244" s="191">
        <f t="shared" si="667"/>
        <v>0</v>
      </c>
      <c r="QOQ244" s="191">
        <f t="shared" si="667"/>
        <v>0</v>
      </c>
      <c r="QOR244" s="191">
        <f t="shared" si="667"/>
        <v>0</v>
      </c>
      <c r="QOS244" s="191">
        <f t="shared" si="667"/>
        <v>0</v>
      </c>
      <c r="QOT244" s="191">
        <f t="shared" si="667"/>
        <v>0</v>
      </c>
      <c r="QOU244" s="191">
        <f t="shared" si="667"/>
        <v>0</v>
      </c>
      <c r="QOV244" s="191">
        <f t="shared" si="667"/>
        <v>0</v>
      </c>
      <c r="QOW244" s="191">
        <f t="shared" si="667"/>
        <v>0</v>
      </c>
      <c r="QOX244" s="191">
        <f t="shared" si="667"/>
        <v>0</v>
      </c>
      <c r="QOY244" s="191">
        <f t="shared" si="667"/>
        <v>0</v>
      </c>
      <c r="QOZ244" s="191">
        <f t="shared" si="667"/>
        <v>0</v>
      </c>
      <c r="QPA244" s="191">
        <f t="shared" si="667"/>
        <v>0</v>
      </c>
      <c r="QPB244" s="191">
        <f t="shared" si="667"/>
        <v>0</v>
      </c>
      <c r="QPC244" s="191">
        <f t="shared" si="667"/>
        <v>0</v>
      </c>
      <c r="QPD244" s="191">
        <f t="shared" si="667"/>
        <v>0</v>
      </c>
      <c r="QPE244" s="191">
        <f t="shared" si="667"/>
        <v>0</v>
      </c>
      <c r="QPF244" s="191">
        <f t="shared" si="667"/>
        <v>0</v>
      </c>
      <c r="QPG244" s="191">
        <f t="shared" si="667"/>
        <v>0</v>
      </c>
      <c r="QPH244" s="191">
        <f t="shared" si="667"/>
        <v>0</v>
      </c>
      <c r="QPI244" s="191">
        <f t="shared" si="667"/>
        <v>0</v>
      </c>
      <c r="QPJ244" s="191">
        <f t="shared" si="667"/>
        <v>0</v>
      </c>
      <c r="QPK244" s="191">
        <f t="shared" si="667"/>
        <v>0</v>
      </c>
      <c r="QPL244" s="191">
        <f t="shared" si="667"/>
        <v>0</v>
      </c>
      <c r="QPM244" s="191">
        <f t="shared" si="667"/>
        <v>0</v>
      </c>
      <c r="QPN244" s="191">
        <f t="shared" si="667"/>
        <v>0</v>
      </c>
      <c r="QPO244" s="191">
        <f t="shared" si="667"/>
        <v>0</v>
      </c>
      <c r="QPP244" s="191">
        <f t="shared" ref="QPP244:QSA244" si="668" xml:space="preserve"> IF($F212 = 0, QPP220, IF($F212 = 1, QPP228, QPP236))+QPP252</f>
        <v>0</v>
      </c>
      <c r="QPQ244" s="191">
        <f t="shared" si="668"/>
        <v>0</v>
      </c>
      <c r="QPR244" s="191">
        <f t="shared" si="668"/>
        <v>0</v>
      </c>
      <c r="QPS244" s="191">
        <f t="shared" si="668"/>
        <v>0</v>
      </c>
      <c r="QPT244" s="191">
        <f t="shared" si="668"/>
        <v>0</v>
      </c>
      <c r="QPU244" s="191">
        <f t="shared" si="668"/>
        <v>0</v>
      </c>
      <c r="QPV244" s="191">
        <f t="shared" si="668"/>
        <v>0</v>
      </c>
      <c r="QPW244" s="191">
        <f t="shared" si="668"/>
        <v>0</v>
      </c>
      <c r="QPX244" s="191">
        <f t="shared" si="668"/>
        <v>0</v>
      </c>
      <c r="QPY244" s="191">
        <f t="shared" si="668"/>
        <v>0</v>
      </c>
      <c r="QPZ244" s="191">
        <f t="shared" si="668"/>
        <v>0</v>
      </c>
      <c r="QQA244" s="191">
        <f t="shared" si="668"/>
        <v>0</v>
      </c>
      <c r="QQB244" s="191">
        <f t="shared" si="668"/>
        <v>0</v>
      </c>
      <c r="QQC244" s="191">
        <f t="shared" si="668"/>
        <v>0</v>
      </c>
      <c r="QQD244" s="191">
        <f t="shared" si="668"/>
        <v>0</v>
      </c>
      <c r="QQE244" s="191">
        <f t="shared" si="668"/>
        <v>0</v>
      </c>
      <c r="QQF244" s="191">
        <f t="shared" si="668"/>
        <v>0</v>
      </c>
      <c r="QQG244" s="191">
        <f t="shared" si="668"/>
        <v>0</v>
      </c>
      <c r="QQH244" s="191">
        <f t="shared" si="668"/>
        <v>0</v>
      </c>
      <c r="QQI244" s="191">
        <f t="shared" si="668"/>
        <v>0</v>
      </c>
      <c r="QQJ244" s="191">
        <f t="shared" si="668"/>
        <v>0</v>
      </c>
      <c r="QQK244" s="191">
        <f t="shared" si="668"/>
        <v>0</v>
      </c>
      <c r="QQL244" s="191">
        <f t="shared" si="668"/>
        <v>0</v>
      </c>
      <c r="QQM244" s="191">
        <f t="shared" si="668"/>
        <v>0</v>
      </c>
      <c r="QQN244" s="191">
        <f t="shared" si="668"/>
        <v>0</v>
      </c>
      <c r="QQO244" s="191">
        <f t="shared" si="668"/>
        <v>0</v>
      </c>
      <c r="QQP244" s="191">
        <f t="shared" si="668"/>
        <v>0</v>
      </c>
      <c r="QQQ244" s="191">
        <f t="shared" si="668"/>
        <v>0</v>
      </c>
      <c r="QQR244" s="191">
        <f t="shared" si="668"/>
        <v>0</v>
      </c>
      <c r="QQS244" s="191">
        <f t="shared" si="668"/>
        <v>0</v>
      </c>
      <c r="QQT244" s="191">
        <f t="shared" si="668"/>
        <v>0</v>
      </c>
      <c r="QQU244" s="191">
        <f t="shared" si="668"/>
        <v>0</v>
      </c>
      <c r="QQV244" s="191">
        <f t="shared" si="668"/>
        <v>0</v>
      </c>
      <c r="QQW244" s="191">
        <f t="shared" si="668"/>
        <v>0</v>
      </c>
      <c r="QQX244" s="191">
        <f t="shared" si="668"/>
        <v>0</v>
      </c>
      <c r="QQY244" s="191">
        <f t="shared" si="668"/>
        <v>0</v>
      </c>
      <c r="QQZ244" s="191">
        <f t="shared" si="668"/>
        <v>0</v>
      </c>
      <c r="QRA244" s="191">
        <f t="shared" si="668"/>
        <v>0</v>
      </c>
      <c r="QRB244" s="191">
        <f t="shared" si="668"/>
        <v>0</v>
      </c>
      <c r="QRC244" s="191">
        <f t="shared" si="668"/>
        <v>0</v>
      </c>
      <c r="QRD244" s="191">
        <f t="shared" si="668"/>
        <v>0</v>
      </c>
      <c r="QRE244" s="191">
        <f t="shared" si="668"/>
        <v>0</v>
      </c>
      <c r="QRF244" s="191">
        <f t="shared" si="668"/>
        <v>0</v>
      </c>
      <c r="QRG244" s="191">
        <f t="shared" si="668"/>
        <v>0</v>
      </c>
      <c r="QRH244" s="191">
        <f t="shared" si="668"/>
        <v>0</v>
      </c>
      <c r="QRI244" s="191">
        <f t="shared" si="668"/>
        <v>0</v>
      </c>
      <c r="QRJ244" s="191">
        <f t="shared" si="668"/>
        <v>0</v>
      </c>
      <c r="QRK244" s="191">
        <f t="shared" si="668"/>
        <v>0</v>
      </c>
      <c r="QRL244" s="191">
        <f t="shared" si="668"/>
        <v>0</v>
      </c>
      <c r="QRM244" s="191">
        <f t="shared" si="668"/>
        <v>0</v>
      </c>
      <c r="QRN244" s="191">
        <f t="shared" si="668"/>
        <v>0</v>
      </c>
      <c r="QRO244" s="191">
        <f t="shared" si="668"/>
        <v>0</v>
      </c>
      <c r="QRP244" s="191">
        <f t="shared" si="668"/>
        <v>0</v>
      </c>
      <c r="QRQ244" s="191">
        <f t="shared" si="668"/>
        <v>0</v>
      </c>
      <c r="QRR244" s="191">
        <f t="shared" si="668"/>
        <v>0</v>
      </c>
      <c r="QRS244" s="191">
        <f t="shared" si="668"/>
        <v>0</v>
      </c>
      <c r="QRT244" s="191">
        <f t="shared" si="668"/>
        <v>0</v>
      </c>
      <c r="QRU244" s="191">
        <f t="shared" si="668"/>
        <v>0</v>
      </c>
      <c r="QRV244" s="191">
        <f t="shared" si="668"/>
        <v>0</v>
      </c>
      <c r="QRW244" s="191">
        <f t="shared" si="668"/>
        <v>0</v>
      </c>
      <c r="QRX244" s="191">
        <f t="shared" si="668"/>
        <v>0</v>
      </c>
      <c r="QRY244" s="191">
        <f t="shared" si="668"/>
        <v>0</v>
      </c>
      <c r="QRZ244" s="191">
        <f t="shared" si="668"/>
        <v>0</v>
      </c>
      <c r="QSA244" s="191">
        <f t="shared" si="668"/>
        <v>0</v>
      </c>
      <c r="QSB244" s="191">
        <f t="shared" ref="QSB244:QUM244" si="669" xml:space="preserve"> IF($F212 = 0, QSB220, IF($F212 = 1, QSB228, QSB236))+QSB252</f>
        <v>0</v>
      </c>
      <c r="QSC244" s="191">
        <f t="shared" si="669"/>
        <v>0</v>
      </c>
      <c r="QSD244" s="191">
        <f t="shared" si="669"/>
        <v>0</v>
      </c>
      <c r="QSE244" s="191">
        <f t="shared" si="669"/>
        <v>0</v>
      </c>
      <c r="QSF244" s="191">
        <f t="shared" si="669"/>
        <v>0</v>
      </c>
      <c r="QSG244" s="191">
        <f t="shared" si="669"/>
        <v>0</v>
      </c>
      <c r="QSH244" s="191">
        <f t="shared" si="669"/>
        <v>0</v>
      </c>
      <c r="QSI244" s="191">
        <f t="shared" si="669"/>
        <v>0</v>
      </c>
      <c r="QSJ244" s="191">
        <f t="shared" si="669"/>
        <v>0</v>
      </c>
      <c r="QSK244" s="191">
        <f t="shared" si="669"/>
        <v>0</v>
      </c>
      <c r="QSL244" s="191">
        <f t="shared" si="669"/>
        <v>0</v>
      </c>
      <c r="QSM244" s="191">
        <f t="shared" si="669"/>
        <v>0</v>
      </c>
      <c r="QSN244" s="191">
        <f t="shared" si="669"/>
        <v>0</v>
      </c>
      <c r="QSO244" s="191">
        <f t="shared" si="669"/>
        <v>0</v>
      </c>
      <c r="QSP244" s="191">
        <f t="shared" si="669"/>
        <v>0</v>
      </c>
      <c r="QSQ244" s="191">
        <f t="shared" si="669"/>
        <v>0</v>
      </c>
      <c r="QSR244" s="191">
        <f t="shared" si="669"/>
        <v>0</v>
      </c>
      <c r="QSS244" s="191">
        <f t="shared" si="669"/>
        <v>0</v>
      </c>
      <c r="QST244" s="191">
        <f t="shared" si="669"/>
        <v>0</v>
      </c>
      <c r="QSU244" s="191">
        <f t="shared" si="669"/>
        <v>0</v>
      </c>
      <c r="QSV244" s="191">
        <f t="shared" si="669"/>
        <v>0</v>
      </c>
      <c r="QSW244" s="191">
        <f t="shared" si="669"/>
        <v>0</v>
      </c>
      <c r="QSX244" s="191">
        <f t="shared" si="669"/>
        <v>0</v>
      </c>
      <c r="QSY244" s="191">
        <f t="shared" si="669"/>
        <v>0</v>
      </c>
      <c r="QSZ244" s="191">
        <f t="shared" si="669"/>
        <v>0</v>
      </c>
      <c r="QTA244" s="191">
        <f t="shared" si="669"/>
        <v>0</v>
      </c>
      <c r="QTB244" s="191">
        <f t="shared" si="669"/>
        <v>0</v>
      </c>
      <c r="QTC244" s="191">
        <f t="shared" si="669"/>
        <v>0</v>
      </c>
      <c r="QTD244" s="191">
        <f t="shared" si="669"/>
        <v>0</v>
      </c>
      <c r="QTE244" s="191">
        <f t="shared" si="669"/>
        <v>0</v>
      </c>
      <c r="QTF244" s="191">
        <f t="shared" si="669"/>
        <v>0</v>
      </c>
      <c r="QTG244" s="191">
        <f t="shared" si="669"/>
        <v>0</v>
      </c>
      <c r="QTH244" s="191">
        <f t="shared" si="669"/>
        <v>0</v>
      </c>
      <c r="QTI244" s="191">
        <f t="shared" si="669"/>
        <v>0</v>
      </c>
      <c r="QTJ244" s="191">
        <f t="shared" si="669"/>
        <v>0</v>
      </c>
      <c r="QTK244" s="191">
        <f t="shared" si="669"/>
        <v>0</v>
      </c>
      <c r="QTL244" s="191">
        <f t="shared" si="669"/>
        <v>0</v>
      </c>
      <c r="QTM244" s="191">
        <f t="shared" si="669"/>
        <v>0</v>
      </c>
      <c r="QTN244" s="191">
        <f t="shared" si="669"/>
        <v>0</v>
      </c>
      <c r="QTO244" s="191">
        <f t="shared" si="669"/>
        <v>0</v>
      </c>
      <c r="QTP244" s="191">
        <f t="shared" si="669"/>
        <v>0</v>
      </c>
      <c r="QTQ244" s="191">
        <f t="shared" si="669"/>
        <v>0</v>
      </c>
      <c r="QTR244" s="191">
        <f t="shared" si="669"/>
        <v>0</v>
      </c>
      <c r="QTS244" s="191">
        <f t="shared" si="669"/>
        <v>0</v>
      </c>
      <c r="QTT244" s="191">
        <f t="shared" si="669"/>
        <v>0</v>
      </c>
      <c r="QTU244" s="191">
        <f t="shared" si="669"/>
        <v>0</v>
      </c>
      <c r="QTV244" s="191">
        <f t="shared" si="669"/>
        <v>0</v>
      </c>
      <c r="QTW244" s="191">
        <f t="shared" si="669"/>
        <v>0</v>
      </c>
      <c r="QTX244" s="191">
        <f t="shared" si="669"/>
        <v>0</v>
      </c>
      <c r="QTY244" s="191">
        <f t="shared" si="669"/>
        <v>0</v>
      </c>
      <c r="QTZ244" s="191">
        <f t="shared" si="669"/>
        <v>0</v>
      </c>
      <c r="QUA244" s="191">
        <f t="shared" si="669"/>
        <v>0</v>
      </c>
      <c r="QUB244" s="191">
        <f t="shared" si="669"/>
        <v>0</v>
      </c>
      <c r="QUC244" s="191">
        <f t="shared" si="669"/>
        <v>0</v>
      </c>
      <c r="QUD244" s="191">
        <f t="shared" si="669"/>
        <v>0</v>
      </c>
      <c r="QUE244" s="191">
        <f t="shared" si="669"/>
        <v>0</v>
      </c>
      <c r="QUF244" s="191">
        <f t="shared" si="669"/>
        <v>0</v>
      </c>
      <c r="QUG244" s="191">
        <f t="shared" si="669"/>
        <v>0</v>
      </c>
      <c r="QUH244" s="191">
        <f t="shared" si="669"/>
        <v>0</v>
      </c>
      <c r="QUI244" s="191">
        <f t="shared" si="669"/>
        <v>0</v>
      </c>
      <c r="QUJ244" s="191">
        <f t="shared" si="669"/>
        <v>0</v>
      </c>
      <c r="QUK244" s="191">
        <f t="shared" si="669"/>
        <v>0</v>
      </c>
      <c r="QUL244" s="191">
        <f t="shared" si="669"/>
        <v>0</v>
      </c>
      <c r="QUM244" s="191">
        <f t="shared" si="669"/>
        <v>0</v>
      </c>
      <c r="QUN244" s="191">
        <f t="shared" ref="QUN244:QWY244" si="670" xml:space="preserve"> IF($F212 = 0, QUN220, IF($F212 = 1, QUN228, QUN236))+QUN252</f>
        <v>0</v>
      </c>
      <c r="QUO244" s="191">
        <f t="shared" si="670"/>
        <v>0</v>
      </c>
      <c r="QUP244" s="191">
        <f t="shared" si="670"/>
        <v>0</v>
      </c>
      <c r="QUQ244" s="191">
        <f t="shared" si="670"/>
        <v>0</v>
      </c>
      <c r="QUR244" s="191">
        <f t="shared" si="670"/>
        <v>0</v>
      </c>
      <c r="QUS244" s="191">
        <f t="shared" si="670"/>
        <v>0</v>
      </c>
      <c r="QUT244" s="191">
        <f t="shared" si="670"/>
        <v>0</v>
      </c>
      <c r="QUU244" s="191">
        <f t="shared" si="670"/>
        <v>0</v>
      </c>
      <c r="QUV244" s="191">
        <f t="shared" si="670"/>
        <v>0</v>
      </c>
      <c r="QUW244" s="191">
        <f t="shared" si="670"/>
        <v>0</v>
      </c>
      <c r="QUX244" s="191">
        <f t="shared" si="670"/>
        <v>0</v>
      </c>
      <c r="QUY244" s="191">
        <f t="shared" si="670"/>
        <v>0</v>
      </c>
      <c r="QUZ244" s="191">
        <f t="shared" si="670"/>
        <v>0</v>
      </c>
      <c r="QVA244" s="191">
        <f t="shared" si="670"/>
        <v>0</v>
      </c>
      <c r="QVB244" s="191">
        <f t="shared" si="670"/>
        <v>0</v>
      </c>
      <c r="QVC244" s="191">
        <f t="shared" si="670"/>
        <v>0</v>
      </c>
      <c r="QVD244" s="191">
        <f t="shared" si="670"/>
        <v>0</v>
      </c>
      <c r="QVE244" s="191">
        <f t="shared" si="670"/>
        <v>0</v>
      </c>
      <c r="QVF244" s="191">
        <f t="shared" si="670"/>
        <v>0</v>
      </c>
      <c r="QVG244" s="191">
        <f t="shared" si="670"/>
        <v>0</v>
      </c>
      <c r="QVH244" s="191">
        <f t="shared" si="670"/>
        <v>0</v>
      </c>
      <c r="QVI244" s="191">
        <f t="shared" si="670"/>
        <v>0</v>
      </c>
      <c r="QVJ244" s="191">
        <f t="shared" si="670"/>
        <v>0</v>
      </c>
      <c r="QVK244" s="191">
        <f t="shared" si="670"/>
        <v>0</v>
      </c>
      <c r="QVL244" s="191">
        <f t="shared" si="670"/>
        <v>0</v>
      </c>
      <c r="QVM244" s="191">
        <f t="shared" si="670"/>
        <v>0</v>
      </c>
      <c r="QVN244" s="191">
        <f t="shared" si="670"/>
        <v>0</v>
      </c>
      <c r="QVO244" s="191">
        <f t="shared" si="670"/>
        <v>0</v>
      </c>
      <c r="QVP244" s="191">
        <f t="shared" si="670"/>
        <v>0</v>
      </c>
      <c r="QVQ244" s="191">
        <f t="shared" si="670"/>
        <v>0</v>
      </c>
      <c r="QVR244" s="191">
        <f t="shared" si="670"/>
        <v>0</v>
      </c>
      <c r="QVS244" s="191">
        <f t="shared" si="670"/>
        <v>0</v>
      </c>
      <c r="QVT244" s="191">
        <f t="shared" si="670"/>
        <v>0</v>
      </c>
      <c r="QVU244" s="191">
        <f t="shared" si="670"/>
        <v>0</v>
      </c>
      <c r="QVV244" s="191">
        <f t="shared" si="670"/>
        <v>0</v>
      </c>
      <c r="QVW244" s="191">
        <f t="shared" si="670"/>
        <v>0</v>
      </c>
      <c r="QVX244" s="191">
        <f t="shared" si="670"/>
        <v>0</v>
      </c>
      <c r="QVY244" s="191">
        <f t="shared" si="670"/>
        <v>0</v>
      </c>
      <c r="QVZ244" s="191">
        <f t="shared" si="670"/>
        <v>0</v>
      </c>
      <c r="QWA244" s="191">
        <f t="shared" si="670"/>
        <v>0</v>
      </c>
      <c r="QWB244" s="191">
        <f t="shared" si="670"/>
        <v>0</v>
      </c>
      <c r="QWC244" s="191">
        <f t="shared" si="670"/>
        <v>0</v>
      </c>
      <c r="QWD244" s="191">
        <f t="shared" si="670"/>
        <v>0</v>
      </c>
      <c r="QWE244" s="191">
        <f t="shared" si="670"/>
        <v>0</v>
      </c>
      <c r="QWF244" s="191">
        <f t="shared" si="670"/>
        <v>0</v>
      </c>
      <c r="QWG244" s="191">
        <f t="shared" si="670"/>
        <v>0</v>
      </c>
      <c r="QWH244" s="191">
        <f t="shared" si="670"/>
        <v>0</v>
      </c>
      <c r="QWI244" s="191">
        <f t="shared" si="670"/>
        <v>0</v>
      </c>
      <c r="QWJ244" s="191">
        <f t="shared" si="670"/>
        <v>0</v>
      </c>
      <c r="QWK244" s="191">
        <f t="shared" si="670"/>
        <v>0</v>
      </c>
      <c r="QWL244" s="191">
        <f t="shared" si="670"/>
        <v>0</v>
      </c>
      <c r="QWM244" s="191">
        <f t="shared" si="670"/>
        <v>0</v>
      </c>
      <c r="QWN244" s="191">
        <f t="shared" si="670"/>
        <v>0</v>
      </c>
      <c r="QWO244" s="191">
        <f t="shared" si="670"/>
        <v>0</v>
      </c>
      <c r="QWP244" s="191">
        <f t="shared" si="670"/>
        <v>0</v>
      </c>
      <c r="QWQ244" s="191">
        <f t="shared" si="670"/>
        <v>0</v>
      </c>
      <c r="QWR244" s="191">
        <f t="shared" si="670"/>
        <v>0</v>
      </c>
      <c r="QWS244" s="191">
        <f t="shared" si="670"/>
        <v>0</v>
      </c>
      <c r="QWT244" s="191">
        <f t="shared" si="670"/>
        <v>0</v>
      </c>
      <c r="QWU244" s="191">
        <f t="shared" si="670"/>
        <v>0</v>
      </c>
      <c r="QWV244" s="191">
        <f t="shared" si="670"/>
        <v>0</v>
      </c>
      <c r="QWW244" s="191">
        <f t="shared" si="670"/>
        <v>0</v>
      </c>
      <c r="QWX244" s="191">
        <f t="shared" si="670"/>
        <v>0</v>
      </c>
      <c r="QWY244" s="191">
        <f t="shared" si="670"/>
        <v>0</v>
      </c>
      <c r="QWZ244" s="191">
        <f t="shared" ref="QWZ244:QZK244" si="671" xml:space="preserve"> IF($F212 = 0, QWZ220, IF($F212 = 1, QWZ228, QWZ236))+QWZ252</f>
        <v>0</v>
      </c>
      <c r="QXA244" s="191">
        <f t="shared" si="671"/>
        <v>0</v>
      </c>
      <c r="QXB244" s="191">
        <f t="shared" si="671"/>
        <v>0</v>
      </c>
      <c r="QXC244" s="191">
        <f t="shared" si="671"/>
        <v>0</v>
      </c>
      <c r="QXD244" s="191">
        <f t="shared" si="671"/>
        <v>0</v>
      </c>
      <c r="QXE244" s="191">
        <f t="shared" si="671"/>
        <v>0</v>
      </c>
      <c r="QXF244" s="191">
        <f t="shared" si="671"/>
        <v>0</v>
      </c>
      <c r="QXG244" s="191">
        <f t="shared" si="671"/>
        <v>0</v>
      </c>
      <c r="QXH244" s="191">
        <f t="shared" si="671"/>
        <v>0</v>
      </c>
      <c r="QXI244" s="191">
        <f t="shared" si="671"/>
        <v>0</v>
      </c>
      <c r="QXJ244" s="191">
        <f t="shared" si="671"/>
        <v>0</v>
      </c>
      <c r="QXK244" s="191">
        <f t="shared" si="671"/>
        <v>0</v>
      </c>
      <c r="QXL244" s="191">
        <f t="shared" si="671"/>
        <v>0</v>
      </c>
      <c r="QXM244" s="191">
        <f t="shared" si="671"/>
        <v>0</v>
      </c>
      <c r="QXN244" s="191">
        <f t="shared" si="671"/>
        <v>0</v>
      </c>
      <c r="QXO244" s="191">
        <f t="shared" si="671"/>
        <v>0</v>
      </c>
      <c r="QXP244" s="191">
        <f t="shared" si="671"/>
        <v>0</v>
      </c>
      <c r="QXQ244" s="191">
        <f t="shared" si="671"/>
        <v>0</v>
      </c>
      <c r="QXR244" s="191">
        <f t="shared" si="671"/>
        <v>0</v>
      </c>
      <c r="QXS244" s="191">
        <f t="shared" si="671"/>
        <v>0</v>
      </c>
      <c r="QXT244" s="191">
        <f t="shared" si="671"/>
        <v>0</v>
      </c>
      <c r="QXU244" s="191">
        <f t="shared" si="671"/>
        <v>0</v>
      </c>
      <c r="QXV244" s="191">
        <f t="shared" si="671"/>
        <v>0</v>
      </c>
      <c r="QXW244" s="191">
        <f t="shared" si="671"/>
        <v>0</v>
      </c>
      <c r="QXX244" s="191">
        <f t="shared" si="671"/>
        <v>0</v>
      </c>
      <c r="QXY244" s="191">
        <f t="shared" si="671"/>
        <v>0</v>
      </c>
      <c r="QXZ244" s="191">
        <f t="shared" si="671"/>
        <v>0</v>
      </c>
      <c r="QYA244" s="191">
        <f t="shared" si="671"/>
        <v>0</v>
      </c>
      <c r="QYB244" s="191">
        <f t="shared" si="671"/>
        <v>0</v>
      </c>
      <c r="QYC244" s="191">
        <f t="shared" si="671"/>
        <v>0</v>
      </c>
      <c r="QYD244" s="191">
        <f t="shared" si="671"/>
        <v>0</v>
      </c>
      <c r="QYE244" s="191">
        <f t="shared" si="671"/>
        <v>0</v>
      </c>
      <c r="QYF244" s="191">
        <f t="shared" si="671"/>
        <v>0</v>
      </c>
      <c r="QYG244" s="191">
        <f t="shared" si="671"/>
        <v>0</v>
      </c>
      <c r="QYH244" s="191">
        <f t="shared" si="671"/>
        <v>0</v>
      </c>
      <c r="QYI244" s="191">
        <f t="shared" si="671"/>
        <v>0</v>
      </c>
      <c r="QYJ244" s="191">
        <f t="shared" si="671"/>
        <v>0</v>
      </c>
      <c r="QYK244" s="191">
        <f t="shared" si="671"/>
        <v>0</v>
      </c>
      <c r="QYL244" s="191">
        <f t="shared" si="671"/>
        <v>0</v>
      </c>
      <c r="QYM244" s="191">
        <f t="shared" si="671"/>
        <v>0</v>
      </c>
      <c r="QYN244" s="191">
        <f t="shared" si="671"/>
        <v>0</v>
      </c>
      <c r="QYO244" s="191">
        <f t="shared" si="671"/>
        <v>0</v>
      </c>
      <c r="QYP244" s="191">
        <f t="shared" si="671"/>
        <v>0</v>
      </c>
      <c r="QYQ244" s="191">
        <f t="shared" si="671"/>
        <v>0</v>
      </c>
      <c r="QYR244" s="191">
        <f t="shared" si="671"/>
        <v>0</v>
      </c>
      <c r="QYS244" s="191">
        <f t="shared" si="671"/>
        <v>0</v>
      </c>
      <c r="QYT244" s="191">
        <f t="shared" si="671"/>
        <v>0</v>
      </c>
      <c r="QYU244" s="191">
        <f t="shared" si="671"/>
        <v>0</v>
      </c>
      <c r="QYV244" s="191">
        <f t="shared" si="671"/>
        <v>0</v>
      </c>
      <c r="QYW244" s="191">
        <f t="shared" si="671"/>
        <v>0</v>
      </c>
      <c r="QYX244" s="191">
        <f t="shared" si="671"/>
        <v>0</v>
      </c>
      <c r="QYY244" s="191">
        <f t="shared" si="671"/>
        <v>0</v>
      </c>
      <c r="QYZ244" s="191">
        <f t="shared" si="671"/>
        <v>0</v>
      </c>
      <c r="QZA244" s="191">
        <f t="shared" si="671"/>
        <v>0</v>
      </c>
      <c r="QZB244" s="191">
        <f t="shared" si="671"/>
        <v>0</v>
      </c>
      <c r="QZC244" s="191">
        <f t="shared" si="671"/>
        <v>0</v>
      </c>
      <c r="QZD244" s="191">
        <f t="shared" si="671"/>
        <v>0</v>
      </c>
      <c r="QZE244" s="191">
        <f t="shared" si="671"/>
        <v>0</v>
      </c>
      <c r="QZF244" s="191">
        <f t="shared" si="671"/>
        <v>0</v>
      </c>
      <c r="QZG244" s="191">
        <f t="shared" si="671"/>
        <v>0</v>
      </c>
      <c r="QZH244" s="191">
        <f t="shared" si="671"/>
        <v>0</v>
      </c>
      <c r="QZI244" s="191">
        <f t="shared" si="671"/>
        <v>0</v>
      </c>
      <c r="QZJ244" s="191">
        <f t="shared" si="671"/>
        <v>0</v>
      </c>
      <c r="QZK244" s="191">
        <f t="shared" si="671"/>
        <v>0</v>
      </c>
      <c r="QZL244" s="191">
        <f t="shared" ref="QZL244:RBW244" si="672" xml:space="preserve"> IF($F212 = 0, QZL220, IF($F212 = 1, QZL228, QZL236))+QZL252</f>
        <v>0</v>
      </c>
      <c r="QZM244" s="191">
        <f t="shared" si="672"/>
        <v>0</v>
      </c>
      <c r="QZN244" s="191">
        <f t="shared" si="672"/>
        <v>0</v>
      </c>
      <c r="QZO244" s="191">
        <f t="shared" si="672"/>
        <v>0</v>
      </c>
      <c r="QZP244" s="191">
        <f t="shared" si="672"/>
        <v>0</v>
      </c>
      <c r="QZQ244" s="191">
        <f t="shared" si="672"/>
        <v>0</v>
      </c>
      <c r="QZR244" s="191">
        <f t="shared" si="672"/>
        <v>0</v>
      </c>
      <c r="QZS244" s="191">
        <f t="shared" si="672"/>
        <v>0</v>
      </c>
      <c r="QZT244" s="191">
        <f t="shared" si="672"/>
        <v>0</v>
      </c>
      <c r="QZU244" s="191">
        <f t="shared" si="672"/>
        <v>0</v>
      </c>
      <c r="QZV244" s="191">
        <f t="shared" si="672"/>
        <v>0</v>
      </c>
      <c r="QZW244" s="191">
        <f t="shared" si="672"/>
        <v>0</v>
      </c>
      <c r="QZX244" s="191">
        <f t="shared" si="672"/>
        <v>0</v>
      </c>
      <c r="QZY244" s="191">
        <f t="shared" si="672"/>
        <v>0</v>
      </c>
      <c r="QZZ244" s="191">
        <f t="shared" si="672"/>
        <v>0</v>
      </c>
      <c r="RAA244" s="191">
        <f t="shared" si="672"/>
        <v>0</v>
      </c>
      <c r="RAB244" s="191">
        <f t="shared" si="672"/>
        <v>0</v>
      </c>
      <c r="RAC244" s="191">
        <f t="shared" si="672"/>
        <v>0</v>
      </c>
      <c r="RAD244" s="191">
        <f t="shared" si="672"/>
        <v>0</v>
      </c>
      <c r="RAE244" s="191">
        <f t="shared" si="672"/>
        <v>0</v>
      </c>
      <c r="RAF244" s="191">
        <f t="shared" si="672"/>
        <v>0</v>
      </c>
      <c r="RAG244" s="191">
        <f t="shared" si="672"/>
        <v>0</v>
      </c>
      <c r="RAH244" s="191">
        <f t="shared" si="672"/>
        <v>0</v>
      </c>
      <c r="RAI244" s="191">
        <f t="shared" si="672"/>
        <v>0</v>
      </c>
      <c r="RAJ244" s="191">
        <f t="shared" si="672"/>
        <v>0</v>
      </c>
      <c r="RAK244" s="191">
        <f t="shared" si="672"/>
        <v>0</v>
      </c>
      <c r="RAL244" s="191">
        <f t="shared" si="672"/>
        <v>0</v>
      </c>
      <c r="RAM244" s="191">
        <f t="shared" si="672"/>
        <v>0</v>
      </c>
      <c r="RAN244" s="191">
        <f t="shared" si="672"/>
        <v>0</v>
      </c>
      <c r="RAO244" s="191">
        <f t="shared" si="672"/>
        <v>0</v>
      </c>
      <c r="RAP244" s="191">
        <f t="shared" si="672"/>
        <v>0</v>
      </c>
      <c r="RAQ244" s="191">
        <f t="shared" si="672"/>
        <v>0</v>
      </c>
      <c r="RAR244" s="191">
        <f t="shared" si="672"/>
        <v>0</v>
      </c>
      <c r="RAS244" s="191">
        <f t="shared" si="672"/>
        <v>0</v>
      </c>
      <c r="RAT244" s="191">
        <f t="shared" si="672"/>
        <v>0</v>
      </c>
      <c r="RAU244" s="191">
        <f t="shared" si="672"/>
        <v>0</v>
      </c>
      <c r="RAV244" s="191">
        <f t="shared" si="672"/>
        <v>0</v>
      </c>
      <c r="RAW244" s="191">
        <f t="shared" si="672"/>
        <v>0</v>
      </c>
      <c r="RAX244" s="191">
        <f t="shared" si="672"/>
        <v>0</v>
      </c>
      <c r="RAY244" s="191">
        <f t="shared" si="672"/>
        <v>0</v>
      </c>
      <c r="RAZ244" s="191">
        <f t="shared" si="672"/>
        <v>0</v>
      </c>
      <c r="RBA244" s="191">
        <f t="shared" si="672"/>
        <v>0</v>
      </c>
      <c r="RBB244" s="191">
        <f t="shared" si="672"/>
        <v>0</v>
      </c>
      <c r="RBC244" s="191">
        <f t="shared" si="672"/>
        <v>0</v>
      </c>
      <c r="RBD244" s="191">
        <f t="shared" si="672"/>
        <v>0</v>
      </c>
      <c r="RBE244" s="191">
        <f t="shared" si="672"/>
        <v>0</v>
      </c>
      <c r="RBF244" s="191">
        <f t="shared" si="672"/>
        <v>0</v>
      </c>
      <c r="RBG244" s="191">
        <f t="shared" si="672"/>
        <v>0</v>
      </c>
      <c r="RBH244" s="191">
        <f t="shared" si="672"/>
        <v>0</v>
      </c>
      <c r="RBI244" s="191">
        <f t="shared" si="672"/>
        <v>0</v>
      </c>
      <c r="RBJ244" s="191">
        <f t="shared" si="672"/>
        <v>0</v>
      </c>
      <c r="RBK244" s="191">
        <f t="shared" si="672"/>
        <v>0</v>
      </c>
      <c r="RBL244" s="191">
        <f t="shared" si="672"/>
        <v>0</v>
      </c>
      <c r="RBM244" s="191">
        <f t="shared" si="672"/>
        <v>0</v>
      </c>
      <c r="RBN244" s="191">
        <f t="shared" si="672"/>
        <v>0</v>
      </c>
      <c r="RBO244" s="191">
        <f t="shared" si="672"/>
        <v>0</v>
      </c>
      <c r="RBP244" s="191">
        <f t="shared" si="672"/>
        <v>0</v>
      </c>
      <c r="RBQ244" s="191">
        <f t="shared" si="672"/>
        <v>0</v>
      </c>
      <c r="RBR244" s="191">
        <f t="shared" si="672"/>
        <v>0</v>
      </c>
      <c r="RBS244" s="191">
        <f t="shared" si="672"/>
        <v>0</v>
      </c>
      <c r="RBT244" s="191">
        <f t="shared" si="672"/>
        <v>0</v>
      </c>
      <c r="RBU244" s="191">
        <f t="shared" si="672"/>
        <v>0</v>
      </c>
      <c r="RBV244" s="191">
        <f t="shared" si="672"/>
        <v>0</v>
      </c>
      <c r="RBW244" s="191">
        <f t="shared" si="672"/>
        <v>0</v>
      </c>
      <c r="RBX244" s="191">
        <f t="shared" ref="RBX244:REI244" si="673" xml:space="preserve"> IF($F212 = 0, RBX220, IF($F212 = 1, RBX228, RBX236))+RBX252</f>
        <v>0</v>
      </c>
      <c r="RBY244" s="191">
        <f t="shared" si="673"/>
        <v>0</v>
      </c>
      <c r="RBZ244" s="191">
        <f t="shared" si="673"/>
        <v>0</v>
      </c>
      <c r="RCA244" s="191">
        <f t="shared" si="673"/>
        <v>0</v>
      </c>
      <c r="RCB244" s="191">
        <f t="shared" si="673"/>
        <v>0</v>
      </c>
      <c r="RCC244" s="191">
        <f t="shared" si="673"/>
        <v>0</v>
      </c>
      <c r="RCD244" s="191">
        <f t="shared" si="673"/>
        <v>0</v>
      </c>
      <c r="RCE244" s="191">
        <f t="shared" si="673"/>
        <v>0</v>
      </c>
      <c r="RCF244" s="191">
        <f t="shared" si="673"/>
        <v>0</v>
      </c>
      <c r="RCG244" s="191">
        <f t="shared" si="673"/>
        <v>0</v>
      </c>
      <c r="RCH244" s="191">
        <f t="shared" si="673"/>
        <v>0</v>
      </c>
      <c r="RCI244" s="191">
        <f t="shared" si="673"/>
        <v>0</v>
      </c>
      <c r="RCJ244" s="191">
        <f t="shared" si="673"/>
        <v>0</v>
      </c>
      <c r="RCK244" s="191">
        <f t="shared" si="673"/>
        <v>0</v>
      </c>
      <c r="RCL244" s="191">
        <f t="shared" si="673"/>
        <v>0</v>
      </c>
      <c r="RCM244" s="191">
        <f t="shared" si="673"/>
        <v>0</v>
      </c>
      <c r="RCN244" s="191">
        <f t="shared" si="673"/>
        <v>0</v>
      </c>
      <c r="RCO244" s="191">
        <f t="shared" si="673"/>
        <v>0</v>
      </c>
      <c r="RCP244" s="191">
        <f t="shared" si="673"/>
        <v>0</v>
      </c>
      <c r="RCQ244" s="191">
        <f t="shared" si="673"/>
        <v>0</v>
      </c>
      <c r="RCR244" s="191">
        <f t="shared" si="673"/>
        <v>0</v>
      </c>
      <c r="RCS244" s="191">
        <f t="shared" si="673"/>
        <v>0</v>
      </c>
      <c r="RCT244" s="191">
        <f t="shared" si="673"/>
        <v>0</v>
      </c>
      <c r="RCU244" s="191">
        <f t="shared" si="673"/>
        <v>0</v>
      </c>
      <c r="RCV244" s="191">
        <f t="shared" si="673"/>
        <v>0</v>
      </c>
      <c r="RCW244" s="191">
        <f t="shared" si="673"/>
        <v>0</v>
      </c>
      <c r="RCX244" s="191">
        <f t="shared" si="673"/>
        <v>0</v>
      </c>
      <c r="RCY244" s="191">
        <f t="shared" si="673"/>
        <v>0</v>
      </c>
      <c r="RCZ244" s="191">
        <f t="shared" si="673"/>
        <v>0</v>
      </c>
      <c r="RDA244" s="191">
        <f t="shared" si="673"/>
        <v>0</v>
      </c>
      <c r="RDB244" s="191">
        <f t="shared" si="673"/>
        <v>0</v>
      </c>
      <c r="RDC244" s="191">
        <f t="shared" si="673"/>
        <v>0</v>
      </c>
      <c r="RDD244" s="191">
        <f t="shared" si="673"/>
        <v>0</v>
      </c>
      <c r="RDE244" s="191">
        <f t="shared" si="673"/>
        <v>0</v>
      </c>
      <c r="RDF244" s="191">
        <f t="shared" si="673"/>
        <v>0</v>
      </c>
      <c r="RDG244" s="191">
        <f t="shared" si="673"/>
        <v>0</v>
      </c>
      <c r="RDH244" s="191">
        <f t="shared" si="673"/>
        <v>0</v>
      </c>
      <c r="RDI244" s="191">
        <f t="shared" si="673"/>
        <v>0</v>
      </c>
      <c r="RDJ244" s="191">
        <f t="shared" si="673"/>
        <v>0</v>
      </c>
      <c r="RDK244" s="191">
        <f t="shared" si="673"/>
        <v>0</v>
      </c>
      <c r="RDL244" s="191">
        <f t="shared" si="673"/>
        <v>0</v>
      </c>
      <c r="RDM244" s="191">
        <f t="shared" si="673"/>
        <v>0</v>
      </c>
      <c r="RDN244" s="191">
        <f t="shared" si="673"/>
        <v>0</v>
      </c>
      <c r="RDO244" s="191">
        <f t="shared" si="673"/>
        <v>0</v>
      </c>
      <c r="RDP244" s="191">
        <f t="shared" si="673"/>
        <v>0</v>
      </c>
      <c r="RDQ244" s="191">
        <f t="shared" si="673"/>
        <v>0</v>
      </c>
      <c r="RDR244" s="191">
        <f t="shared" si="673"/>
        <v>0</v>
      </c>
      <c r="RDS244" s="191">
        <f t="shared" si="673"/>
        <v>0</v>
      </c>
      <c r="RDT244" s="191">
        <f t="shared" si="673"/>
        <v>0</v>
      </c>
      <c r="RDU244" s="191">
        <f t="shared" si="673"/>
        <v>0</v>
      </c>
      <c r="RDV244" s="191">
        <f t="shared" si="673"/>
        <v>0</v>
      </c>
      <c r="RDW244" s="191">
        <f t="shared" si="673"/>
        <v>0</v>
      </c>
      <c r="RDX244" s="191">
        <f t="shared" si="673"/>
        <v>0</v>
      </c>
      <c r="RDY244" s="191">
        <f t="shared" si="673"/>
        <v>0</v>
      </c>
      <c r="RDZ244" s="191">
        <f t="shared" si="673"/>
        <v>0</v>
      </c>
      <c r="REA244" s="191">
        <f t="shared" si="673"/>
        <v>0</v>
      </c>
      <c r="REB244" s="191">
        <f t="shared" si="673"/>
        <v>0</v>
      </c>
      <c r="REC244" s="191">
        <f t="shared" si="673"/>
        <v>0</v>
      </c>
      <c r="RED244" s="191">
        <f t="shared" si="673"/>
        <v>0</v>
      </c>
      <c r="REE244" s="191">
        <f t="shared" si="673"/>
        <v>0</v>
      </c>
      <c r="REF244" s="191">
        <f t="shared" si="673"/>
        <v>0</v>
      </c>
      <c r="REG244" s="191">
        <f t="shared" si="673"/>
        <v>0</v>
      </c>
      <c r="REH244" s="191">
        <f t="shared" si="673"/>
        <v>0</v>
      </c>
      <c r="REI244" s="191">
        <f t="shared" si="673"/>
        <v>0</v>
      </c>
      <c r="REJ244" s="191">
        <f t="shared" ref="REJ244:RGU244" si="674" xml:space="preserve"> IF($F212 = 0, REJ220, IF($F212 = 1, REJ228, REJ236))+REJ252</f>
        <v>0</v>
      </c>
      <c r="REK244" s="191">
        <f t="shared" si="674"/>
        <v>0</v>
      </c>
      <c r="REL244" s="191">
        <f t="shared" si="674"/>
        <v>0</v>
      </c>
      <c r="REM244" s="191">
        <f t="shared" si="674"/>
        <v>0</v>
      </c>
      <c r="REN244" s="191">
        <f t="shared" si="674"/>
        <v>0</v>
      </c>
      <c r="REO244" s="191">
        <f t="shared" si="674"/>
        <v>0</v>
      </c>
      <c r="REP244" s="191">
        <f t="shared" si="674"/>
        <v>0</v>
      </c>
      <c r="REQ244" s="191">
        <f t="shared" si="674"/>
        <v>0</v>
      </c>
      <c r="RER244" s="191">
        <f t="shared" si="674"/>
        <v>0</v>
      </c>
      <c r="RES244" s="191">
        <f t="shared" si="674"/>
        <v>0</v>
      </c>
      <c r="RET244" s="191">
        <f t="shared" si="674"/>
        <v>0</v>
      </c>
      <c r="REU244" s="191">
        <f t="shared" si="674"/>
        <v>0</v>
      </c>
      <c r="REV244" s="191">
        <f t="shared" si="674"/>
        <v>0</v>
      </c>
      <c r="REW244" s="191">
        <f t="shared" si="674"/>
        <v>0</v>
      </c>
      <c r="REX244" s="191">
        <f t="shared" si="674"/>
        <v>0</v>
      </c>
      <c r="REY244" s="191">
        <f t="shared" si="674"/>
        <v>0</v>
      </c>
      <c r="REZ244" s="191">
        <f t="shared" si="674"/>
        <v>0</v>
      </c>
      <c r="RFA244" s="191">
        <f t="shared" si="674"/>
        <v>0</v>
      </c>
      <c r="RFB244" s="191">
        <f t="shared" si="674"/>
        <v>0</v>
      </c>
      <c r="RFC244" s="191">
        <f t="shared" si="674"/>
        <v>0</v>
      </c>
      <c r="RFD244" s="191">
        <f t="shared" si="674"/>
        <v>0</v>
      </c>
      <c r="RFE244" s="191">
        <f t="shared" si="674"/>
        <v>0</v>
      </c>
      <c r="RFF244" s="191">
        <f t="shared" si="674"/>
        <v>0</v>
      </c>
      <c r="RFG244" s="191">
        <f t="shared" si="674"/>
        <v>0</v>
      </c>
      <c r="RFH244" s="191">
        <f t="shared" si="674"/>
        <v>0</v>
      </c>
      <c r="RFI244" s="191">
        <f t="shared" si="674"/>
        <v>0</v>
      </c>
      <c r="RFJ244" s="191">
        <f t="shared" si="674"/>
        <v>0</v>
      </c>
      <c r="RFK244" s="191">
        <f t="shared" si="674"/>
        <v>0</v>
      </c>
      <c r="RFL244" s="191">
        <f t="shared" si="674"/>
        <v>0</v>
      </c>
      <c r="RFM244" s="191">
        <f t="shared" si="674"/>
        <v>0</v>
      </c>
      <c r="RFN244" s="191">
        <f t="shared" si="674"/>
        <v>0</v>
      </c>
      <c r="RFO244" s="191">
        <f t="shared" si="674"/>
        <v>0</v>
      </c>
      <c r="RFP244" s="191">
        <f t="shared" si="674"/>
        <v>0</v>
      </c>
      <c r="RFQ244" s="191">
        <f t="shared" si="674"/>
        <v>0</v>
      </c>
      <c r="RFR244" s="191">
        <f t="shared" si="674"/>
        <v>0</v>
      </c>
      <c r="RFS244" s="191">
        <f t="shared" si="674"/>
        <v>0</v>
      </c>
      <c r="RFT244" s="191">
        <f t="shared" si="674"/>
        <v>0</v>
      </c>
      <c r="RFU244" s="191">
        <f t="shared" si="674"/>
        <v>0</v>
      </c>
      <c r="RFV244" s="191">
        <f t="shared" si="674"/>
        <v>0</v>
      </c>
      <c r="RFW244" s="191">
        <f t="shared" si="674"/>
        <v>0</v>
      </c>
      <c r="RFX244" s="191">
        <f t="shared" si="674"/>
        <v>0</v>
      </c>
      <c r="RFY244" s="191">
        <f t="shared" si="674"/>
        <v>0</v>
      </c>
      <c r="RFZ244" s="191">
        <f t="shared" si="674"/>
        <v>0</v>
      </c>
      <c r="RGA244" s="191">
        <f t="shared" si="674"/>
        <v>0</v>
      </c>
      <c r="RGB244" s="191">
        <f t="shared" si="674"/>
        <v>0</v>
      </c>
      <c r="RGC244" s="191">
        <f t="shared" si="674"/>
        <v>0</v>
      </c>
      <c r="RGD244" s="191">
        <f t="shared" si="674"/>
        <v>0</v>
      </c>
      <c r="RGE244" s="191">
        <f t="shared" si="674"/>
        <v>0</v>
      </c>
      <c r="RGF244" s="191">
        <f t="shared" si="674"/>
        <v>0</v>
      </c>
      <c r="RGG244" s="191">
        <f t="shared" si="674"/>
        <v>0</v>
      </c>
      <c r="RGH244" s="191">
        <f t="shared" si="674"/>
        <v>0</v>
      </c>
      <c r="RGI244" s="191">
        <f t="shared" si="674"/>
        <v>0</v>
      </c>
      <c r="RGJ244" s="191">
        <f t="shared" si="674"/>
        <v>0</v>
      </c>
      <c r="RGK244" s="191">
        <f t="shared" si="674"/>
        <v>0</v>
      </c>
      <c r="RGL244" s="191">
        <f t="shared" si="674"/>
        <v>0</v>
      </c>
      <c r="RGM244" s="191">
        <f t="shared" si="674"/>
        <v>0</v>
      </c>
      <c r="RGN244" s="191">
        <f t="shared" si="674"/>
        <v>0</v>
      </c>
      <c r="RGO244" s="191">
        <f t="shared" si="674"/>
        <v>0</v>
      </c>
      <c r="RGP244" s="191">
        <f t="shared" si="674"/>
        <v>0</v>
      </c>
      <c r="RGQ244" s="191">
        <f t="shared" si="674"/>
        <v>0</v>
      </c>
      <c r="RGR244" s="191">
        <f t="shared" si="674"/>
        <v>0</v>
      </c>
      <c r="RGS244" s="191">
        <f t="shared" si="674"/>
        <v>0</v>
      </c>
      <c r="RGT244" s="191">
        <f t="shared" si="674"/>
        <v>0</v>
      </c>
      <c r="RGU244" s="191">
        <f t="shared" si="674"/>
        <v>0</v>
      </c>
      <c r="RGV244" s="191">
        <f t="shared" ref="RGV244:RJG244" si="675" xml:space="preserve"> IF($F212 = 0, RGV220, IF($F212 = 1, RGV228, RGV236))+RGV252</f>
        <v>0</v>
      </c>
      <c r="RGW244" s="191">
        <f t="shared" si="675"/>
        <v>0</v>
      </c>
      <c r="RGX244" s="191">
        <f t="shared" si="675"/>
        <v>0</v>
      </c>
      <c r="RGY244" s="191">
        <f t="shared" si="675"/>
        <v>0</v>
      </c>
      <c r="RGZ244" s="191">
        <f t="shared" si="675"/>
        <v>0</v>
      </c>
      <c r="RHA244" s="191">
        <f t="shared" si="675"/>
        <v>0</v>
      </c>
      <c r="RHB244" s="191">
        <f t="shared" si="675"/>
        <v>0</v>
      </c>
      <c r="RHC244" s="191">
        <f t="shared" si="675"/>
        <v>0</v>
      </c>
      <c r="RHD244" s="191">
        <f t="shared" si="675"/>
        <v>0</v>
      </c>
      <c r="RHE244" s="191">
        <f t="shared" si="675"/>
        <v>0</v>
      </c>
      <c r="RHF244" s="191">
        <f t="shared" si="675"/>
        <v>0</v>
      </c>
      <c r="RHG244" s="191">
        <f t="shared" si="675"/>
        <v>0</v>
      </c>
      <c r="RHH244" s="191">
        <f t="shared" si="675"/>
        <v>0</v>
      </c>
      <c r="RHI244" s="191">
        <f t="shared" si="675"/>
        <v>0</v>
      </c>
      <c r="RHJ244" s="191">
        <f t="shared" si="675"/>
        <v>0</v>
      </c>
      <c r="RHK244" s="191">
        <f t="shared" si="675"/>
        <v>0</v>
      </c>
      <c r="RHL244" s="191">
        <f t="shared" si="675"/>
        <v>0</v>
      </c>
      <c r="RHM244" s="191">
        <f t="shared" si="675"/>
        <v>0</v>
      </c>
      <c r="RHN244" s="191">
        <f t="shared" si="675"/>
        <v>0</v>
      </c>
      <c r="RHO244" s="191">
        <f t="shared" si="675"/>
        <v>0</v>
      </c>
      <c r="RHP244" s="191">
        <f t="shared" si="675"/>
        <v>0</v>
      </c>
      <c r="RHQ244" s="191">
        <f t="shared" si="675"/>
        <v>0</v>
      </c>
      <c r="RHR244" s="191">
        <f t="shared" si="675"/>
        <v>0</v>
      </c>
      <c r="RHS244" s="191">
        <f t="shared" si="675"/>
        <v>0</v>
      </c>
      <c r="RHT244" s="191">
        <f t="shared" si="675"/>
        <v>0</v>
      </c>
      <c r="RHU244" s="191">
        <f t="shared" si="675"/>
        <v>0</v>
      </c>
      <c r="RHV244" s="191">
        <f t="shared" si="675"/>
        <v>0</v>
      </c>
      <c r="RHW244" s="191">
        <f t="shared" si="675"/>
        <v>0</v>
      </c>
      <c r="RHX244" s="191">
        <f t="shared" si="675"/>
        <v>0</v>
      </c>
      <c r="RHY244" s="191">
        <f t="shared" si="675"/>
        <v>0</v>
      </c>
      <c r="RHZ244" s="191">
        <f t="shared" si="675"/>
        <v>0</v>
      </c>
      <c r="RIA244" s="191">
        <f t="shared" si="675"/>
        <v>0</v>
      </c>
      <c r="RIB244" s="191">
        <f t="shared" si="675"/>
        <v>0</v>
      </c>
      <c r="RIC244" s="191">
        <f t="shared" si="675"/>
        <v>0</v>
      </c>
      <c r="RID244" s="191">
        <f t="shared" si="675"/>
        <v>0</v>
      </c>
      <c r="RIE244" s="191">
        <f t="shared" si="675"/>
        <v>0</v>
      </c>
      <c r="RIF244" s="191">
        <f t="shared" si="675"/>
        <v>0</v>
      </c>
      <c r="RIG244" s="191">
        <f t="shared" si="675"/>
        <v>0</v>
      </c>
      <c r="RIH244" s="191">
        <f t="shared" si="675"/>
        <v>0</v>
      </c>
      <c r="RII244" s="191">
        <f t="shared" si="675"/>
        <v>0</v>
      </c>
      <c r="RIJ244" s="191">
        <f t="shared" si="675"/>
        <v>0</v>
      </c>
      <c r="RIK244" s="191">
        <f t="shared" si="675"/>
        <v>0</v>
      </c>
      <c r="RIL244" s="191">
        <f t="shared" si="675"/>
        <v>0</v>
      </c>
      <c r="RIM244" s="191">
        <f t="shared" si="675"/>
        <v>0</v>
      </c>
      <c r="RIN244" s="191">
        <f t="shared" si="675"/>
        <v>0</v>
      </c>
      <c r="RIO244" s="191">
        <f t="shared" si="675"/>
        <v>0</v>
      </c>
      <c r="RIP244" s="191">
        <f t="shared" si="675"/>
        <v>0</v>
      </c>
      <c r="RIQ244" s="191">
        <f t="shared" si="675"/>
        <v>0</v>
      </c>
      <c r="RIR244" s="191">
        <f t="shared" si="675"/>
        <v>0</v>
      </c>
      <c r="RIS244" s="191">
        <f t="shared" si="675"/>
        <v>0</v>
      </c>
      <c r="RIT244" s="191">
        <f t="shared" si="675"/>
        <v>0</v>
      </c>
      <c r="RIU244" s="191">
        <f t="shared" si="675"/>
        <v>0</v>
      </c>
      <c r="RIV244" s="191">
        <f t="shared" si="675"/>
        <v>0</v>
      </c>
      <c r="RIW244" s="191">
        <f t="shared" si="675"/>
        <v>0</v>
      </c>
      <c r="RIX244" s="191">
        <f t="shared" si="675"/>
        <v>0</v>
      </c>
      <c r="RIY244" s="191">
        <f t="shared" si="675"/>
        <v>0</v>
      </c>
      <c r="RIZ244" s="191">
        <f t="shared" si="675"/>
        <v>0</v>
      </c>
      <c r="RJA244" s="191">
        <f t="shared" si="675"/>
        <v>0</v>
      </c>
      <c r="RJB244" s="191">
        <f t="shared" si="675"/>
        <v>0</v>
      </c>
      <c r="RJC244" s="191">
        <f t="shared" si="675"/>
        <v>0</v>
      </c>
      <c r="RJD244" s="191">
        <f t="shared" si="675"/>
        <v>0</v>
      </c>
      <c r="RJE244" s="191">
        <f t="shared" si="675"/>
        <v>0</v>
      </c>
      <c r="RJF244" s="191">
        <f t="shared" si="675"/>
        <v>0</v>
      </c>
      <c r="RJG244" s="191">
        <f t="shared" si="675"/>
        <v>0</v>
      </c>
      <c r="RJH244" s="191">
        <f t="shared" ref="RJH244:RLS244" si="676" xml:space="preserve"> IF($F212 = 0, RJH220, IF($F212 = 1, RJH228, RJH236))+RJH252</f>
        <v>0</v>
      </c>
      <c r="RJI244" s="191">
        <f t="shared" si="676"/>
        <v>0</v>
      </c>
      <c r="RJJ244" s="191">
        <f t="shared" si="676"/>
        <v>0</v>
      </c>
      <c r="RJK244" s="191">
        <f t="shared" si="676"/>
        <v>0</v>
      </c>
      <c r="RJL244" s="191">
        <f t="shared" si="676"/>
        <v>0</v>
      </c>
      <c r="RJM244" s="191">
        <f t="shared" si="676"/>
        <v>0</v>
      </c>
      <c r="RJN244" s="191">
        <f t="shared" si="676"/>
        <v>0</v>
      </c>
      <c r="RJO244" s="191">
        <f t="shared" si="676"/>
        <v>0</v>
      </c>
      <c r="RJP244" s="191">
        <f t="shared" si="676"/>
        <v>0</v>
      </c>
      <c r="RJQ244" s="191">
        <f t="shared" si="676"/>
        <v>0</v>
      </c>
      <c r="RJR244" s="191">
        <f t="shared" si="676"/>
        <v>0</v>
      </c>
      <c r="RJS244" s="191">
        <f t="shared" si="676"/>
        <v>0</v>
      </c>
      <c r="RJT244" s="191">
        <f t="shared" si="676"/>
        <v>0</v>
      </c>
      <c r="RJU244" s="191">
        <f t="shared" si="676"/>
        <v>0</v>
      </c>
      <c r="RJV244" s="191">
        <f t="shared" si="676"/>
        <v>0</v>
      </c>
      <c r="RJW244" s="191">
        <f t="shared" si="676"/>
        <v>0</v>
      </c>
      <c r="RJX244" s="191">
        <f t="shared" si="676"/>
        <v>0</v>
      </c>
      <c r="RJY244" s="191">
        <f t="shared" si="676"/>
        <v>0</v>
      </c>
      <c r="RJZ244" s="191">
        <f t="shared" si="676"/>
        <v>0</v>
      </c>
      <c r="RKA244" s="191">
        <f t="shared" si="676"/>
        <v>0</v>
      </c>
      <c r="RKB244" s="191">
        <f t="shared" si="676"/>
        <v>0</v>
      </c>
      <c r="RKC244" s="191">
        <f t="shared" si="676"/>
        <v>0</v>
      </c>
      <c r="RKD244" s="191">
        <f t="shared" si="676"/>
        <v>0</v>
      </c>
      <c r="RKE244" s="191">
        <f t="shared" si="676"/>
        <v>0</v>
      </c>
      <c r="RKF244" s="191">
        <f t="shared" si="676"/>
        <v>0</v>
      </c>
      <c r="RKG244" s="191">
        <f t="shared" si="676"/>
        <v>0</v>
      </c>
      <c r="RKH244" s="191">
        <f t="shared" si="676"/>
        <v>0</v>
      </c>
      <c r="RKI244" s="191">
        <f t="shared" si="676"/>
        <v>0</v>
      </c>
      <c r="RKJ244" s="191">
        <f t="shared" si="676"/>
        <v>0</v>
      </c>
      <c r="RKK244" s="191">
        <f t="shared" si="676"/>
        <v>0</v>
      </c>
      <c r="RKL244" s="191">
        <f t="shared" si="676"/>
        <v>0</v>
      </c>
      <c r="RKM244" s="191">
        <f t="shared" si="676"/>
        <v>0</v>
      </c>
      <c r="RKN244" s="191">
        <f t="shared" si="676"/>
        <v>0</v>
      </c>
      <c r="RKO244" s="191">
        <f t="shared" si="676"/>
        <v>0</v>
      </c>
      <c r="RKP244" s="191">
        <f t="shared" si="676"/>
        <v>0</v>
      </c>
      <c r="RKQ244" s="191">
        <f t="shared" si="676"/>
        <v>0</v>
      </c>
      <c r="RKR244" s="191">
        <f t="shared" si="676"/>
        <v>0</v>
      </c>
      <c r="RKS244" s="191">
        <f t="shared" si="676"/>
        <v>0</v>
      </c>
      <c r="RKT244" s="191">
        <f t="shared" si="676"/>
        <v>0</v>
      </c>
      <c r="RKU244" s="191">
        <f t="shared" si="676"/>
        <v>0</v>
      </c>
      <c r="RKV244" s="191">
        <f t="shared" si="676"/>
        <v>0</v>
      </c>
      <c r="RKW244" s="191">
        <f t="shared" si="676"/>
        <v>0</v>
      </c>
      <c r="RKX244" s="191">
        <f t="shared" si="676"/>
        <v>0</v>
      </c>
      <c r="RKY244" s="191">
        <f t="shared" si="676"/>
        <v>0</v>
      </c>
      <c r="RKZ244" s="191">
        <f t="shared" si="676"/>
        <v>0</v>
      </c>
      <c r="RLA244" s="191">
        <f t="shared" si="676"/>
        <v>0</v>
      </c>
      <c r="RLB244" s="191">
        <f t="shared" si="676"/>
        <v>0</v>
      </c>
      <c r="RLC244" s="191">
        <f t="shared" si="676"/>
        <v>0</v>
      </c>
      <c r="RLD244" s="191">
        <f t="shared" si="676"/>
        <v>0</v>
      </c>
      <c r="RLE244" s="191">
        <f t="shared" si="676"/>
        <v>0</v>
      </c>
      <c r="RLF244" s="191">
        <f t="shared" si="676"/>
        <v>0</v>
      </c>
      <c r="RLG244" s="191">
        <f t="shared" si="676"/>
        <v>0</v>
      </c>
      <c r="RLH244" s="191">
        <f t="shared" si="676"/>
        <v>0</v>
      </c>
      <c r="RLI244" s="191">
        <f t="shared" si="676"/>
        <v>0</v>
      </c>
      <c r="RLJ244" s="191">
        <f t="shared" si="676"/>
        <v>0</v>
      </c>
      <c r="RLK244" s="191">
        <f t="shared" si="676"/>
        <v>0</v>
      </c>
      <c r="RLL244" s="191">
        <f t="shared" si="676"/>
        <v>0</v>
      </c>
      <c r="RLM244" s="191">
        <f t="shared" si="676"/>
        <v>0</v>
      </c>
      <c r="RLN244" s="191">
        <f t="shared" si="676"/>
        <v>0</v>
      </c>
      <c r="RLO244" s="191">
        <f t="shared" si="676"/>
        <v>0</v>
      </c>
      <c r="RLP244" s="191">
        <f t="shared" si="676"/>
        <v>0</v>
      </c>
      <c r="RLQ244" s="191">
        <f t="shared" si="676"/>
        <v>0</v>
      </c>
      <c r="RLR244" s="191">
        <f t="shared" si="676"/>
        <v>0</v>
      </c>
      <c r="RLS244" s="191">
        <f t="shared" si="676"/>
        <v>0</v>
      </c>
      <c r="RLT244" s="191">
        <f t="shared" ref="RLT244:ROE244" si="677" xml:space="preserve"> IF($F212 = 0, RLT220, IF($F212 = 1, RLT228, RLT236))+RLT252</f>
        <v>0</v>
      </c>
      <c r="RLU244" s="191">
        <f t="shared" si="677"/>
        <v>0</v>
      </c>
      <c r="RLV244" s="191">
        <f t="shared" si="677"/>
        <v>0</v>
      </c>
      <c r="RLW244" s="191">
        <f t="shared" si="677"/>
        <v>0</v>
      </c>
      <c r="RLX244" s="191">
        <f t="shared" si="677"/>
        <v>0</v>
      </c>
      <c r="RLY244" s="191">
        <f t="shared" si="677"/>
        <v>0</v>
      </c>
      <c r="RLZ244" s="191">
        <f t="shared" si="677"/>
        <v>0</v>
      </c>
      <c r="RMA244" s="191">
        <f t="shared" si="677"/>
        <v>0</v>
      </c>
      <c r="RMB244" s="191">
        <f t="shared" si="677"/>
        <v>0</v>
      </c>
      <c r="RMC244" s="191">
        <f t="shared" si="677"/>
        <v>0</v>
      </c>
      <c r="RMD244" s="191">
        <f t="shared" si="677"/>
        <v>0</v>
      </c>
      <c r="RME244" s="191">
        <f t="shared" si="677"/>
        <v>0</v>
      </c>
      <c r="RMF244" s="191">
        <f t="shared" si="677"/>
        <v>0</v>
      </c>
      <c r="RMG244" s="191">
        <f t="shared" si="677"/>
        <v>0</v>
      </c>
      <c r="RMH244" s="191">
        <f t="shared" si="677"/>
        <v>0</v>
      </c>
      <c r="RMI244" s="191">
        <f t="shared" si="677"/>
        <v>0</v>
      </c>
      <c r="RMJ244" s="191">
        <f t="shared" si="677"/>
        <v>0</v>
      </c>
      <c r="RMK244" s="191">
        <f t="shared" si="677"/>
        <v>0</v>
      </c>
      <c r="RML244" s="191">
        <f t="shared" si="677"/>
        <v>0</v>
      </c>
      <c r="RMM244" s="191">
        <f t="shared" si="677"/>
        <v>0</v>
      </c>
      <c r="RMN244" s="191">
        <f t="shared" si="677"/>
        <v>0</v>
      </c>
      <c r="RMO244" s="191">
        <f t="shared" si="677"/>
        <v>0</v>
      </c>
      <c r="RMP244" s="191">
        <f t="shared" si="677"/>
        <v>0</v>
      </c>
      <c r="RMQ244" s="191">
        <f t="shared" si="677"/>
        <v>0</v>
      </c>
      <c r="RMR244" s="191">
        <f t="shared" si="677"/>
        <v>0</v>
      </c>
      <c r="RMS244" s="191">
        <f t="shared" si="677"/>
        <v>0</v>
      </c>
      <c r="RMT244" s="191">
        <f t="shared" si="677"/>
        <v>0</v>
      </c>
      <c r="RMU244" s="191">
        <f t="shared" si="677"/>
        <v>0</v>
      </c>
      <c r="RMV244" s="191">
        <f t="shared" si="677"/>
        <v>0</v>
      </c>
      <c r="RMW244" s="191">
        <f t="shared" si="677"/>
        <v>0</v>
      </c>
      <c r="RMX244" s="191">
        <f t="shared" si="677"/>
        <v>0</v>
      </c>
      <c r="RMY244" s="191">
        <f t="shared" si="677"/>
        <v>0</v>
      </c>
      <c r="RMZ244" s="191">
        <f t="shared" si="677"/>
        <v>0</v>
      </c>
      <c r="RNA244" s="191">
        <f t="shared" si="677"/>
        <v>0</v>
      </c>
      <c r="RNB244" s="191">
        <f t="shared" si="677"/>
        <v>0</v>
      </c>
      <c r="RNC244" s="191">
        <f t="shared" si="677"/>
        <v>0</v>
      </c>
      <c r="RND244" s="191">
        <f t="shared" si="677"/>
        <v>0</v>
      </c>
      <c r="RNE244" s="191">
        <f t="shared" si="677"/>
        <v>0</v>
      </c>
      <c r="RNF244" s="191">
        <f t="shared" si="677"/>
        <v>0</v>
      </c>
      <c r="RNG244" s="191">
        <f t="shared" si="677"/>
        <v>0</v>
      </c>
      <c r="RNH244" s="191">
        <f t="shared" si="677"/>
        <v>0</v>
      </c>
      <c r="RNI244" s="191">
        <f t="shared" si="677"/>
        <v>0</v>
      </c>
      <c r="RNJ244" s="191">
        <f t="shared" si="677"/>
        <v>0</v>
      </c>
      <c r="RNK244" s="191">
        <f t="shared" si="677"/>
        <v>0</v>
      </c>
      <c r="RNL244" s="191">
        <f t="shared" si="677"/>
        <v>0</v>
      </c>
      <c r="RNM244" s="191">
        <f t="shared" si="677"/>
        <v>0</v>
      </c>
      <c r="RNN244" s="191">
        <f t="shared" si="677"/>
        <v>0</v>
      </c>
      <c r="RNO244" s="191">
        <f t="shared" si="677"/>
        <v>0</v>
      </c>
      <c r="RNP244" s="191">
        <f t="shared" si="677"/>
        <v>0</v>
      </c>
      <c r="RNQ244" s="191">
        <f t="shared" si="677"/>
        <v>0</v>
      </c>
      <c r="RNR244" s="191">
        <f t="shared" si="677"/>
        <v>0</v>
      </c>
      <c r="RNS244" s="191">
        <f t="shared" si="677"/>
        <v>0</v>
      </c>
      <c r="RNT244" s="191">
        <f t="shared" si="677"/>
        <v>0</v>
      </c>
      <c r="RNU244" s="191">
        <f t="shared" si="677"/>
        <v>0</v>
      </c>
      <c r="RNV244" s="191">
        <f t="shared" si="677"/>
        <v>0</v>
      </c>
      <c r="RNW244" s="191">
        <f t="shared" si="677"/>
        <v>0</v>
      </c>
      <c r="RNX244" s="191">
        <f t="shared" si="677"/>
        <v>0</v>
      </c>
      <c r="RNY244" s="191">
        <f t="shared" si="677"/>
        <v>0</v>
      </c>
      <c r="RNZ244" s="191">
        <f t="shared" si="677"/>
        <v>0</v>
      </c>
      <c r="ROA244" s="191">
        <f t="shared" si="677"/>
        <v>0</v>
      </c>
      <c r="ROB244" s="191">
        <f t="shared" si="677"/>
        <v>0</v>
      </c>
      <c r="ROC244" s="191">
        <f t="shared" si="677"/>
        <v>0</v>
      </c>
      <c r="ROD244" s="191">
        <f t="shared" si="677"/>
        <v>0</v>
      </c>
      <c r="ROE244" s="191">
        <f t="shared" si="677"/>
        <v>0</v>
      </c>
      <c r="ROF244" s="191">
        <f t="shared" ref="ROF244:RQQ244" si="678" xml:space="preserve"> IF($F212 = 0, ROF220, IF($F212 = 1, ROF228, ROF236))+ROF252</f>
        <v>0</v>
      </c>
      <c r="ROG244" s="191">
        <f t="shared" si="678"/>
        <v>0</v>
      </c>
      <c r="ROH244" s="191">
        <f t="shared" si="678"/>
        <v>0</v>
      </c>
      <c r="ROI244" s="191">
        <f t="shared" si="678"/>
        <v>0</v>
      </c>
      <c r="ROJ244" s="191">
        <f t="shared" si="678"/>
        <v>0</v>
      </c>
      <c r="ROK244" s="191">
        <f t="shared" si="678"/>
        <v>0</v>
      </c>
      <c r="ROL244" s="191">
        <f t="shared" si="678"/>
        <v>0</v>
      </c>
      <c r="ROM244" s="191">
        <f t="shared" si="678"/>
        <v>0</v>
      </c>
      <c r="RON244" s="191">
        <f t="shared" si="678"/>
        <v>0</v>
      </c>
      <c r="ROO244" s="191">
        <f t="shared" si="678"/>
        <v>0</v>
      </c>
      <c r="ROP244" s="191">
        <f t="shared" si="678"/>
        <v>0</v>
      </c>
      <c r="ROQ244" s="191">
        <f t="shared" si="678"/>
        <v>0</v>
      </c>
      <c r="ROR244" s="191">
        <f t="shared" si="678"/>
        <v>0</v>
      </c>
      <c r="ROS244" s="191">
        <f t="shared" si="678"/>
        <v>0</v>
      </c>
      <c r="ROT244" s="191">
        <f t="shared" si="678"/>
        <v>0</v>
      </c>
      <c r="ROU244" s="191">
        <f t="shared" si="678"/>
        <v>0</v>
      </c>
      <c r="ROV244" s="191">
        <f t="shared" si="678"/>
        <v>0</v>
      </c>
      <c r="ROW244" s="191">
        <f t="shared" si="678"/>
        <v>0</v>
      </c>
      <c r="ROX244" s="191">
        <f t="shared" si="678"/>
        <v>0</v>
      </c>
      <c r="ROY244" s="191">
        <f t="shared" si="678"/>
        <v>0</v>
      </c>
      <c r="ROZ244" s="191">
        <f t="shared" si="678"/>
        <v>0</v>
      </c>
      <c r="RPA244" s="191">
        <f t="shared" si="678"/>
        <v>0</v>
      </c>
      <c r="RPB244" s="191">
        <f t="shared" si="678"/>
        <v>0</v>
      </c>
      <c r="RPC244" s="191">
        <f t="shared" si="678"/>
        <v>0</v>
      </c>
      <c r="RPD244" s="191">
        <f t="shared" si="678"/>
        <v>0</v>
      </c>
      <c r="RPE244" s="191">
        <f t="shared" si="678"/>
        <v>0</v>
      </c>
      <c r="RPF244" s="191">
        <f t="shared" si="678"/>
        <v>0</v>
      </c>
      <c r="RPG244" s="191">
        <f t="shared" si="678"/>
        <v>0</v>
      </c>
      <c r="RPH244" s="191">
        <f t="shared" si="678"/>
        <v>0</v>
      </c>
      <c r="RPI244" s="191">
        <f t="shared" si="678"/>
        <v>0</v>
      </c>
      <c r="RPJ244" s="191">
        <f t="shared" si="678"/>
        <v>0</v>
      </c>
      <c r="RPK244" s="191">
        <f t="shared" si="678"/>
        <v>0</v>
      </c>
      <c r="RPL244" s="191">
        <f t="shared" si="678"/>
        <v>0</v>
      </c>
      <c r="RPM244" s="191">
        <f t="shared" si="678"/>
        <v>0</v>
      </c>
      <c r="RPN244" s="191">
        <f t="shared" si="678"/>
        <v>0</v>
      </c>
      <c r="RPO244" s="191">
        <f t="shared" si="678"/>
        <v>0</v>
      </c>
      <c r="RPP244" s="191">
        <f t="shared" si="678"/>
        <v>0</v>
      </c>
      <c r="RPQ244" s="191">
        <f t="shared" si="678"/>
        <v>0</v>
      </c>
      <c r="RPR244" s="191">
        <f t="shared" si="678"/>
        <v>0</v>
      </c>
      <c r="RPS244" s="191">
        <f t="shared" si="678"/>
        <v>0</v>
      </c>
      <c r="RPT244" s="191">
        <f t="shared" si="678"/>
        <v>0</v>
      </c>
      <c r="RPU244" s="191">
        <f t="shared" si="678"/>
        <v>0</v>
      </c>
      <c r="RPV244" s="191">
        <f t="shared" si="678"/>
        <v>0</v>
      </c>
      <c r="RPW244" s="191">
        <f t="shared" si="678"/>
        <v>0</v>
      </c>
      <c r="RPX244" s="191">
        <f t="shared" si="678"/>
        <v>0</v>
      </c>
      <c r="RPY244" s="191">
        <f t="shared" si="678"/>
        <v>0</v>
      </c>
      <c r="RPZ244" s="191">
        <f t="shared" si="678"/>
        <v>0</v>
      </c>
      <c r="RQA244" s="191">
        <f t="shared" si="678"/>
        <v>0</v>
      </c>
      <c r="RQB244" s="191">
        <f t="shared" si="678"/>
        <v>0</v>
      </c>
      <c r="RQC244" s="191">
        <f t="shared" si="678"/>
        <v>0</v>
      </c>
      <c r="RQD244" s="191">
        <f t="shared" si="678"/>
        <v>0</v>
      </c>
      <c r="RQE244" s="191">
        <f t="shared" si="678"/>
        <v>0</v>
      </c>
      <c r="RQF244" s="191">
        <f t="shared" si="678"/>
        <v>0</v>
      </c>
      <c r="RQG244" s="191">
        <f t="shared" si="678"/>
        <v>0</v>
      </c>
      <c r="RQH244" s="191">
        <f t="shared" si="678"/>
        <v>0</v>
      </c>
      <c r="RQI244" s="191">
        <f t="shared" si="678"/>
        <v>0</v>
      </c>
      <c r="RQJ244" s="191">
        <f t="shared" si="678"/>
        <v>0</v>
      </c>
      <c r="RQK244" s="191">
        <f t="shared" si="678"/>
        <v>0</v>
      </c>
      <c r="RQL244" s="191">
        <f t="shared" si="678"/>
        <v>0</v>
      </c>
      <c r="RQM244" s="191">
        <f t="shared" si="678"/>
        <v>0</v>
      </c>
      <c r="RQN244" s="191">
        <f t="shared" si="678"/>
        <v>0</v>
      </c>
      <c r="RQO244" s="191">
        <f t="shared" si="678"/>
        <v>0</v>
      </c>
      <c r="RQP244" s="191">
        <f t="shared" si="678"/>
        <v>0</v>
      </c>
      <c r="RQQ244" s="191">
        <f t="shared" si="678"/>
        <v>0</v>
      </c>
      <c r="RQR244" s="191">
        <f t="shared" ref="RQR244:RTC244" si="679" xml:space="preserve"> IF($F212 = 0, RQR220, IF($F212 = 1, RQR228, RQR236))+RQR252</f>
        <v>0</v>
      </c>
      <c r="RQS244" s="191">
        <f t="shared" si="679"/>
        <v>0</v>
      </c>
      <c r="RQT244" s="191">
        <f t="shared" si="679"/>
        <v>0</v>
      </c>
      <c r="RQU244" s="191">
        <f t="shared" si="679"/>
        <v>0</v>
      </c>
      <c r="RQV244" s="191">
        <f t="shared" si="679"/>
        <v>0</v>
      </c>
      <c r="RQW244" s="191">
        <f t="shared" si="679"/>
        <v>0</v>
      </c>
      <c r="RQX244" s="191">
        <f t="shared" si="679"/>
        <v>0</v>
      </c>
      <c r="RQY244" s="191">
        <f t="shared" si="679"/>
        <v>0</v>
      </c>
      <c r="RQZ244" s="191">
        <f t="shared" si="679"/>
        <v>0</v>
      </c>
      <c r="RRA244" s="191">
        <f t="shared" si="679"/>
        <v>0</v>
      </c>
      <c r="RRB244" s="191">
        <f t="shared" si="679"/>
        <v>0</v>
      </c>
      <c r="RRC244" s="191">
        <f t="shared" si="679"/>
        <v>0</v>
      </c>
      <c r="RRD244" s="191">
        <f t="shared" si="679"/>
        <v>0</v>
      </c>
      <c r="RRE244" s="191">
        <f t="shared" si="679"/>
        <v>0</v>
      </c>
      <c r="RRF244" s="191">
        <f t="shared" si="679"/>
        <v>0</v>
      </c>
      <c r="RRG244" s="191">
        <f t="shared" si="679"/>
        <v>0</v>
      </c>
      <c r="RRH244" s="191">
        <f t="shared" si="679"/>
        <v>0</v>
      </c>
      <c r="RRI244" s="191">
        <f t="shared" si="679"/>
        <v>0</v>
      </c>
      <c r="RRJ244" s="191">
        <f t="shared" si="679"/>
        <v>0</v>
      </c>
      <c r="RRK244" s="191">
        <f t="shared" si="679"/>
        <v>0</v>
      </c>
      <c r="RRL244" s="191">
        <f t="shared" si="679"/>
        <v>0</v>
      </c>
      <c r="RRM244" s="191">
        <f t="shared" si="679"/>
        <v>0</v>
      </c>
      <c r="RRN244" s="191">
        <f t="shared" si="679"/>
        <v>0</v>
      </c>
      <c r="RRO244" s="191">
        <f t="shared" si="679"/>
        <v>0</v>
      </c>
      <c r="RRP244" s="191">
        <f t="shared" si="679"/>
        <v>0</v>
      </c>
      <c r="RRQ244" s="191">
        <f t="shared" si="679"/>
        <v>0</v>
      </c>
      <c r="RRR244" s="191">
        <f t="shared" si="679"/>
        <v>0</v>
      </c>
      <c r="RRS244" s="191">
        <f t="shared" si="679"/>
        <v>0</v>
      </c>
      <c r="RRT244" s="191">
        <f t="shared" si="679"/>
        <v>0</v>
      </c>
      <c r="RRU244" s="191">
        <f t="shared" si="679"/>
        <v>0</v>
      </c>
      <c r="RRV244" s="191">
        <f t="shared" si="679"/>
        <v>0</v>
      </c>
      <c r="RRW244" s="191">
        <f t="shared" si="679"/>
        <v>0</v>
      </c>
      <c r="RRX244" s="191">
        <f t="shared" si="679"/>
        <v>0</v>
      </c>
      <c r="RRY244" s="191">
        <f t="shared" si="679"/>
        <v>0</v>
      </c>
      <c r="RRZ244" s="191">
        <f t="shared" si="679"/>
        <v>0</v>
      </c>
      <c r="RSA244" s="191">
        <f t="shared" si="679"/>
        <v>0</v>
      </c>
      <c r="RSB244" s="191">
        <f t="shared" si="679"/>
        <v>0</v>
      </c>
      <c r="RSC244" s="191">
        <f t="shared" si="679"/>
        <v>0</v>
      </c>
      <c r="RSD244" s="191">
        <f t="shared" si="679"/>
        <v>0</v>
      </c>
      <c r="RSE244" s="191">
        <f t="shared" si="679"/>
        <v>0</v>
      </c>
      <c r="RSF244" s="191">
        <f t="shared" si="679"/>
        <v>0</v>
      </c>
      <c r="RSG244" s="191">
        <f t="shared" si="679"/>
        <v>0</v>
      </c>
      <c r="RSH244" s="191">
        <f t="shared" si="679"/>
        <v>0</v>
      </c>
      <c r="RSI244" s="191">
        <f t="shared" si="679"/>
        <v>0</v>
      </c>
      <c r="RSJ244" s="191">
        <f t="shared" si="679"/>
        <v>0</v>
      </c>
      <c r="RSK244" s="191">
        <f t="shared" si="679"/>
        <v>0</v>
      </c>
      <c r="RSL244" s="191">
        <f t="shared" si="679"/>
        <v>0</v>
      </c>
      <c r="RSM244" s="191">
        <f t="shared" si="679"/>
        <v>0</v>
      </c>
      <c r="RSN244" s="191">
        <f t="shared" si="679"/>
        <v>0</v>
      </c>
      <c r="RSO244" s="191">
        <f t="shared" si="679"/>
        <v>0</v>
      </c>
      <c r="RSP244" s="191">
        <f t="shared" si="679"/>
        <v>0</v>
      </c>
      <c r="RSQ244" s="191">
        <f t="shared" si="679"/>
        <v>0</v>
      </c>
      <c r="RSR244" s="191">
        <f t="shared" si="679"/>
        <v>0</v>
      </c>
      <c r="RSS244" s="191">
        <f t="shared" si="679"/>
        <v>0</v>
      </c>
      <c r="RST244" s="191">
        <f t="shared" si="679"/>
        <v>0</v>
      </c>
      <c r="RSU244" s="191">
        <f t="shared" si="679"/>
        <v>0</v>
      </c>
      <c r="RSV244" s="191">
        <f t="shared" si="679"/>
        <v>0</v>
      </c>
      <c r="RSW244" s="191">
        <f t="shared" si="679"/>
        <v>0</v>
      </c>
      <c r="RSX244" s="191">
        <f t="shared" si="679"/>
        <v>0</v>
      </c>
      <c r="RSY244" s="191">
        <f t="shared" si="679"/>
        <v>0</v>
      </c>
      <c r="RSZ244" s="191">
        <f t="shared" si="679"/>
        <v>0</v>
      </c>
      <c r="RTA244" s="191">
        <f t="shared" si="679"/>
        <v>0</v>
      </c>
      <c r="RTB244" s="191">
        <f t="shared" si="679"/>
        <v>0</v>
      </c>
      <c r="RTC244" s="191">
        <f t="shared" si="679"/>
        <v>0</v>
      </c>
      <c r="RTD244" s="191">
        <f t="shared" ref="RTD244:RVO244" si="680" xml:space="preserve"> IF($F212 = 0, RTD220, IF($F212 = 1, RTD228, RTD236))+RTD252</f>
        <v>0</v>
      </c>
      <c r="RTE244" s="191">
        <f t="shared" si="680"/>
        <v>0</v>
      </c>
      <c r="RTF244" s="191">
        <f t="shared" si="680"/>
        <v>0</v>
      </c>
      <c r="RTG244" s="191">
        <f t="shared" si="680"/>
        <v>0</v>
      </c>
      <c r="RTH244" s="191">
        <f t="shared" si="680"/>
        <v>0</v>
      </c>
      <c r="RTI244" s="191">
        <f t="shared" si="680"/>
        <v>0</v>
      </c>
      <c r="RTJ244" s="191">
        <f t="shared" si="680"/>
        <v>0</v>
      </c>
      <c r="RTK244" s="191">
        <f t="shared" si="680"/>
        <v>0</v>
      </c>
      <c r="RTL244" s="191">
        <f t="shared" si="680"/>
        <v>0</v>
      </c>
      <c r="RTM244" s="191">
        <f t="shared" si="680"/>
        <v>0</v>
      </c>
      <c r="RTN244" s="191">
        <f t="shared" si="680"/>
        <v>0</v>
      </c>
      <c r="RTO244" s="191">
        <f t="shared" si="680"/>
        <v>0</v>
      </c>
      <c r="RTP244" s="191">
        <f t="shared" si="680"/>
        <v>0</v>
      </c>
      <c r="RTQ244" s="191">
        <f t="shared" si="680"/>
        <v>0</v>
      </c>
      <c r="RTR244" s="191">
        <f t="shared" si="680"/>
        <v>0</v>
      </c>
      <c r="RTS244" s="191">
        <f t="shared" si="680"/>
        <v>0</v>
      </c>
      <c r="RTT244" s="191">
        <f t="shared" si="680"/>
        <v>0</v>
      </c>
      <c r="RTU244" s="191">
        <f t="shared" si="680"/>
        <v>0</v>
      </c>
      <c r="RTV244" s="191">
        <f t="shared" si="680"/>
        <v>0</v>
      </c>
      <c r="RTW244" s="191">
        <f t="shared" si="680"/>
        <v>0</v>
      </c>
      <c r="RTX244" s="191">
        <f t="shared" si="680"/>
        <v>0</v>
      </c>
      <c r="RTY244" s="191">
        <f t="shared" si="680"/>
        <v>0</v>
      </c>
      <c r="RTZ244" s="191">
        <f t="shared" si="680"/>
        <v>0</v>
      </c>
      <c r="RUA244" s="191">
        <f t="shared" si="680"/>
        <v>0</v>
      </c>
      <c r="RUB244" s="191">
        <f t="shared" si="680"/>
        <v>0</v>
      </c>
      <c r="RUC244" s="191">
        <f t="shared" si="680"/>
        <v>0</v>
      </c>
      <c r="RUD244" s="191">
        <f t="shared" si="680"/>
        <v>0</v>
      </c>
      <c r="RUE244" s="191">
        <f t="shared" si="680"/>
        <v>0</v>
      </c>
      <c r="RUF244" s="191">
        <f t="shared" si="680"/>
        <v>0</v>
      </c>
      <c r="RUG244" s="191">
        <f t="shared" si="680"/>
        <v>0</v>
      </c>
      <c r="RUH244" s="191">
        <f t="shared" si="680"/>
        <v>0</v>
      </c>
      <c r="RUI244" s="191">
        <f t="shared" si="680"/>
        <v>0</v>
      </c>
      <c r="RUJ244" s="191">
        <f t="shared" si="680"/>
        <v>0</v>
      </c>
      <c r="RUK244" s="191">
        <f t="shared" si="680"/>
        <v>0</v>
      </c>
      <c r="RUL244" s="191">
        <f t="shared" si="680"/>
        <v>0</v>
      </c>
      <c r="RUM244" s="191">
        <f t="shared" si="680"/>
        <v>0</v>
      </c>
      <c r="RUN244" s="191">
        <f t="shared" si="680"/>
        <v>0</v>
      </c>
      <c r="RUO244" s="191">
        <f t="shared" si="680"/>
        <v>0</v>
      </c>
      <c r="RUP244" s="191">
        <f t="shared" si="680"/>
        <v>0</v>
      </c>
      <c r="RUQ244" s="191">
        <f t="shared" si="680"/>
        <v>0</v>
      </c>
      <c r="RUR244" s="191">
        <f t="shared" si="680"/>
        <v>0</v>
      </c>
      <c r="RUS244" s="191">
        <f t="shared" si="680"/>
        <v>0</v>
      </c>
      <c r="RUT244" s="191">
        <f t="shared" si="680"/>
        <v>0</v>
      </c>
      <c r="RUU244" s="191">
        <f t="shared" si="680"/>
        <v>0</v>
      </c>
      <c r="RUV244" s="191">
        <f t="shared" si="680"/>
        <v>0</v>
      </c>
      <c r="RUW244" s="191">
        <f t="shared" si="680"/>
        <v>0</v>
      </c>
      <c r="RUX244" s="191">
        <f t="shared" si="680"/>
        <v>0</v>
      </c>
      <c r="RUY244" s="191">
        <f t="shared" si="680"/>
        <v>0</v>
      </c>
      <c r="RUZ244" s="191">
        <f t="shared" si="680"/>
        <v>0</v>
      </c>
      <c r="RVA244" s="191">
        <f t="shared" si="680"/>
        <v>0</v>
      </c>
      <c r="RVB244" s="191">
        <f t="shared" si="680"/>
        <v>0</v>
      </c>
      <c r="RVC244" s="191">
        <f t="shared" si="680"/>
        <v>0</v>
      </c>
      <c r="RVD244" s="191">
        <f t="shared" si="680"/>
        <v>0</v>
      </c>
      <c r="RVE244" s="191">
        <f t="shared" si="680"/>
        <v>0</v>
      </c>
      <c r="RVF244" s="191">
        <f t="shared" si="680"/>
        <v>0</v>
      </c>
      <c r="RVG244" s="191">
        <f t="shared" si="680"/>
        <v>0</v>
      </c>
      <c r="RVH244" s="191">
        <f t="shared" si="680"/>
        <v>0</v>
      </c>
      <c r="RVI244" s="191">
        <f t="shared" si="680"/>
        <v>0</v>
      </c>
      <c r="RVJ244" s="191">
        <f t="shared" si="680"/>
        <v>0</v>
      </c>
      <c r="RVK244" s="191">
        <f t="shared" si="680"/>
        <v>0</v>
      </c>
      <c r="RVL244" s="191">
        <f t="shared" si="680"/>
        <v>0</v>
      </c>
      <c r="RVM244" s="191">
        <f t="shared" si="680"/>
        <v>0</v>
      </c>
      <c r="RVN244" s="191">
        <f t="shared" si="680"/>
        <v>0</v>
      </c>
      <c r="RVO244" s="191">
        <f t="shared" si="680"/>
        <v>0</v>
      </c>
      <c r="RVP244" s="191">
        <f t="shared" ref="RVP244:RYA244" si="681" xml:space="preserve"> IF($F212 = 0, RVP220, IF($F212 = 1, RVP228, RVP236))+RVP252</f>
        <v>0</v>
      </c>
      <c r="RVQ244" s="191">
        <f t="shared" si="681"/>
        <v>0</v>
      </c>
      <c r="RVR244" s="191">
        <f t="shared" si="681"/>
        <v>0</v>
      </c>
      <c r="RVS244" s="191">
        <f t="shared" si="681"/>
        <v>0</v>
      </c>
      <c r="RVT244" s="191">
        <f t="shared" si="681"/>
        <v>0</v>
      </c>
      <c r="RVU244" s="191">
        <f t="shared" si="681"/>
        <v>0</v>
      </c>
      <c r="RVV244" s="191">
        <f t="shared" si="681"/>
        <v>0</v>
      </c>
      <c r="RVW244" s="191">
        <f t="shared" si="681"/>
        <v>0</v>
      </c>
      <c r="RVX244" s="191">
        <f t="shared" si="681"/>
        <v>0</v>
      </c>
      <c r="RVY244" s="191">
        <f t="shared" si="681"/>
        <v>0</v>
      </c>
      <c r="RVZ244" s="191">
        <f t="shared" si="681"/>
        <v>0</v>
      </c>
      <c r="RWA244" s="191">
        <f t="shared" si="681"/>
        <v>0</v>
      </c>
      <c r="RWB244" s="191">
        <f t="shared" si="681"/>
        <v>0</v>
      </c>
      <c r="RWC244" s="191">
        <f t="shared" si="681"/>
        <v>0</v>
      </c>
      <c r="RWD244" s="191">
        <f t="shared" si="681"/>
        <v>0</v>
      </c>
      <c r="RWE244" s="191">
        <f t="shared" si="681"/>
        <v>0</v>
      </c>
      <c r="RWF244" s="191">
        <f t="shared" si="681"/>
        <v>0</v>
      </c>
      <c r="RWG244" s="191">
        <f t="shared" si="681"/>
        <v>0</v>
      </c>
      <c r="RWH244" s="191">
        <f t="shared" si="681"/>
        <v>0</v>
      </c>
      <c r="RWI244" s="191">
        <f t="shared" si="681"/>
        <v>0</v>
      </c>
      <c r="RWJ244" s="191">
        <f t="shared" si="681"/>
        <v>0</v>
      </c>
      <c r="RWK244" s="191">
        <f t="shared" si="681"/>
        <v>0</v>
      </c>
      <c r="RWL244" s="191">
        <f t="shared" si="681"/>
        <v>0</v>
      </c>
      <c r="RWM244" s="191">
        <f t="shared" si="681"/>
        <v>0</v>
      </c>
      <c r="RWN244" s="191">
        <f t="shared" si="681"/>
        <v>0</v>
      </c>
      <c r="RWO244" s="191">
        <f t="shared" si="681"/>
        <v>0</v>
      </c>
      <c r="RWP244" s="191">
        <f t="shared" si="681"/>
        <v>0</v>
      </c>
      <c r="RWQ244" s="191">
        <f t="shared" si="681"/>
        <v>0</v>
      </c>
      <c r="RWR244" s="191">
        <f t="shared" si="681"/>
        <v>0</v>
      </c>
      <c r="RWS244" s="191">
        <f t="shared" si="681"/>
        <v>0</v>
      </c>
      <c r="RWT244" s="191">
        <f t="shared" si="681"/>
        <v>0</v>
      </c>
      <c r="RWU244" s="191">
        <f t="shared" si="681"/>
        <v>0</v>
      </c>
      <c r="RWV244" s="191">
        <f t="shared" si="681"/>
        <v>0</v>
      </c>
      <c r="RWW244" s="191">
        <f t="shared" si="681"/>
        <v>0</v>
      </c>
      <c r="RWX244" s="191">
        <f t="shared" si="681"/>
        <v>0</v>
      </c>
      <c r="RWY244" s="191">
        <f t="shared" si="681"/>
        <v>0</v>
      </c>
      <c r="RWZ244" s="191">
        <f t="shared" si="681"/>
        <v>0</v>
      </c>
      <c r="RXA244" s="191">
        <f t="shared" si="681"/>
        <v>0</v>
      </c>
      <c r="RXB244" s="191">
        <f t="shared" si="681"/>
        <v>0</v>
      </c>
      <c r="RXC244" s="191">
        <f t="shared" si="681"/>
        <v>0</v>
      </c>
      <c r="RXD244" s="191">
        <f t="shared" si="681"/>
        <v>0</v>
      </c>
      <c r="RXE244" s="191">
        <f t="shared" si="681"/>
        <v>0</v>
      </c>
      <c r="RXF244" s="191">
        <f t="shared" si="681"/>
        <v>0</v>
      </c>
      <c r="RXG244" s="191">
        <f t="shared" si="681"/>
        <v>0</v>
      </c>
      <c r="RXH244" s="191">
        <f t="shared" si="681"/>
        <v>0</v>
      </c>
      <c r="RXI244" s="191">
        <f t="shared" si="681"/>
        <v>0</v>
      </c>
      <c r="RXJ244" s="191">
        <f t="shared" si="681"/>
        <v>0</v>
      </c>
      <c r="RXK244" s="191">
        <f t="shared" si="681"/>
        <v>0</v>
      </c>
      <c r="RXL244" s="191">
        <f t="shared" si="681"/>
        <v>0</v>
      </c>
      <c r="RXM244" s="191">
        <f t="shared" si="681"/>
        <v>0</v>
      </c>
      <c r="RXN244" s="191">
        <f t="shared" si="681"/>
        <v>0</v>
      </c>
      <c r="RXO244" s="191">
        <f t="shared" si="681"/>
        <v>0</v>
      </c>
      <c r="RXP244" s="191">
        <f t="shared" si="681"/>
        <v>0</v>
      </c>
      <c r="RXQ244" s="191">
        <f t="shared" si="681"/>
        <v>0</v>
      </c>
      <c r="RXR244" s="191">
        <f t="shared" si="681"/>
        <v>0</v>
      </c>
      <c r="RXS244" s="191">
        <f t="shared" si="681"/>
        <v>0</v>
      </c>
      <c r="RXT244" s="191">
        <f t="shared" si="681"/>
        <v>0</v>
      </c>
      <c r="RXU244" s="191">
        <f t="shared" si="681"/>
        <v>0</v>
      </c>
      <c r="RXV244" s="191">
        <f t="shared" si="681"/>
        <v>0</v>
      </c>
      <c r="RXW244" s="191">
        <f t="shared" si="681"/>
        <v>0</v>
      </c>
      <c r="RXX244" s="191">
        <f t="shared" si="681"/>
        <v>0</v>
      </c>
      <c r="RXY244" s="191">
        <f t="shared" si="681"/>
        <v>0</v>
      </c>
      <c r="RXZ244" s="191">
        <f t="shared" si="681"/>
        <v>0</v>
      </c>
      <c r="RYA244" s="191">
        <f t="shared" si="681"/>
        <v>0</v>
      </c>
      <c r="RYB244" s="191">
        <f t="shared" ref="RYB244:SAM244" si="682" xml:space="preserve"> IF($F212 = 0, RYB220, IF($F212 = 1, RYB228, RYB236))+RYB252</f>
        <v>0</v>
      </c>
      <c r="RYC244" s="191">
        <f t="shared" si="682"/>
        <v>0</v>
      </c>
      <c r="RYD244" s="191">
        <f t="shared" si="682"/>
        <v>0</v>
      </c>
      <c r="RYE244" s="191">
        <f t="shared" si="682"/>
        <v>0</v>
      </c>
      <c r="RYF244" s="191">
        <f t="shared" si="682"/>
        <v>0</v>
      </c>
      <c r="RYG244" s="191">
        <f t="shared" si="682"/>
        <v>0</v>
      </c>
      <c r="RYH244" s="191">
        <f t="shared" si="682"/>
        <v>0</v>
      </c>
      <c r="RYI244" s="191">
        <f t="shared" si="682"/>
        <v>0</v>
      </c>
      <c r="RYJ244" s="191">
        <f t="shared" si="682"/>
        <v>0</v>
      </c>
      <c r="RYK244" s="191">
        <f t="shared" si="682"/>
        <v>0</v>
      </c>
      <c r="RYL244" s="191">
        <f t="shared" si="682"/>
        <v>0</v>
      </c>
      <c r="RYM244" s="191">
        <f t="shared" si="682"/>
        <v>0</v>
      </c>
      <c r="RYN244" s="191">
        <f t="shared" si="682"/>
        <v>0</v>
      </c>
      <c r="RYO244" s="191">
        <f t="shared" si="682"/>
        <v>0</v>
      </c>
      <c r="RYP244" s="191">
        <f t="shared" si="682"/>
        <v>0</v>
      </c>
      <c r="RYQ244" s="191">
        <f t="shared" si="682"/>
        <v>0</v>
      </c>
      <c r="RYR244" s="191">
        <f t="shared" si="682"/>
        <v>0</v>
      </c>
      <c r="RYS244" s="191">
        <f t="shared" si="682"/>
        <v>0</v>
      </c>
      <c r="RYT244" s="191">
        <f t="shared" si="682"/>
        <v>0</v>
      </c>
      <c r="RYU244" s="191">
        <f t="shared" si="682"/>
        <v>0</v>
      </c>
      <c r="RYV244" s="191">
        <f t="shared" si="682"/>
        <v>0</v>
      </c>
      <c r="RYW244" s="191">
        <f t="shared" si="682"/>
        <v>0</v>
      </c>
      <c r="RYX244" s="191">
        <f t="shared" si="682"/>
        <v>0</v>
      </c>
      <c r="RYY244" s="191">
        <f t="shared" si="682"/>
        <v>0</v>
      </c>
      <c r="RYZ244" s="191">
        <f t="shared" si="682"/>
        <v>0</v>
      </c>
      <c r="RZA244" s="191">
        <f t="shared" si="682"/>
        <v>0</v>
      </c>
      <c r="RZB244" s="191">
        <f t="shared" si="682"/>
        <v>0</v>
      </c>
      <c r="RZC244" s="191">
        <f t="shared" si="682"/>
        <v>0</v>
      </c>
      <c r="RZD244" s="191">
        <f t="shared" si="682"/>
        <v>0</v>
      </c>
      <c r="RZE244" s="191">
        <f t="shared" si="682"/>
        <v>0</v>
      </c>
      <c r="RZF244" s="191">
        <f t="shared" si="682"/>
        <v>0</v>
      </c>
      <c r="RZG244" s="191">
        <f t="shared" si="682"/>
        <v>0</v>
      </c>
      <c r="RZH244" s="191">
        <f t="shared" si="682"/>
        <v>0</v>
      </c>
      <c r="RZI244" s="191">
        <f t="shared" si="682"/>
        <v>0</v>
      </c>
      <c r="RZJ244" s="191">
        <f t="shared" si="682"/>
        <v>0</v>
      </c>
      <c r="RZK244" s="191">
        <f t="shared" si="682"/>
        <v>0</v>
      </c>
      <c r="RZL244" s="191">
        <f t="shared" si="682"/>
        <v>0</v>
      </c>
      <c r="RZM244" s="191">
        <f t="shared" si="682"/>
        <v>0</v>
      </c>
      <c r="RZN244" s="191">
        <f t="shared" si="682"/>
        <v>0</v>
      </c>
      <c r="RZO244" s="191">
        <f t="shared" si="682"/>
        <v>0</v>
      </c>
      <c r="RZP244" s="191">
        <f t="shared" si="682"/>
        <v>0</v>
      </c>
      <c r="RZQ244" s="191">
        <f t="shared" si="682"/>
        <v>0</v>
      </c>
      <c r="RZR244" s="191">
        <f t="shared" si="682"/>
        <v>0</v>
      </c>
      <c r="RZS244" s="191">
        <f t="shared" si="682"/>
        <v>0</v>
      </c>
      <c r="RZT244" s="191">
        <f t="shared" si="682"/>
        <v>0</v>
      </c>
      <c r="RZU244" s="191">
        <f t="shared" si="682"/>
        <v>0</v>
      </c>
      <c r="RZV244" s="191">
        <f t="shared" si="682"/>
        <v>0</v>
      </c>
      <c r="RZW244" s="191">
        <f t="shared" si="682"/>
        <v>0</v>
      </c>
      <c r="RZX244" s="191">
        <f t="shared" si="682"/>
        <v>0</v>
      </c>
      <c r="RZY244" s="191">
        <f t="shared" si="682"/>
        <v>0</v>
      </c>
      <c r="RZZ244" s="191">
        <f t="shared" si="682"/>
        <v>0</v>
      </c>
      <c r="SAA244" s="191">
        <f t="shared" si="682"/>
        <v>0</v>
      </c>
      <c r="SAB244" s="191">
        <f t="shared" si="682"/>
        <v>0</v>
      </c>
      <c r="SAC244" s="191">
        <f t="shared" si="682"/>
        <v>0</v>
      </c>
      <c r="SAD244" s="191">
        <f t="shared" si="682"/>
        <v>0</v>
      </c>
      <c r="SAE244" s="191">
        <f t="shared" si="682"/>
        <v>0</v>
      </c>
      <c r="SAF244" s="191">
        <f t="shared" si="682"/>
        <v>0</v>
      </c>
      <c r="SAG244" s="191">
        <f t="shared" si="682"/>
        <v>0</v>
      </c>
      <c r="SAH244" s="191">
        <f t="shared" si="682"/>
        <v>0</v>
      </c>
      <c r="SAI244" s="191">
        <f t="shared" si="682"/>
        <v>0</v>
      </c>
      <c r="SAJ244" s="191">
        <f t="shared" si="682"/>
        <v>0</v>
      </c>
      <c r="SAK244" s="191">
        <f t="shared" si="682"/>
        <v>0</v>
      </c>
      <c r="SAL244" s="191">
        <f t="shared" si="682"/>
        <v>0</v>
      </c>
      <c r="SAM244" s="191">
        <f t="shared" si="682"/>
        <v>0</v>
      </c>
      <c r="SAN244" s="191">
        <f t="shared" ref="SAN244:SCY244" si="683" xml:space="preserve"> IF($F212 = 0, SAN220, IF($F212 = 1, SAN228, SAN236))+SAN252</f>
        <v>0</v>
      </c>
      <c r="SAO244" s="191">
        <f t="shared" si="683"/>
        <v>0</v>
      </c>
      <c r="SAP244" s="191">
        <f t="shared" si="683"/>
        <v>0</v>
      </c>
      <c r="SAQ244" s="191">
        <f t="shared" si="683"/>
        <v>0</v>
      </c>
      <c r="SAR244" s="191">
        <f t="shared" si="683"/>
        <v>0</v>
      </c>
      <c r="SAS244" s="191">
        <f t="shared" si="683"/>
        <v>0</v>
      </c>
      <c r="SAT244" s="191">
        <f t="shared" si="683"/>
        <v>0</v>
      </c>
      <c r="SAU244" s="191">
        <f t="shared" si="683"/>
        <v>0</v>
      </c>
      <c r="SAV244" s="191">
        <f t="shared" si="683"/>
        <v>0</v>
      </c>
      <c r="SAW244" s="191">
        <f t="shared" si="683"/>
        <v>0</v>
      </c>
      <c r="SAX244" s="191">
        <f t="shared" si="683"/>
        <v>0</v>
      </c>
      <c r="SAY244" s="191">
        <f t="shared" si="683"/>
        <v>0</v>
      </c>
      <c r="SAZ244" s="191">
        <f t="shared" si="683"/>
        <v>0</v>
      </c>
      <c r="SBA244" s="191">
        <f t="shared" si="683"/>
        <v>0</v>
      </c>
      <c r="SBB244" s="191">
        <f t="shared" si="683"/>
        <v>0</v>
      </c>
      <c r="SBC244" s="191">
        <f t="shared" si="683"/>
        <v>0</v>
      </c>
      <c r="SBD244" s="191">
        <f t="shared" si="683"/>
        <v>0</v>
      </c>
      <c r="SBE244" s="191">
        <f t="shared" si="683"/>
        <v>0</v>
      </c>
      <c r="SBF244" s="191">
        <f t="shared" si="683"/>
        <v>0</v>
      </c>
      <c r="SBG244" s="191">
        <f t="shared" si="683"/>
        <v>0</v>
      </c>
      <c r="SBH244" s="191">
        <f t="shared" si="683"/>
        <v>0</v>
      </c>
      <c r="SBI244" s="191">
        <f t="shared" si="683"/>
        <v>0</v>
      </c>
      <c r="SBJ244" s="191">
        <f t="shared" si="683"/>
        <v>0</v>
      </c>
      <c r="SBK244" s="191">
        <f t="shared" si="683"/>
        <v>0</v>
      </c>
      <c r="SBL244" s="191">
        <f t="shared" si="683"/>
        <v>0</v>
      </c>
      <c r="SBM244" s="191">
        <f t="shared" si="683"/>
        <v>0</v>
      </c>
      <c r="SBN244" s="191">
        <f t="shared" si="683"/>
        <v>0</v>
      </c>
      <c r="SBO244" s="191">
        <f t="shared" si="683"/>
        <v>0</v>
      </c>
      <c r="SBP244" s="191">
        <f t="shared" si="683"/>
        <v>0</v>
      </c>
      <c r="SBQ244" s="191">
        <f t="shared" si="683"/>
        <v>0</v>
      </c>
      <c r="SBR244" s="191">
        <f t="shared" si="683"/>
        <v>0</v>
      </c>
      <c r="SBS244" s="191">
        <f t="shared" si="683"/>
        <v>0</v>
      </c>
      <c r="SBT244" s="191">
        <f t="shared" si="683"/>
        <v>0</v>
      </c>
      <c r="SBU244" s="191">
        <f t="shared" si="683"/>
        <v>0</v>
      </c>
      <c r="SBV244" s="191">
        <f t="shared" si="683"/>
        <v>0</v>
      </c>
      <c r="SBW244" s="191">
        <f t="shared" si="683"/>
        <v>0</v>
      </c>
      <c r="SBX244" s="191">
        <f t="shared" si="683"/>
        <v>0</v>
      </c>
      <c r="SBY244" s="191">
        <f t="shared" si="683"/>
        <v>0</v>
      </c>
      <c r="SBZ244" s="191">
        <f t="shared" si="683"/>
        <v>0</v>
      </c>
      <c r="SCA244" s="191">
        <f t="shared" si="683"/>
        <v>0</v>
      </c>
      <c r="SCB244" s="191">
        <f t="shared" si="683"/>
        <v>0</v>
      </c>
      <c r="SCC244" s="191">
        <f t="shared" si="683"/>
        <v>0</v>
      </c>
      <c r="SCD244" s="191">
        <f t="shared" si="683"/>
        <v>0</v>
      </c>
      <c r="SCE244" s="191">
        <f t="shared" si="683"/>
        <v>0</v>
      </c>
      <c r="SCF244" s="191">
        <f t="shared" si="683"/>
        <v>0</v>
      </c>
      <c r="SCG244" s="191">
        <f t="shared" si="683"/>
        <v>0</v>
      </c>
      <c r="SCH244" s="191">
        <f t="shared" si="683"/>
        <v>0</v>
      </c>
      <c r="SCI244" s="191">
        <f t="shared" si="683"/>
        <v>0</v>
      </c>
      <c r="SCJ244" s="191">
        <f t="shared" si="683"/>
        <v>0</v>
      </c>
      <c r="SCK244" s="191">
        <f t="shared" si="683"/>
        <v>0</v>
      </c>
      <c r="SCL244" s="191">
        <f t="shared" si="683"/>
        <v>0</v>
      </c>
      <c r="SCM244" s="191">
        <f t="shared" si="683"/>
        <v>0</v>
      </c>
      <c r="SCN244" s="191">
        <f t="shared" si="683"/>
        <v>0</v>
      </c>
      <c r="SCO244" s="191">
        <f t="shared" si="683"/>
        <v>0</v>
      </c>
      <c r="SCP244" s="191">
        <f t="shared" si="683"/>
        <v>0</v>
      </c>
      <c r="SCQ244" s="191">
        <f t="shared" si="683"/>
        <v>0</v>
      </c>
      <c r="SCR244" s="191">
        <f t="shared" si="683"/>
        <v>0</v>
      </c>
      <c r="SCS244" s="191">
        <f t="shared" si="683"/>
        <v>0</v>
      </c>
      <c r="SCT244" s="191">
        <f t="shared" si="683"/>
        <v>0</v>
      </c>
      <c r="SCU244" s="191">
        <f t="shared" si="683"/>
        <v>0</v>
      </c>
      <c r="SCV244" s="191">
        <f t="shared" si="683"/>
        <v>0</v>
      </c>
      <c r="SCW244" s="191">
        <f t="shared" si="683"/>
        <v>0</v>
      </c>
      <c r="SCX244" s="191">
        <f t="shared" si="683"/>
        <v>0</v>
      </c>
      <c r="SCY244" s="191">
        <f t="shared" si="683"/>
        <v>0</v>
      </c>
      <c r="SCZ244" s="191">
        <f t="shared" ref="SCZ244:SFK244" si="684" xml:space="preserve"> IF($F212 = 0, SCZ220, IF($F212 = 1, SCZ228, SCZ236))+SCZ252</f>
        <v>0</v>
      </c>
      <c r="SDA244" s="191">
        <f t="shared" si="684"/>
        <v>0</v>
      </c>
      <c r="SDB244" s="191">
        <f t="shared" si="684"/>
        <v>0</v>
      </c>
      <c r="SDC244" s="191">
        <f t="shared" si="684"/>
        <v>0</v>
      </c>
      <c r="SDD244" s="191">
        <f t="shared" si="684"/>
        <v>0</v>
      </c>
      <c r="SDE244" s="191">
        <f t="shared" si="684"/>
        <v>0</v>
      </c>
      <c r="SDF244" s="191">
        <f t="shared" si="684"/>
        <v>0</v>
      </c>
      <c r="SDG244" s="191">
        <f t="shared" si="684"/>
        <v>0</v>
      </c>
      <c r="SDH244" s="191">
        <f t="shared" si="684"/>
        <v>0</v>
      </c>
      <c r="SDI244" s="191">
        <f t="shared" si="684"/>
        <v>0</v>
      </c>
      <c r="SDJ244" s="191">
        <f t="shared" si="684"/>
        <v>0</v>
      </c>
      <c r="SDK244" s="191">
        <f t="shared" si="684"/>
        <v>0</v>
      </c>
      <c r="SDL244" s="191">
        <f t="shared" si="684"/>
        <v>0</v>
      </c>
      <c r="SDM244" s="191">
        <f t="shared" si="684"/>
        <v>0</v>
      </c>
      <c r="SDN244" s="191">
        <f t="shared" si="684"/>
        <v>0</v>
      </c>
      <c r="SDO244" s="191">
        <f t="shared" si="684"/>
        <v>0</v>
      </c>
      <c r="SDP244" s="191">
        <f t="shared" si="684"/>
        <v>0</v>
      </c>
      <c r="SDQ244" s="191">
        <f t="shared" si="684"/>
        <v>0</v>
      </c>
      <c r="SDR244" s="191">
        <f t="shared" si="684"/>
        <v>0</v>
      </c>
      <c r="SDS244" s="191">
        <f t="shared" si="684"/>
        <v>0</v>
      </c>
      <c r="SDT244" s="191">
        <f t="shared" si="684"/>
        <v>0</v>
      </c>
      <c r="SDU244" s="191">
        <f t="shared" si="684"/>
        <v>0</v>
      </c>
      <c r="SDV244" s="191">
        <f t="shared" si="684"/>
        <v>0</v>
      </c>
      <c r="SDW244" s="191">
        <f t="shared" si="684"/>
        <v>0</v>
      </c>
      <c r="SDX244" s="191">
        <f t="shared" si="684"/>
        <v>0</v>
      </c>
      <c r="SDY244" s="191">
        <f t="shared" si="684"/>
        <v>0</v>
      </c>
      <c r="SDZ244" s="191">
        <f t="shared" si="684"/>
        <v>0</v>
      </c>
      <c r="SEA244" s="191">
        <f t="shared" si="684"/>
        <v>0</v>
      </c>
      <c r="SEB244" s="191">
        <f t="shared" si="684"/>
        <v>0</v>
      </c>
      <c r="SEC244" s="191">
        <f t="shared" si="684"/>
        <v>0</v>
      </c>
      <c r="SED244" s="191">
        <f t="shared" si="684"/>
        <v>0</v>
      </c>
      <c r="SEE244" s="191">
        <f t="shared" si="684"/>
        <v>0</v>
      </c>
      <c r="SEF244" s="191">
        <f t="shared" si="684"/>
        <v>0</v>
      </c>
      <c r="SEG244" s="191">
        <f t="shared" si="684"/>
        <v>0</v>
      </c>
      <c r="SEH244" s="191">
        <f t="shared" si="684"/>
        <v>0</v>
      </c>
      <c r="SEI244" s="191">
        <f t="shared" si="684"/>
        <v>0</v>
      </c>
      <c r="SEJ244" s="191">
        <f t="shared" si="684"/>
        <v>0</v>
      </c>
      <c r="SEK244" s="191">
        <f t="shared" si="684"/>
        <v>0</v>
      </c>
      <c r="SEL244" s="191">
        <f t="shared" si="684"/>
        <v>0</v>
      </c>
      <c r="SEM244" s="191">
        <f t="shared" si="684"/>
        <v>0</v>
      </c>
      <c r="SEN244" s="191">
        <f t="shared" si="684"/>
        <v>0</v>
      </c>
      <c r="SEO244" s="191">
        <f t="shared" si="684"/>
        <v>0</v>
      </c>
      <c r="SEP244" s="191">
        <f t="shared" si="684"/>
        <v>0</v>
      </c>
      <c r="SEQ244" s="191">
        <f t="shared" si="684"/>
        <v>0</v>
      </c>
      <c r="SER244" s="191">
        <f t="shared" si="684"/>
        <v>0</v>
      </c>
      <c r="SES244" s="191">
        <f t="shared" si="684"/>
        <v>0</v>
      </c>
      <c r="SET244" s="191">
        <f t="shared" si="684"/>
        <v>0</v>
      </c>
      <c r="SEU244" s="191">
        <f t="shared" si="684"/>
        <v>0</v>
      </c>
      <c r="SEV244" s="191">
        <f t="shared" si="684"/>
        <v>0</v>
      </c>
      <c r="SEW244" s="191">
        <f t="shared" si="684"/>
        <v>0</v>
      </c>
      <c r="SEX244" s="191">
        <f t="shared" si="684"/>
        <v>0</v>
      </c>
      <c r="SEY244" s="191">
        <f t="shared" si="684"/>
        <v>0</v>
      </c>
      <c r="SEZ244" s="191">
        <f t="shared" si="684"/>
        <v>0</v>
      </c>
      <c r="SFA244" s="191">
        <f t="shared" si="684"/>
        <v>0</v>
      </c>
      <c r="SFB244" s="191">
        <f t="shared" si="684"/>
        <v>0</v>
      </c>
      <c r="SFC244" s="191">
        <f t="shared" si="684"/>
        <v>0</v>
      </c>
      <c r="SFD244" s="191">
        <f t="shared" si="684"/>
        <v>0</v>
      </c>
      <c r="SFE244" s="191">
        <f t="shared" si="684"/>
        <v>0</v>
      </c>
      <c r="SFF244" s="191">
        <f t="shared" si="684"/>
        <v>0</v>
      </c>
      <c r="SFG244" s="191">
        <f t="shared" si="684"/>
        <v>0</v>
      </c>
      <c r="SFH244" s="191">
        <f t="shared" si="684"/>
        <v>0</v>
      </c>
      <c r="SFI244" s="191">
        <f t="shared" si="684"/>
        <v>0</v>
      </c>
      <c r="SFJ244" s="191">
        <f t="shared" si="684"/>
        <v>0</v>
      </c>
      <c r="SFK244" s="191">
        <f t="shared" si="684"/>
        <v>0</v>
      </c>
      <c r="SFL244" s="191">
        <f t="shared" ref="SFL244:SHW244" si="685" xml:space="preserve"> IF($F212 = 0, SFL220, IF($F212 = 1, SFL228, SFL236))+SFL252</f>
        <v>0</v>
      </c>
      <c r="SFM244" s="191">
        <f t="shared" si="685"/>
        <v>0</v>
      </c>
      <c r="SFN244" s="191">
        <f t="shared" si="685"/>
        <v>0</v>
      </c>
      <c r="SFO244" s="191">
        <f t="shared" si="685"/>
        <v>0</v>
      </c>
      <c r="SFP244" s="191">
        <f t="shared" si="685"/>
        <v>0</v>
      </c>
      <c r="SFQ244" s="191">
        <f t="shared" si="685"/>
        <v>0</v>
      </c>
      <c r="SFR244" s="191">
        <f t="shared" si="685"/>
        <v>0</v>
      </c>
      <c r="SFS244" s="191">
        <f t="shared" si="685"/>
        <v>0</v>
      </c>
      <c r="SFT244" s="191">
        <f t="shared" si="685"/>
        <v>0</v>
      </c>
      <c r="SFU244" s="191">
        <f t="shared" si="685"/>
        <v>0</v>
      </c>
      <c r="SFV244" s="191">
        <f t="shared" si="685"/>
        <v>0</v>
      </c>
      <c r="SFW244" s="191">
        <f t="shared" si="685"/>
        <v>0</v>
      </c>
      <c r="SFX244" s="191">
        <f t="shared" si="685"/>
        <v>0</v>
      </c>
      <c r="SFY244" s="191">
        <f t="shared" si="685"/>
        <v>0</v>
      </c>
      <c r="SFZ244" s="191">
        <f t="shared" si="685"/>
        <v>0</v>
      </c>
      <c r="SGA244" s="191">
        <f t="shared" si="685"/>
        <v>0</v>
      </c>
      <c r="SGB244" s="191">
        <f t="shared" si="685"/>
        <v>0</v>
      </c>
      <c r="SGC244" s="191">
        <f t="shared" si="685"/>
        <v>0</v>
      </c>
      <c r="SGD244" s="191">
        <f t="shared" si="685"/>
        <v>0</v>
      </c>
      <c r="SGE244" s="191">
        <f t="shared" si="685"/>
        <v>0</v>
      </c>
      <c r="SGF244" s="191">
        <f t="shared" si="685"/>
        <v>0</v>
      </c>
      <c r="SGG244" s="191">
        <f t="shared" si="685"/>
        <v>0</v>
      </c>
      <c r="SGH244" s="191">
        <f t="shared" si="685"/>
        <v>0</v>
      </c>
      <c r="SGI244" s="191">
        <f t="shared" si="685"/>
        <v>0</v>
      </c>
      <c r="SGJ244" s="191">
        <f t="shared" si="685"/>
        <v>0</v>
      </c>
      <c r="SGK244" s="191">
        <f t="shared" si="685"/>
        <v>0</v>
      </c>
      <c r="SGL244" s="191">
        <f t="shared" si="685"/>
        <v>0</v>
      </c>
      <c r="SGM244" s="191">
        <f t="shared" si="685"/>
        <v>0</v>
      </c>
      <c r="SGN244" s="191">
        <f t="shared" si="685"/>
        <v>0</v>
      </c>
      <c r="SGO244" s="191">
        <f t="shared" si="685"/>
        <v>0</v>
      </c>
      <c r="SGP244" s="191">
        <f t="shared" si="685"/>
        <v>0</v>
      </c>
      <c r="SGQ244" s="191">
        <f t="shared" si="685"/>
        <v>0</v>
      </c>
      <c r="SGR244" s="191">
        <f t="shared" si="685"/>
        <v>0</v>
      </c>
      <c r="SGS244" s="191">
        <f t="shared" si="685"/>
        <v>0</v>
      </c>
      <c r="SGT244" s="191">
        <f t="shared" si="685"/>
        <v>0</v>
      </c>
      <c r="SGU244" s="191">
        <f t="shared" si="685"/>
        <v>0</v>
      </c>
      <c r="SGV244" s="191">
        <f t="shared" si="685"/>
        <v>0</v>
      </c>
      <c r="SGW244" s="191">
        <f t="shared" si="685"/>
        <v>0</v>
      </c>
      <c r="SGX244" s="191">
        <f t="shared" si="685"/>
        <v>0</v>
      </c>
      <c r="SGY244" s="191">
        <f t="shared" si="685"/>
        <v>0</v>
      </c>
      <c r="SGZ244" s="191">
        <f t="shared" si="685"/>
        <v>0</v>
      </c>
      <c r="SHA244" s="191">
        <f t="shared" si="685"/>
        <v>0</v>
      </c>
      <c r="SHB244" s="191">
        <f t="shared" si="685"/>
        <v>0</v>
      </c>
      <c r="SHC244" s="191">
        <f t="shared" si="685"/>
        <v>0</v>
      </c>
      <c r="SHD244" s="191">
        <f t="shared" si="685"/>
        <v>0</v>
      </c>
      <c r="SHE244" s="191">
        <f t="shared" si="685"/>
        <v>0</v>
      </c>
      <c r="SHF244" s="191">
        <f t="shared" si="685"/>
        <v>0</v>
      </c>
      <c r="SHG244" s="191">
        <f t="shared" si="685"/>
        <v>0</v>
      </c>
      <c r="SHH244" s="191">
        <f t="shared" si="685"/>
        <v>0</v>
      </c>
      <c r="SHI244" s="191">
        <f t="shared" si="685"/>
        <v>0</v>
      </c>
      <c r="SHJ244" s="191">
        <f t="shared" si="685"/>
        <v>0</v>
      </c>
      <c r="SHK244" s="191">
        <f t="shared" si="685"/>
        <v>0</v>
      </c>
      <c r="SHL244" s="191">
        <f t="shared" si="685"/>
        <v>0</v>
      </c>
      <c r="SHM244" s="191">
        <f t="shared" si="685"/>
        <v>0</v>
      </c>
      <c r="SHN244" s="191">
        <f t="shared" si="685"/>
        <v>0</v>
      </c>
      <c r="SHO244" s="191">
        <f t="shared" si="685"/>
        <v>0</v>
      </c>
      <c r="SHP244" s="191">
        <f t="shared" si="685"/>
        <v>0</v>
      </c>
      <c r="SHQ244" s="191">
        <f t="shared" si="685"/>
        <v>0</v>
      </c>
      <c r="SHR244" s="191">
        <f t="shared" si="685"/>
        <v>0</v>
      </c>
      <c r="SHS244" s="191">
        <f t="shared" si="685"/>
        <v>0</v>
      </c>
      <c r="SHT244" s="191">
        <f t="shared" si="685"/>
        <v>0</v>
      </c>
      <c r="SHU244" s="191">
        <f t="shared" si="685"/>
        <v>0</v>
      </c>
      <c r="SHV244" s="191">
        <f t="shared" si="685"/>
        <v>0</v>
      </c>
      <c r="SHW244" s="191">
        <f t="shared" si="685"/>
        <v>0</v>
      </c>
      <c r="SHX244" s="191">
        <f t="shared" ref="SHX244:SKI244" si="686" xml:space="preserve"> IF($F212 = 0, SHX220, IF($F212 = 1, SHX228, SHX236))+SHX252</f>
        <v>0</v>
      </c>
      <c r="SHY244" s="191">
        <f t="shared" si="686"/>
        <v>0</v>
      </c>
      <c r="SHZ244" s="191">
        <f t="shared" si="686"/>
        <v>0</v>
      </c>
      <c r="SIA244" s="191">
        <f t="shared" si="686"/>
        <v>0</v>
      </c>
      <c r="SIB244" s="191">
        <f t="shared" si="686"/>
        <v>0</v>
      </c>
      <c r="SIC244" s="191">
        <f t="shared" si="686"/>
        <v>0</v>
      </c>
      <c r="SID244" s="191">
        <f t="shared" si="686"/>
        <v>0</v>
      </c>
      <c r="SIE244" s="191">
        <f t="shared" si="686"/>
        <v>0</v>
      </c>
      <c r="SIF244" s="191">
        <f t="shared" si="686"/>
        <v>0</v>
      </c>
      <c r="SIG244" s="191">
        <f t="shared" si="686"/>
        <v>0</v>
      </c>
      <c r="SIH244" s="191">
        <f t="shared" si="686"/>
        <v>0</v>
      </c>
      <c r="SII244" s="191">
        <f t="shared" si="686"/>
        <v>0</v>
      </c>
      <c r="SIJ244" s="191">
        <f t="shared" si="686"/>
        <v>0</v>
      </c>
      <c r="SIK244" s="191">
        <f t="shared" si="686"/>
        <v>0</v>
      </c>
      <c r="SIL244" s="191">
        <f t="shared" si="686"/>
        <v>0</v>
      </c>
      <c r="SIM244" s="191">
        <f t="shared" si="686"/>
        <v>0</v>
      </c>
      <c r="SIN244" s="191">
        <f t="shared" si="686"/>
        <v>0</v>
      </c>
      <c r="SIO244" s="191">
        <f t="shared" si="686"/>
        <v>0</v>
      </c>
      <c r="SIP244" s="191">
        <f t="shared" si="686"/>
        <v>0</v>
      </c>
      <c r="SIQ244" s="191">
        <f t="shared" si="686"/>
        <v>0</v>
      </c>
      <c r="SIR244" s="191">
        <f t="shared" si="686"/>
        <v>0</v>
      </c>
      <c r="SIS244" s="191">
        <f t="shared" si="686"/>
        <v>0</v>
      </c>
      <c r="SIT244" s="191">
        <f t="shared" si="686"/>
        <v>0</v>
      </c>
      <c r="SIU244" s="191">
        <f t="shared" si="686"/>
        <v>0</v>
      </c>
      <c r="SIV244" s="191">
        <f t="shared" si="686"/>
        <v>0</v>
      </c>
      <c r="SIW244" s="191">
        <f t="shared" si="686"/>
        <v>0</v>
      </c>
      <c r="SIX244" s="191">
        <f t="shared" si="686"/>
        <v>0</v>
      </c>
      <c r="SIY244" s="191">
        <f t="shared" si="686"/>
        <v>0</v>
      </c>
      <c r="SIZ244" s="191">
        <f t="shared" si="686"/>
        <v>0</v>
      </c>
      <c r="SJA244" s="191">
        <f t="shared" si="686"/>
        <v>0</v>
      </c>
      <c r="SJB244" s="191">
        <f t="shared" si="686"/>
        <v>0</v>
      </c>
      <c r="SJC244" s="191">
        <f t="shared" si="686"/>
        <v>0</v>
      </c>
      <c r="SJD244" s="191">
        <f t="shared" si="686"/>
        <v>0</v>
      </c>
      <c r="SJE244" s="191">
        <f t="shared" si="686"/>
        <v>0</v>
      </c>
      <c r="SJF244" s="191">
        <f t="shared" si="686"/>
        <v>0</v>
      </c>
      <c r="SJG244" s="191">
        <f t="shared" si="686"/>
        <v>0</v>
      </c>
      <c r="SJH244" s="191">
        <f t="shared" si="686"/>
        <v>0</v>
      </c>
      <c r="SJI244" s="191">
        <f t="shared" si="686"/>
        <v>0</v>
      </c>
      <c r="SJJ244" s="191">
        <f t="shared" si="686"/>
        <v>0</v>
      </c>
      <c r="SJK244" s="191">
        <f t="shared" si="686"/>
        <v>0</v>
      </c>
      <c r="SJL244" s="191">
        <f t="shared" si="686"/>
        <v>0</v>
      </c>
      <c r="SJM244" s="191">
        <f t="shared" si="686"/>
        <v>0</v>
      </c>
      <c r="SJN244" s="191">
        <f t="shared" si="686"/>
        <v>0</v>
      </c>
      <c r="SJO244" s="191">
        <f t="shared" si="686"/>
        <v>0</v>
      </c>
      <c r="SJP244" s="191">
        <f t="shared" si="686"/>
        <v>0</v>
      </c>
      <c r="SJQ244" s="191">
        <f t="shared" si="686"/>
        <v>0</v>
      </c>
      <c r="SJR244" s="191">
        <f t="shared" si="686"/>
        <v>0</v>
      </c>
      <c r="SJS244" s="191">
        <f t="shared" si="686"/>
        <v>0</v>
      </c>
      <c r="SJT244" s="191">
        <f t="shared" si="686"/>
        <v>0</v>
      </c>
      <c r="SJU244" s="191">
        <f t="shared" si="686"/>
        <v>0</v>
      </c>
      <c r="SJV244" s="191">
        <f t="shared" si="686"/>
        <v>0</v>
      </c>
      <c r="SJW244" s="191">
        <f t="shared" si="686"/>
        <v>0</v>
      </c>
      <c r="SJX244" s="191">
        <f t="shared" si="686"/>
        <v>0</v>
      </c>
      <c r="SJY244" s="191">
        <f t="shared" si="686"/>
        <v>0</v>
      </c>
      <c r="SJZ244" s="191">
        <f t="shared" si="686"/>
        <v>0</v>
      </c>
      <c r="SKA244" s="191">
        <f t="shared" si="686"/>
        <v>0</v>
      </c>
      <c r="SKB244" s="191">
        <f t="shared" si="686"/>
        <v>0</v>
      </c>
      <c r="SKC244" s="191">
        <f t="shared" si="686"/>
        <v>0</v>
      </c>
      <c r="SKD244" s="191">
        <f t="shared" si="686"/>
        <v>0</v>
      </c>
      <c r="SKE244" s="191">
        <f t="shared" si="686"/>
        <v>0</v>
      </c>
      <c r="SKF244" s="191">
        <f t="shared" si="686"/>
        <v>0</v>
      </c>
      <c r="SKG244" s="191">
        <f t="shared" si="686"/>
        <v>0</v>
      </c>
      <c r="SKH244" s="191">
        <f t="shared" si="686"/>
        <v>0</v>
      </c>
      <c r="SKI244" s="191">
        <f t="shared" si="686"/>
        <v>0</v>
      </c>
      <c r="SKJ244" s="191">
        <f t="shared" ref="SKJ244:SMU244" si="687" xml:space="preserve"> IF($F212 = 0, SKJ220, IF($F212 = 1, SKJ228, SKJ236))+SKJ252</f>
        <v>0</v>
      </c>
      <c r="SKK244" s="191">
        <f t="shared" si="687"/>
        <v>0</v>
      </c>
      <c r="SKL244" s="191">
        <f t="shared" si="687"/>
        <v>0</v>
      </c>
      <c r="SKM244" s="191">
        <f t="shared" si="687"/>
        <v>0</v>
      </c>
      <c r="SKN244" s="191">
        <f t="shared" si="687"/>
        <v>0</v>
      </c>
      <c r="SKO244" s="191">
        <f t="shared" si="687"/>
        <v>0</v>
      </c>
      <c r="SKP244" s="191">
        <f t="shared" si="687"/>
        <v>0</v>
      </c>
      <c r="SKQ244" s="191">
        <f t="shared" si="687"/>
        <v>0</v>
      </c>
      <c r="SKR244" s="191">
        <f t="shared" si="687"/>
        <v>0</v>
      </c>
      <c r="SKS244" s="191">
        <f t="shared" si="687"/>
        <v>0</v>
      </c>
      <c r="SKT244" s="191">
        <f t="shared" si="687"/>
        <v>0</v>
      </c>
      <c r="SKU244" s="191">
        <f t="shared" si="687"/>
        <v>0</v>
      </c>
      <c r="SKV244" s="191">
        <f t="shared" si="687"/>
        <v>0</v>
      </c>
      <c r="SKW244" s="191">
        <f t="shared" si="687"/>
        <v>0</v>
      </c>
      <c r="SKX244" s="191">
        <f t="shared" si="687"/>
        <v>0</v>
      </c>
      <c r="SKY244" s="191">
        <f t="shared" si="687"/>
        <v>0</v>
      </c>
      <c r="SKZ244" s="191">
        <f t="shared" si="687"/>
        <v>0</v>
      </c>
      <c r="SLA244" s="191">
        <f t="shared" si="687"/>
        <v>0</v>
      </c>
      <c r="SLB244" s="191">
        <f t="shared" si="687"/>
        <v>0</v>
      </c>
      <c r="SLC244" s="191">
        <f t="shared" si="687"/>
        <v>0</v>
      </c>
      <c r="SLD244" s="191">
        <f t="shared" si="687"/>
        <v>0</v>
      </c>
      <c r="SLE244" s="191">
        <f t="shared" si="687"/>
        <v>0</v>
      </c>
      <c r="SLF244" s="191">
        <f t="shared" si="687"/>
        <v>0</v>
      </c>
      <c r="SLG244" s="191">
        <f t="shared" si="687"/>
        <v>0</v>
      </c>
      <c r="SLH244" s="191">
        <f t="shared" si="687"/>
        <v>0</v>
      </c>
      <c r="SLI244" s="191">
        <f t="shared" si="687"/>
        <v>0</v>
      </c>
      <c r="SLJ244" s="191">
        <f t="shared" si="687"/>
        <v>0</v>
      </c>
      <c r="SLK244" s="191">
        <f t="shared" si="687"/>
        <v>0</v>
      </c>
      <c r="SLL244" s="191">
        <f t="shared" si="687"/>
        <v>0</v>
      </c>
      <c r="SLM244" s="191">
        <f t="shared" si="687"/>
        <v>0</v>
      </c>
      <c r="SLN244" s="191">
        <f t="shared" si="687"/>
        <v>0</v>
      </c>
      <c r="SLO244" s="191">
        <f t="shared" si="687"/>
        <v>0</v>
      </c>
      <c r="SLP244" s="191">
        <f t="shared" si="687"/>
        <v>0</v>
      </c>
      <c r="SLQ244" s="191">
        <f t="shared" si="687"/>
        <v>0</v>
      </c>
      <c r="SLR244" s="191">
        <f t="shared" si="687"/>
        <v>0</v>
      </c>
      <c r="SLS244" s="191">
        <f t="shared" si="687"/>
        <v>0</v>
      </c>
      <c r="SLT244" s="191">
        <f t="shared" si="687"/>
        <v>0</v>
      </c>
      <c r="SLU244" s="191">
        <f t="shared" si="687"/>
        <v>0</v>
      </c>
      <c r="SLV244" s="191">
        <f t="shared" si="687"/>
        <v>0</v>
      </c>
      <c r="SLW244" s="191">
        <f t="shared" si="687"/>
        <v>0</v>
      </c>
      <c r="SLX244" s="191">
        <f t="shared" si="687"/>
        <v>0</v>
      </c>
      <c r="SLY244" s="191">
        <f t="shared" si="687"/>
        <v>0</v>
      </c>
      <c r="SLZ244" s="191">
        <f t="shared" si="687"/>
        <v>0</v>
      </c>
      <c r="SMA244" s="191">
        <f t="shared" si="687"/>
        <v>0</v>
      </c>
      <c r="SMB244" s="191">
        <f t="shared" si="687"/>
        <v>0</v>
      </c>
      <c r="SMC244" s="191">
        <f t="shared" si="687"/>
        <v>0</v>
      </c>
      <c r="SMD244" s="191">
        <f t="shared" si="687"/>
        <v>0</v>
      </c>
      <c r="SME244" s="191">
        <f t="shared" si="687"/>
        <v>0</v>
      </c>
      <c r="SMF244" s="191">
        <f t="shared" si="687"/>
        <v>0</v>
      </c>
      <c r="SMG244" s="191">
        <f t="shared" si="687"/>
        <v>0</v>
      </c>
      <c r="SMH244" s="191">
        <f t="shared" si="687"/>
        <v>0</v>
      </c>
      <c r="SMI244" s="191">
        <f t="shared" si="687"/>
        <v>0</v>
      </c>
      <c r="SMJ244" s="191">
        <f t="shared" si="687"/>
        <v>0</v>
      </c>
      <c r="SMK244" s="191">
        <f t="shared" si="687"/>
        <v>0</v>
      </c>
      <c r="SML244" s="191">
        <f t="shared" si="687"/>
        <v>0</v>
      </c>
      <c r="SMM244" s="191">
        <f t="shared" si="687"/>
        <v>0</v>
      </c>
      <c r="SMN244" s="191">
        <f t="shared" si="687"/>
        <v>0</v>
      </c>
      <c r="SMO244" s="191">
        <f t="shared" si="687"/>
        <v>0</v>
      </c>
      <c r="SMP244" s="191">
        <f t="shared" si="687"/>
        <v>0</v>
      </c>
      <c r="SMQ244" s="191">
        <f t="shared" si="687"/>
        <v>0</v>
      </c>
      <c r="SMR244" s="191">
        <f t="shared" si="687"/>
        <v>0</v>
      </c>
      <c r="SMS244" s="191">
        <f t="shared" si="687"/>
        <v>0</v>
      </c>
      <c r="SMT244" s="191">
        <f t="shared" si="687"/>
        <v>0</v>
      </c>
      <c r="SMU244" s="191">
        <f t="shared" si="687"/>
        <v>0</v>
      </c>
      <c r="SMV244" s="191">
        <f t="shared" ref="SMV244:SPG244" si="688" xml:space="preserve"> IF($F212 = 0, SMV220, IF($F212 = 1, SMV228, SMV236))+SMV252</f>
        <v>0</v>
      </c>
      <c r="SMW244" s="191">
        <f t="shared" si="688"/>
        <v>0</v>
      </c>
      <c r="SMX244" s="191">
        <f t="shared" si="688"/>
        <v>0</v>
      </c>
      <c r="SMY244" s="191">
        <f t="shared" si="688"/>
        <v>0</v>
      </c>
      <c r="SMZ244" s="191">
        <f t="shared" si="688"/>
        <v>0</v>
      </c>
      <c r="SNA244" s="191">
        <f t="shared" si="688"/>
        <v>0</v>
      </c>
      <c r="SNB244" s="191">
        <f t="shared" si="688"/>
        <v>0</v>
      </c>
      <c r="SNC244" s="191">
        <f t="shared" si="688"/>
        <v>0</v>
      </c>
      <c r="SND244" s="191">
        <f t="shared" si="688"/>
        <v>0</v>
      </c>
      <c r="SNE244" s="191">
        <f t="shared" si="688"/>
        <v>0</v>
      </c>
      <c r="SNF244" s="191">
        <f t="shared" si="688"/>
        <v>0</v>
      </c>
      <c r="SNG244" s="191">
        <f t="shared" si="688"/>
        <v>0</v>
      </c>
      <c r="SNH244" s="191">
        <f t="shared" si="688"/>
        <v>0</v>
      </c>
      <c r="SNI244" s="191">
        <f t="shared" si="688"/>
        <v>0</v>
      </c>
      <c r="SNJ244" s="191">
        <f t="shared" si="688"/>
        <v>0</v>
      </c>
      <c r="SNK244" s="191">
        <f t="shared" si="688"/>
        <v>0</v>
      </c>
      <c r="SNL244" s="191">
        <f t="shared" si="688"/>
        <v>0</v>
      </c>
      <c r="SNM244" s="191">
        <f t="shared" si="688"/>
        <v>0</v>
      </c>
      <c r="SNN244" s="191">
        <f t="shared" si="688"/>
        <v>0</v>
      </c>
      <c r="SNO244" s="191">
        <f t="shared" si="688"/>
        <v>0</v>
      </c>
      <c r="SNP244" s="191">
        <f t="shared" si="688"/>
        <v>0</v>
      </c>
      <c r="SNQ244" s="191">
        <f t="shared" si="688"/>
        <v>0</v>
      </c>
      <c r="SNR244" s="191">
        <f t="shared" si="688"/>
        <v>0</v>
      </c>
      <c r="SNS244" s="191">
        <f t="shared" si="688"/>
        <v>0</v>
      </c>
      <c r="SNT244" s="191">
        <f t="shared" si="688"/>
        <v>0</v>
      </c>
      <c r="SNU244" s="191">
        <f t="shared" si="688"/>
        <v>0</v>
      </c>
      <c r="SNV244" s="191">
        <f t="shared" si="688"/>
        <v>0</v>
      </c>
      <c r="SNW244" s="191">
        <f t="shared" si="688"/>
        <v>0</v>
      </c>
      <c r="SNX244" s="191">
        <f t="shared" si="688"/>
        <v>0</v>
      </c>
      <c r="SNY244" s="191">
        <f t="shared" si="688"/>
        <v>0</v>
      </c>
      <c r="SNZ244" s="191">
        <f t="shared" si="688"/>
        <v>0</v>
      </c>
      <c r="SOA244" s="191">
        <f t="shared" si="688"/>
        <v>0</v>
      </c>
      <c r="SOB244" s="191">
        <f t="shared" si="688"/>
        <v>0</v>
      </c>
      <c r="SOC244" s="191">
        <f t="shared" si="688"/>
        <v>0</v>
      </c>
      <c r="SOD244" s="191">
        <f t="shared" si="688"/>
        <v>0</v>
      </c>
      <c r="SOE244" s="191">
        <f t="shared" si="688"/>
        <v>0</v>
      </c>
      <c r="SOF244" s="191">
        <f t="shared" si="688"/>
        <v>0</v>
      </c>
      <c r="SOG244" s="191">
        <f t="shared" si="688"/>
        <v>0</v>
      </c>
      <c r="SOH244" s="191">
        <f t="shared" si="688"/>
        <v>0</v>
      </c>
      <c r="SOI244" s="191">
        <f t="shared" si="688"/>
        <v>0</v>
      </c>
      <c r="SOJ244" s="191">
        <f t="shared" si="688"/>
        <v>0</v>
      </c>
      <c r="SOK244" s="191">
        <f t="shared" si="688"/>
        <v>0</v>
      </c>
      <c r="SOL244" s="191">
        <f t="shared" si="688"/>
        <v>0</v>
      </c>
      <c r="SOM244" s="191">
        <f t="shared" si="688"/>
        <v>0</v>
      </c>
      <c r="SON244" s="191">
        <f t="shared" si="688"/>
        <v>0</v>
      </c>
      <c r="SOO244" s="191">
        <f t="shared" si="688"/>
        <v>0</v>
      </c>
      <c r="SOP244" s="191">
        <f t="shared" si="688"/>
        <v>0</v>
      </c>
      <c r="SOQ244" s="191">
        <f t="shared" si="688"/>
        <v>0</v>
      </c>
      <c r="SOR244" s="191">
        <f t="shared" si="688"/>
        <v>0</v>
      </c>
      <c r="SOS244" s="191">
        <f t="shared" si="688"/>
        <v>0</v>
      </c>
      <c r="SOT244" s="191">
        <f t="shared" si="688"/>
        <v>0</v>
      </c>
      <c r="SOU244" s="191">
        <f t="shared" si="688"/>
        <v>0</v>
      </c>
      <c r="SOV244" s="191">
        <f t="shared" si="688"/>
        <v>0</v>
      </c>
      <c r="SOW244" s="191">
        <f t="shared" si="688"/>
        <v>0</v>
      </c>
      <c r="SOX244" s="191">
        <f t="shared" si="688"/>
        <v>0</v>
      </c>
      <c r="SOY244" s="191">
        <f t="shared" si="688"/>
        <v>0</v>
      </c>
      <c r="SOZ244" s="191">
        <f t="shared" si="688"/>
        <v>0</v>
      </c>
      <c r="SPA244" s="191">
        <f t="shared" si="688"/>
        <v>0</v>
      </c>
      <c r="SPB244" s="191">
        <f t="shared" si="688"/>
        <v>0</v>
      </c>
      <c r="SPC244" s="191">
        <f t="shared" si="688"/>
        <v>0</v>
      </c>
      <c r="SPD244" s="191">
        <f t="shared" si="688"/>
        <v>0</v>
      </c>
      <c r="SPE244" s="191">
        <f t="shared" si="688"/>
        <v>0</v>
      </c>
      <c r="SPF244" s="191">
        <f t="shared" si="688"/>
        <v>0</v>
      </c>
      <c r="SPG244" s="191">
        <f t="shared" si="688"/>
        <v>0</v>
      </c>
      <c r="SPH244" s="191">
        <f t="shared" ref="SPH244:SRS244" si="689" xml:space="preserve"> IF($F212 = 0, SPH220, IF($F212 = 1, SPH228, SPH236))+SPH252</f>
        <v>0</v>
      </c>
      <c r="SPI244" s="191">
        <f t="shared" si="689"/>
        <v>0</v>
      </c>
      <c r="SPJ244" s="191">
        <f t="shared" si="689"/>
        <v>0</v>
      </c>
      <c r="SPK244" s="191">
        <f t="shared" si="689"/>
        <v>0</v>
      </c>
      <c r="SPL244" s="191">
        <f t="shared" si="689"/>
        <v>0</v>
      </c>
      <c r="SPM244" s="191">
        <f t="shared" si="689"/>
        <v>0</v>
      </c>
      <c r="SPN244" s="191">
        <f t="shared" si="689"/>
        <v>0</v>
      </c>
      <c r="SPO244" s="191">
        <f t="shared" si="689"/>
        <v>0</v>
      </c>
      <c r="SPP244" s="191">
        <f t="shared" si="689"/>
        <v>0</v>
      </c>
      <c r="SPQ244" s="191">
        <f t="shared" si="689"/>
        <v>0</v>
      </c>
      <c r="SPR244" s="191">
        <f t="shared" si="689"/>
        <v>0</v>
      </c>
      <c r="SPS244" s="191">
        <f t="shared" si="689"/>
        <v>0</v>
      </c>
      <c r="SPT244" s="191">
        <f t="shared" si="689"/>
        <v>0</v>
      </c>
      <c r="SPU244" s="191">
        <f t="shared" si="689"/>
        <v>0</v>
      </c>
      <c r="SPV244" s="191">
        <f t="shared" si="689"/>
        <v>0</v>
      </c>
      <c r="SPW244" s="191">
        <f t="shared" si="689"/>
        <v>0</v>
      </c>
      <c r="SPX244" s="191">
        <f t="shared" si="689"/>
        <v>0</v>
      </c>
      <c r="SPY244" s="191">
        <f t="shared" si="689"/>
        <v>0</v>
      </c>
      <c r="SPZ244" s="191">
        <f t="shared" si="689"/>
        <v>0</v>
      </c>
      <c r="SQA244" s="191">
        <f t="shared" si="689"/>
        <v>0</v>
      </c>
      <c r="SQB244" s="191">
        <f t="shared" si="689"/>
        <v>0</v>
      </c>
      <c r="SQC244" s="191">
        <f t="shared" si="689"/>
        <v>0</v>
      </c>
      <c r="SQD244" s="191">
        <f t="shared" si="689"/>
        <v>0</v>
      </c>
      <c r="SQE244" s="191">
        <f t="shared" si="689"/>
        <v>0</v>
      </c>
      <c r="SQF244" s="191">
        <f t="shared" si="689"/>
        <v>0</v>
      </c>
      <c r="SQG244" s="191">
        <f t="shared" si="689"/>
        <v>0</v>
      </c>
      <c r="SQH244" s="191">
        <f t="shared" si="689"/>
        <v>0</v>
      </c>
      <c r="SQI244" s="191">
        <f t="shared" si="689"/>
        <v>0</v>
      </c>
      <c r="SQJ244" s="191">
        <f t="shared" si="689"/>
        <v>0</v>
      </c>
      <c r="SQK244" s="191">
        <f t="shared" si="689"/>
        <v>0</v>
      </c>
      <c r="SQL244" s="191">
        <f t="shared" si="689"/>
        <v>0</v>
      </c>
      <c r="SQM244" s="191">
        <f t="shared" si="689"/>
        <v>0</v>
      </c>
      <c r="SQN244" s="191">
        <f t="shared" si="689"/>
        <v>0</v>
      </c>
      <c r="SQO244" s="191">
        <f t="shared" si="689"/>
        <v>0</v>
      </c>
      <c r="SQP244" s="191">
        <f t="shared" si="689"/>
        <v>0</v>
      </c>
      <c r="SQQ244" s="191">
        <f t="shared" si="689"/>
        <v>0</v>
      </c>
      <c r="SQR244" s="191">
        <f t="shared" si="689"/>
        <v>0</v>
      </c>
      <c r="SQS244" s="191">
        <f t="shared" si="689"/>
        <v>0</v>
      </c>
      <c r="SQT244" s="191">
        <f t="shared" si="689"/>
        <v>0</v>
      </c>
      <c r="SQU244" s="191">
        <f t="shared" si="689"/>
        <v>0</v>
      </c>
      <c r="SQV244" s="191">
        <f t="shared" si="689"/>
        <v>0</v>
      </c>
      <c r="SQW244" s="191">
        <f t="shared" si="689"/>
        <v>0</v>
      </c>
      <c r="SQX244" s="191">
        <f t="shared" si="689"/>
        <v>0</v>
      </c>
      <c r="SQY244" s="191">
        <f t="shared" si="689"/>
        <v>0</v>
      </c>
      <c r="SQZ244" s="191">
        <f t="shared" si="689"/>
        <v>0</v>
      </c>
      <c r="SRA244" s="191">
        <f t="shared" si="689"/>
        <v>0</v>
      </c>
      <c r="SRB244" s="191">
        <f t="shared" si="689"/>
        <v>0</v>
      </c>
      <c r="SRC244" s="191">
        <f t="shared" si="689"/>
        <v>0</v>
      </c>
      <c r="SRD244" s="191">
        <f t="shared" si="689"/>
        <v>0</v>
      </c>
      <c r="SRE244" s="191">
        <f t="shared" si="689"/>
        <v>0</v>
      </c>
      <c r="SRF244" s="191">
        <f t="shared" si="689"/>
        <v>0</v>
      </c>
      <c r="SRG244" s="191">
        <f t="shared" si="689"/>
        <v>0</v>
      </c>
      <c r="SRH244" s="191">
        <f t="shared" si="689"/>
        <v>0</v>
      </c>
      <c r="SRI244" s="191">
        <f t="shared" si="689"/>
        <v>0</v>
      </c>
      <c r="SRJ244" s="191">
        <f t="shared" si="689"/>
        <v>0</v>
      </c>
      <c r="SRK244" s="191">
        <f t="shared" si="689"/>
        <v>0</v>
      </c>
      <c r="SRL244" s="191">
        <f t="shared" si="689"/>
        <v>0</v>
      </c>
      <c r="SRM244" s="191">
        <f t="shared" si="689"/>
        <v>0</v>
      </c>
      <c r="SRN244" s="191">
        <f t="shared" si="689"/>
        <v>0</v>
      </c>
      <c r="SRO244" s="191">
        <f t="shared" si="689"/>
        <v>0</v>
      </c>
      <c r="SRP244" s="191">
        <f t="shared" si="689"/>
        <v>0</v>
      </c>
      <c r="SRQ244" s="191">
        <f t="shared" si="689"/>
        <v>0</v>
      </c>
      <c r="SRR244" s="191">
        <f t="shared" si="689"/>
        <v>0</v>
      </c>
      <c r="SRS244" s="191">
        <f t="shared" si="689"/>
        <v>0</v>
      </c>
      <c r="SRT244" s="191">
        <f t="shared" ref="SRT244:SUE244" si="690" xml:space="preserve"> IF($F212 = 0, SRT220, IF($F212 = 1, SRT228, SRT236))+SRT252</f>
        <v>0</v>
      </c>
      <c r="SRU244" s="191">
        <f t="shared" si="690"/>
        <v>0</v>
      </c>
      <c r="SRV244" s="191">
        <f t="shared" si="690"/>
        <v>0</v>
      </c>
      <c r="SRW244" s="191">
        <f t="shared" si="690"/>
        <v>0</v>
      </c>
      <c r="SRX244" s="191">
        <f t="shared" si="690"/>
        <v>0</v>
      </c>
      <c r="SRY244" s="191">
        <f t="shared" si="690"/>
        <v>0</v>
      </c>
      <c r="SRZ244" s="191">
        <f t="shared" si="690"/>
        <v>0</v>
      </c>
      <c r="SSA244" s="191">
        <f t="shared" si="690"/>
        <v>0</v>
      </c>
      <c r="SSB244" s="191">
        <f t="shared" si="690"/>
        <v>0</v>
      </c>
      <c r="SSC244" s="191">
        <f t="shared" si="690"/>
        <v>0</v>
      </c>
      <c r="SSD244" s="191">
        <f t="shared" si="690"/>
        <v>0</v>
      </c>
      <c r="SSE244" s="191">
        <f t="shared" si="690"/>
        <v>0</v>
      </c>
      <c r="SSF244" s="191">
        <f t="shared" si="690"/>
        <v>0</v>
      </c>
      <c r="SSG244" s="191">
        <f t="shared" si="690"/>
        <v>0</v>
      </c>
      <c r="SSH244" s="191">
        <f t="shared" si="690"/>
        <v>0</v>
      </c>
      <c r="SSI244" s="191">
        <f t="shared" si="690"/>
        <v>0</v>
      </c>
      <c r="SSJ244" s="191">
        <f t="shared" si="690"/>
        <v>0</v>
      </c>
      <c r="SSK244" s="191">
        <f t="shared" si="690"/>
        <v>0</v>
      </c>
      <c r="SSL244" s="191">
        <f t="shared" si="690"/>
        <v>0</v>
      </c>
      <c r="SSM244" s="191">
        <f t="shared" si="690"/>
        <v>0</v>
      </c>
      <c r="SSN244" s="191">
        <f t="shared" si="690"/>
        <v>0</v>
      </c>
      <c r="SSO244" s="191">
        <f t="shared" si="690"/>
        <v>0</v>
      </c>
      <c r="SSP244" s="191">
        <f t="shared" si="690"/>
        <v>0</v>
      </c>
      <c r="SSQ244" s="191">
        <f t="shared" si="690"/>
        <v>0</v>
      </c>
      <c r="SSR244" s="191">
        <f t="shared" si="690"/>
        <v>0</v>
      </c>
      <c r="SSS244" s="191">
        <f t="shared" si="690"/>
        <v>0</v>
      </c>
      <c r="SST244" s="191">
        <f t="shared" si="690"/>
        <v>0</v>
      </c>
      <c r="SSU244" s="191">
        <f t="shared" si="690"/>
        <v>0</v>
      </c>
      <c r="SSV244" s="191">
        <f t="shared" si="690"/>
        <v>0</v>
      </c>
      <c r="SSW244" s="191">
        <f t="shared" si="690"/>
        <v>0</v>
      </c>
      <c r="SSX244" s="191">
        <f t="shared" si="690"/>
        <v>0</v>
      </c>
      <c r="SSY244" s="191">
        <f t="shared" si="690"/>
        <v>0</v>
      </c>
      <c r="SSZ244" s="191">
        <f t="shared" si="690"/>
        <v>0</v>
      </c>
      <c r="STA244" s="191">
        <f t="shared" si="690"/>
        <v>0</v>
      </c>
      <c r="STB244" s="191">
        <f t="shared" si="690"/>
        <v>0</v>
      </c>
      <c r="STC244" s="191">
        <f t="shared" si="690"/>
        <v>0</v>
      </c>
      <c r="STD244" s="191">
        <f t="shared" si="690"/>
        <v>0</v>
      </c>
      <c r="STE244" s="191">
        <f t="shared" si="690"/>
        <v>0</v>
      </c>
      <c r="STF244" s="191">
        <f t="shared" si="690"/>
        <v>0</v>
      </c>
      <c r="STG244" s="191">
        <f t="shared" si="690"/>
        <v>0</v>
      </c>
      <c r="STH244" s="191">
        <f t="shared" si="690"/>
        <v>0</v>
      </c>
      <c r="STI244" s="191">
        <f t="shared" si="690"/>
        <v>0</v>
      </c>
      <c r="STJ244" s="191">
        <f t="shared" si="690"/>
        <v>0</v>
      </c>
      <c r="STK244" s="191">
        <f t="shared" si="690"/>
        <v>0</v>
      </c>
      <c r="STL244" s="191">
        <f t="shared" si="690"/>
        <v>0</v>
      </c>
      <c r="STM244" s="191">
        <f t="shared" si="690"/>
        <v>0</v>
      </c>
      <c r="STN244" s="191">
        <f t="shared" si="690"/>
        <v>0</v>
      </c>
      <c r="STO244" s="191">
        <f t="shared" si="690"/>
        <v>0</v>
      </c>
      <c r="STP244" s="191">
        <f t="shared" si="690"/>
        <v>0</v>
      </c>
      <c r="STQ244" s="191">
        <f t="shared" si="690"/>
        <v>0</v>
      </c>
      <c r="STR244" s="191">
        <f t="shared" si="690"/>
        <v>0</v>
      </c>
      <c r="STS244" s="191">
        <f t="shared" si="690"/>
        <v>0</v>
      </c>
      <c r="STT244" s="191">
        <f t="shared" si="690"/>
        <v>0</v>
      </c>
      <c r="STU244" s="191">
        <f t="shared" si="690"/>
        <v>0</v>
      </c>
      <c r="STV244" s="191">
        <f t="shared" si="690"/>
        <v>0</v>
      </c>
      <c r="STW244" s="191">
        <f t="shared" si="690"/>
        <v>0</v>
      </c>
      <c r="STX244" s="191">
        <f t="shared" si="690"/>
        <v>0</v>
      </c>
      <c r="STY244" s="191">
        <f t="shared" si="690"/>
        <v>0</v>
      </c>
      <c r="STZ244" s="191">
        <f t="shared" si="690"/>
        <v>0</v>
      </c>
      <c r="SUA244" s="191">
        <f t="shared" si="690"/>
        <v>0</v>
      </c>
      <c r="SUB244" s="191">
        <f t="shared" si="690"/>
        <v>0</v>
      </c>
      <c r="SUC244" s="191">
        <f t="shared" si="690"/>
        <v>0</v>
      </c>
      <c r="SUD244" s="191">
        <f t="shared" si="690"/>
        <v>0</v>
      </c>
      <c r="SUE244" s="191">
        <f t="shared" si="690"/>
        <v>0</v>
      </c>
      <c r="SUF244" s="191">
        <f t="shared" ref="SUF244:SWQ244" si="691" xml:space="preserve"> IF($F212 = 0, SUF220, IF($F212 = 1, SUF228, SUF236))+SUF252</f>
        <v>0</v>
      </c>
      <c r="SUG244" s="191">
        <f t="shared" si="691"/>
        <v>0</v>
      </c>
      <c r="SUH244" s="191">
        <f t="shared" si="691"/>
        <v>0</v>
      </c>
      <c r="SUI244" s="191">
        <f t="shared" si="691"/>
        <v>0</v>
      </c>
      <c r="SUJ244" s="191">
        <f t="shared" si="691"/>
        <v>0</v>
      </c>
      <c r="SUK244" s="191">
        <f t="shared" si="691"/>
        <v>0</v>
      </c>
      <c r="SUL244" s="191">
        <f t="shared" si="691"/>
        <v>0</v>
      </c>
      <c r="SUM244" s="191">
        <f t="shared" si="691"/>
        <v>0</v>
      </c>
      <c r="SUN244" s="191">
        <f t="shared" si="691"/>
        <v>0</v>
      </c>
      <c r="SUO244" s="191">
        <f t="shared" si="691"/>
        <v>0</v>
      </c>
      <c r="SUP244" s="191">
        <f t="shared" si="691"/>
        <v>0</v>
      </c>
      <c r="SUQ244" s="191">
        <f t="shared" si="691"/>
        <v>0</v>
      </c>
      <c r="SUR244" s="191">
        <f t="shared" si="691"/>
        <v>0</v>
      </c>
      <c r="SUS244" s="191">
        <f t="shared" si="691"/>
        <v>0</v>
      </c>
      <c r="SUT244" s="191">
        <f t="shared" si="691"/>
        <v>0</v>
      </c>
      <c r="SUU244" s="191">
        <f t="shared" si="691"/>
        <v>0</v>
      </c>
      <c r="SUV244" s="191">
        <f t="shared" si="691"/>
        <v>0</v>
      </c>
      <c r="SUW244" s="191">
        <f t="shared" si="691"/>
        <v>0</v>
      </c>
      <c r="SUX244" s="191">
        <f t="shared" si="691"/>
        <v>0</v>
      </c>
      <c r="SUY244" s="191">
        <f t="shared" si="691"/>
        <v>0</v>
      </c>
      <c r="SUZ244" s="191">
        <f t="shared" si="691"/>
        <v>0</v>
      </c>
      <c r="SVA244" s="191">
        <f t="shared" si="691"/>
        <v>0</v>
      </c>
      <c r="SVB244" s="191">
        <f t="shared" si="691"/>
        <v>0</v>
      </c>
      <c r="SVC244" s="191">
        <f t="shared" si="691"/>
        <v>0</v>
      </c>
      <c r="SVD244" s="191">
        <f t="shared" si="691"/>
        <v>0</v>
      </c>
      <c r="SVE244" s="191">
        <f t="shared" si="691"/>
        <v>0</v>
      </c>
      <c r="SVF244" s="191">
        <f t="shared" si="691"/>
        <v>0</v>
      </c>
      <c r="SVG244" s="191">
        <f t="shared" si="691"/>
        <v>0</v>
      </c>
      <c r="SVH244" s="191">
        <f t="shared" si="691"/>
        <v>0</v>
      </c>
      <c r="SVI244" s="191">
        <f t="shared" si="691"/>
        <v>0</v>
      </c>
      <c r="SVJ244" s="191">
        <f t="shared" si="691"/>
        <v>0</v>
      </c>
      <c r="SVK244" s="191">
        <f t="shared" si="691"/>
        <v>0</v>
      </c>
      <c r="SVL244" s="191">
        <f t="shared" si="691"/>
        <v>0</v>
      </c>
      <c r="SVM244" s="191">
        <f t="shared" si="691"/>
        <v>0</v>
      </c>
      <c r="SVN244" s="191">
        <f t="shared" si="691"/>
        <v>0</v>
      </c>
      <c r="SVO244" s="191">
        <f t="shared" si="691"/>
        <v>0</v>
      </c>
      <c r="SVP244" s="191">
        <f t="shared" si="691"/>
        <v>0</v>
      </c>
      <c r="SVQ244" s="191">
        <f t="shared" si="691"/>
        <v>0</v>
      </c>
      <c r="SVR244" s="191">
        <f t="shared" si="691"/>
        <v>0</v>
      </c>
      <c r="SVS244" s="191">
        <f t="shared" si="691"/>
        <v>0</v>
      </c>
      <c r="SVT244" s="191">
        <f t="shared" si="691"/>
        <v>0</v>
      </c>
      <c r="SVU244" s="191">
        <f t="shared" si="691"/>
        <v>0</v>
      </c>
      <c r="SVV244" s="191">
        <f t="shared" si="691"/>
        <v>0</v>
      </c>
      <c r="SVW244" s="191">
        <f t="shared" si="691"/>
        <v>0</v>
      </c>
      <c r="SVX244" s="191">
        <f t="shared" si="691"/>
        <v>0</v>
      </c>
      <c r="SVY244" s="191">
        <f t="shared" si="691"/>
        <v>0</v>
      </c>
      <c r="SVZ244" s="191">
        <f t="shared" si="691"/>
        <v>0</v>
      </c>
      <c r="SWA244" s="191">
        <f t="shared" si="691"/>
        <v>0</v>
      </c>
      <c r="SWB244" s="191">
        <f t="shared" si="691"/>
        <v>0</v>
      </c>
      <c r="SWC244" s="191">
        <f t="shared" si="691"/>
        <v>0</v>
      </c>
      <c r="SWD244" s="191">
        <f t="shared" si="691"/>
        <v>0</v>
      </c>
      <c r="SWE244" s="191">
        <f t="shared" si="691"/>
        <v>0</v>
      </c>
      <c r="SWF244" s="191">
        <f t="shared" si="691"/>
        <v>0</v>
      </c>
      <c r="SWG244" s="191">
        <f t="shared" si="691"/>
        <v>0</v>
      </c>
      <c r="SWH244" s="191">
        <f t="shared" si="691"/>
        <v>0</v>
      </c>
      <c r="SWI244" s="191">
        <f t="shared" si="691"/>
        <v>0</v>
      </c>
      <c r="SWJ244" s="191">
        <f t="shared" si="691"/>
        <v>0</v>
      </c>
      <c r="SWK244" s="191">
        <f t="shared" si="691"/>
        <v>0</v>
      </c>
      <c r="SWL244" s="191">
        <f t="shared" si="691"/>
        <v>0</v>
      </c>
      <c r="SWM244" s="191">
        <f t="shared" si="691"/>
        <v>0</v>
      </c>
      <c r="SWN244" s="191">
        <f t="shared" si="691"/>
        <v>0</v>
      </c>
      <c r="SWO244" s="191">
        <f t="shared" si="691"/>
        <v>0</v>
      </c>
      <c r="SWP244" s="191">
        <f t="shared" si="691"/>
        <v>0</v>
      </c>
      <c r="SWQ244" s="191">
        <f t="shared" si="691"/>
        <v>0</v>
      </c>
      <c r="SWR244" s="191">
        <f t="shared" ref="SWR244:SZC244" si="692" xml:space="preserve"> IF($F212 = 0, SWR220, IF($F212 = 1, SWR228, SWR236))+SWR252</f>
        <v>0</v>
      </c>
      <c r="SWS244" s="191">
        <f t="shared" si="692"/>
        <v>0</v>
      </c>
      <c r="SWT244" s="191">
        <f t="shared" si="692"/>
        <v>0</v>
      </c>
      <c r="SWU244" s="191">
        <f t="shared" si="692"/>
        <v>0</v>
      </c>
      <c r="SWV244" s="191">
        <f t="shared" si="692"/>
        <v>0</v>
      </c>
      <c r="SWW244" s="191">
        <f t="shared" si="692"/>
        <v>0</v>
      </c>
      <c r="SWX244" s="191">
        <f t="shared" si="692"/>
        <v>0</v>
      </c>
      <c r="SWY244" s="191">
        <f t="shared" si="692"/>
        <v>0</v>
      </c>
      <c r="SWZ244" s="191">
        <f t="shared" si="692"/>
        <v>0</v>
      </c>
      <c r="SXA244" s="191">
        <f t="shared" si="692"/>
        <v>0</v>
      </c>
      <c r="SXB244" s="191">
        <f t="shared" si="692"/>
        <v>0</v>
      </c>
      <c r="SXC244" s="191">
        <f t="shared" si="692"/>
        <v>0</v>
      </c>
      <c r="SXD244" s="191">
        <f t="shared" si="692"/>
        <v>0</v>
      </c>
      <c r="SXE244" s="191">
        <f t="shared" si="692"/>
        <v>0</v>
      </c>
      <c r="SXF244" s="191">
        <f t="shared" si="692"/>
        <v>0</v>
      </c>
      <c r="SXG244" s="191">
        <f t="shared" si="692"/>
        <v>0</v>
      </c>
      <c r="SXH244" s="191">
        <f t="shared" si="692"/>
        <v>0</v>
      </c>
      <c r="SXI244" s="191">
        <f t="shared" si="692"/>
        <v>0</v>
      </c>
      <c r="SXJ244" s="191">
        <f t="shared" si="692"/>
        <v>0</v>
      </c>
      <c r="SXK244" s="191">
        <f t="shared" si="692"/>
        <v>0</v>
      </c>
      <c r="SXL244" s="191">
        <f t="shared" si="692"/>
        <v>0</v>
      </c>
      <c r="SXM244" s="191">
        <f t="shared" si="692"/>
        <v>0</v>
      </c>
      <c r="SXN244" s="191">
        <f t="shared" si="692"/>
        <v>0</v>
      </c>
      <c r="SXO244" s="191">
        <f t="shared" si="692"/>
        <v>0</v>
      </c>
      <c r="SXP244" s="191">
        <f t="shared" si="692"/>
        <v>0</v>
      </c>
      <c r="SXQ244" s="191">
        <f t="shared" si="692"/>
        <v>0</v>
      </c>
      <c r="SXR244" s="191">
        <f t="shared" si="692"/>
        <v>0</v>
      </c>
      <c r="SXS244" s="191">
        <f t="shared" si="692"/>
        <v>0</v>
      </c>
      <c r="SXT244" s="191">
        <f t="shared" si="692"/>
        <v>0</v>
      </c>
      <c r="SXU244" s="191">
        <f t="shared" si="692"/>
        <v>0</v>
      </c>
      <c r="SXV244" s="191">
        <f t="shared" si="692"/>
        <v>0</v>
      </c>
      <c r="SXW244" s="191">
        <f t="shared" si="692"/>
        <v>0</v>
      </c>
      <c r="SXX244" s="191">
        <f t="shared" si="692"/>
        <v>0</v>
      </c>
      <c r="SXY244" s="191">
        <f t="shared" si="692"/>
        <v>0</v>
      </c>
      <c r="SXZ244" s="191">
        <f t="shared" si="692"/>
        <v>0</v>
      </c>
      <c r="SYA244" s="191">
        <f t="shared" si="692"/>
        <v>0</v>
      </c>
      <c r="SYB244" s="191">
        <f t="shared" si="692"/>
        <v>0</v>
      </c>
      <c r="SYC244" s="191">
        <f t="shared" si="692"/>
        <v>0</v>
      </c>
      <c r="SYD244" s="191">
        <f t="shared" si="692"/>
        <v>0</v>
      </c>
      <c r="SYE244" s="191">
        <f t="shared" si="692"/>
        <v>0</v>
      </c>
      <c r="SYF244" s="191">
        <f t="shared" si="692"/>
        <v>0</v>
      </c>
      <c r="SYG244" s="191">
        <f t="shared" si="692"/>
        <v>0</v>
      </c>
      <c r="SYH244" s="191">
        <f t="shared" si="692"/>
        <v>0</v>
      </c>
      <c r="SYI244" s="191">
        <f t="shared" si="692"/>
        <v>0</v>
      </c>
      <c r="SYJ244" s="191">
        <f t="shared" si="692"/>
        <v>0</v>
      </c>
      <c r="SYK244" s="191">
        <f t="shared" si="692"/>
        <v>0</v>
      </c>
      <c r="SYL244" s="191">
        <f t="shared" si="692"/>
        <v>0</v>
      </c>
      <c r="SYM244" s="191">
        <f t="shared" si="692"/>
        <v>0</v>
      </c>
      <c r="SYN244" s="191">
        <f t="shared" si="692"/>
        <v>0</v>
      </c>
      <c r="SYO244" s="191">
        <f t="shared" si="692"/>
        <v>0</v>
      </c>
      <c r="SYP244" s="191">
        <f t="shared" si="692"/>
        <v>0</v>
      </c>
      <c r="SYQ244" s="191">
        <f t="shared" si="692"/>
        <v>0</v>
      </c>
      <c r="SYR244" s="191">
        <f t="shared" si="692"/>
        <v>0</v>
      </c>
      <c r="SYS244" s="191">
        <f t="shared" si="692"/>
        <v>0</v>
      </c>
      <c r="SYT244" s="191">
        <f t="shared" si="692"/>
        <v>0</v>
      </c>
      <c r="SYU244" s="191">
        <f t="shared" si="692"/>
        <v>0</v>
      </c>
      <c r="SYV244" s="191">
        <f t="shared" si="692"/>
        <v>0</v>
      </c>
      <c r="SYW244" s="191">
        <f t="shared" si="692"/>
        <v>0</v>
      </c>
      <c r="SYX244" s="191">
        <f t="shared" si="692"/>
        <v>0</v>
      </c>
      <c r="SYY244" s="191">
        <f t="shared" si="692"/>
        <v>0</v>
      </c>
      <c r="SYZ244" s="191">
        <f t="shared" si="692"/>
        <v>0</v>
      </c>
      <c r="SZA244" s="191">
        <f t="shared" si="692"/>
        <v>0</v>
      </c>
      <c r="SZB244" s="191">
        <f t="shared" si="692"/>
        <v>0</v>
      </c>
      <c r="SZC244" s="191">
        <f t="shared" si="692"/>
        <v>0</v>
      </c>
      <c r="SZD244" s="191">
        <f t="shared" ref="SZD244:TBO244" si="693" xml:space="preserve"> IF($F212 = 0, SZD220, IF($F212 = 1, SZD228, SZD236))+SZD252</f>
        <v>0</v>
      </c>
      <c r="SZE244" s="191">
        <f t="shared" si="693"/>
        <v>0</v>
      </c>
      <c r="SZF244" s="191">
        <f t="shared" si="693"/>
        <v>0</v>
      </c>
      <c r="SZG244" s="191">
        <f t="shared" si="693"/>
        <v>0</v>
      </c>
      <c r="SZH244" s="191">
        <f t="shared" si="693"/>
        <v>0</v>
      </c>
      <c r="SZI244" s="191">
        <f t="shared" si="693"/>
        <v>0</v>
      </c>
      <c r="SZJ244" s="191">
        <f t="shared" si="693"/>
        <v>0</v>
      </c>
      <c r="SZK244" s="191">
        <f t="shared" si="693"/>
        <v>0</v>
      </c>
      <c r="SZL244" s="191">
        <f t="shared" si="693"/>
        <v>0</v>
      </c>
      <c r="SZM244" s="191">
        <f t="shared" si="693"/>
        <v>0</v>
      </c>
      <c r="SZN244" s="191">
        <f t="shared" si="693"/>
        <v>0</v>
      </c>
      <c r="SZO244" s="191">
        <f t="shared" si="693"/>
        <v>0</v>
      </c>
      <c r="SZP244" s="191">
        <f t="shared" si="693"/>
        <v>0</v>
      </c>
      <c r="SZQ244" s="191">
        <f t="shared" si="693"/>
        <v>0</v>
      </c>
      <c r="SZR244" s="191">
        <f t="shared" si="693"/>
        <v>0</v>
      </c>
      <c r="SZS244" s="191">
        <f t="shared" si="693"/>
        <v>0</v>
      </c>
      <c r="SZT244" s="191">
        <f t="shared" si="693"/>
        <v>0</v>
      </c>
      <c r="SZU244" s="191">
        <f t="shared" si="693"/>
        <v>0</v>
      </c>
      <c r="SZV244" s="191">
        <f t="shared" si="693"/>
        <v>0</v>
      </c>
      <c r="SZW244" s="191">
        <f t="shared" si="693"/>
        <v>0</v>
      </c>
      <c r="SZX244" s="191">
        <f t="shared" si="693"/>
        <v>0</v>
      </c>
      <c r="SZY244" s="191">
        <f t="shared" si="693"/>
        <v>0</v>
      </c>
      <c r="SZZ244" s="191">
        <f t="shared" si="693"/>
        <v>0</v>
      </c>
      <c r="TAA244" s="191">
        <f t="shared" si="693"/>
        <v>0</v>
      </c>
      <c r="TAB244" s="191">
        <f t="shared" si="693"/>
        <v>0</v>
      </c>
      <c r="TAC244" s="191">
        <f t="shared" si="693"/>
        <v>0</v>
      </c>
      <c r="TAD244" s="191">
        <f t="shared" si="693"/>
        <v>0</v>
      </c>
      <c r="TAE244" s="191">
        <f t="shared" si="693"/>
        <v>0</v>
      </c>
      <c r="TAF244" s="191">
        <f t="shared" si="693"/>
        <v>0</v>
      </c>
      <c r="TAG244" s="191">
        <f t="shared" si="693"/>
        <v>0</v>
      </c>
      <c r="TAH244" s="191">
        <f t="shared" si="693"/>
        <v>0</v>
      </c>
      <c r="TAI244" s="191">
        <f t="shared" si="693"/>
        <v>0</v>
      </c>
      <c r="TAJ244" s="191">
        <f t="shared" si="693"/>
        <v>0</v>
      </c>
      <c r="TAK244" s="191">
        <f t="shared" si="693"/>
        <v>0</v>
      </c>
      <c r="TAL244" s="191">
        <f t="shared" si="693"/>
        <v>0</v>
      </c>
      <c r="TAM244" s="191">
        <f t="shared" si="693"/>
        <v>0</v>
      </c>
      <c r="TAN244" s="191">
        <f t="shared" si="693"/>
        <v>0</v>
      </c>
      <c r="TAO244" s="191">
        <f t="shared" si="693"/>
        <v>0</v>
      </c>
      <c r="TAP244" s="191">
        <f t="shared" si="693"/>
        <v>0</v>
      </c>
      <c r="TAQ244" s="191">
        <f t="shared" si="693"/>
        <v>0</v>
      </c>
      <c r="TAR244" s="191">
        <f t="shared" si="693"/>
        <v>0</v>
      </c>
      <c r="TAS244" s="191">
        <f t="shared" si="693"/>
        <v>0</v>
      </c>
      <c r="TAT244" s="191">
        <f t="shared" si="693"/>
        <v>0</v>
      </c>
      <c r="TAU244" s="191">
        <f t="shared" si="693"/>
        <v>0</v>
      </c>
      <c r="TAV244" s="191">
        <f t="shared" si="693"/>
        <v>0</v>
      </c>
      <c r="TAW244" s="191">
        <f t="shared" si="693"/>
        <v>0</v>
      </c>
      <c r="TAX244" s="191">
        <f t="shared" si="693"/>
        <v>0</v>
      </c>
      <c r="TAY244" s="191">
        <f t="shared" si="693"/>
        <v>0</v>
      </c>
      <c r="TAZ244" s="191">
        <f t="shared" si="693"/>
        <v>0</v>
      </c>
      <c r="TBA244" s="191">
        <f t="shared" si="693"/>
        <v>0</v>
      </c>
      <c r="TBB244" s="191">
        <f t="shared" si="693"/>
        <v>0</v>
      </c>
      <c r="TBC244" s="191">
        <f t="shared" si="693"/>
        <v>0</v>
      </c>
      <c r="TBD244" s="191">
        <f t="shared" si="693"/>
        <v>0</v>
      </c>
      <c r="TBE244" s="191">
        <f t="shared" si="693"/>
        <v>0</v>
      </c>
      <c r="TBF244" s="191">
        <f t="shared" si="693"/>
        <v>0</v>
      </c>
      <c r="TBG244" s="191">
        <f t="shared" si="693"/>
        <v>0</v>
      </c>
      <c r="TBH244" s="191">
        <f t="shared" si="693"/>
        <v>0</v>
      </c>
      <c r="TBI244" s="191">
        <f t="shared" si="693"/>
        <v>0</v>
      </c>
      <c r="TBJ244" s="191">
        <f t="shared" si="693"/>
        <v>0</v>
      </c>
      <c r="TBK244" s="191">
        <f t="shared" si="693"/>
        <v>0</v>
      </c>
      <c r="TBL244" s="191">
        <f t="shared" si="693"/>
        <v>0</v>
      </c>
      <c r="TBM244" s="191">
        <f t="shared" si="693"/>
        <v>0</v>
      </c>
      <c r="TBN244" s="191">
        <f t="shared" si="693"/>
        <v>0</v>
      </c>
      <c r="TBO244" s="191">
        <f t="shared" si="693"/>
        <v>0</v>
      </c>
      <c r="TBP244" s="191">
        <f t="shared" ref="TBP244:TEA244" si="694" xml:space="preserve"> IF($F212 = 0, TBP220, IF($F212 = 1, TBP228, TBP236))+TBP252</f>
        <v>0</v>
      </c>
      <c r="TBQ244" s="191">
        <f t="shared" si="694"/>
        <v>0</v>
      </c>
      <c r="TBR244" s="191">
        <f t="shared" si="694"/>
        <v>0</v>
      </c>
      <c r="TBS244" s="191">
        <f t="shared" si="694"/>
        <v>0</v>
      </c>
      <c r="TBT244" s="191">
        <f t="shared" si="694"/>
        <v>0</v>
      </c>
      <c r="TBU244" s="191">
        <f t="shared" si="694"/>
        <v>0</v>
      </c>
      <c r="TBV244" s="191">
        <f t="shared" si="694"/>
        <v>0</v>
      </c>
      <c r="TBW244" s="191">
        <f t="shared" si="694"/>
        <v>0</v>
      </c>
      <c r="TBX244" s="191">
        <f t="shared" si="694"/>
        <v>0</v>
      </c>
      <c r="TBY244" s="191">
        <f t="shared" si="694"/>
        <v>0</v>
      </c>
      <c r="TBZ244" s="191">
        <f t="shared" si="694"/>
        <v>0</v>
      </c>
      <c r="TCA244" s="191">
        <f t="shared" si="694"/>
        <v>0</v>
      </c>
      <c r="TCB244" s="191">
        <f t="shared" si="694"/>
        <v>0</v>
      </c>
      <c r="TCC244" s="191">
        <f t="shared" si="694"/>
        <v>0</v>
      </c>
      <c r="TCD244" s="191">
        <f t="shared" si="694"/>
        <v>0</v>
      </c>
      <c r="TCE244" s="191">
        <f t="shared" si="694"/>
        <v>0</v>
      </c>
      <c r="TCF244" s="191">
        <f t="shared" si="694"/>
        <v>0</v>
      </c>
      <c r="TCG244" s="191">
        <f t="shared" si="694"/>
        <v>0</v>
      </c>
      <c r="TCH244" s="191">
        <f t="shared" si="694"/>
        <v>0</v>
      </c>
      <c r="TCI244" s="191">
        <f t="shared" si="694"/>
        <v>0</v>
      </c>
      <c r="TCJ244" s="191">
        <f t="shared" si="694"/>
        <v>0</v>
      </c>
      <c r="TCK244" s="191">
        <f t="shared" si="694"/>
        <v>0</v>
      </c>
      <c r="TCL244" s="191">
        <f t="shared" si="694"/>
        <v>0</v>
      </c>
      <c r="TCM244" s="191">
        <f t="shared" si="694"/>
        <v>0</v>
      </c>
      <c r="TCN244" s="191">
        <f t="shared" si="694"/>
        <v>0</v>
      </c>
      <c r="TCO244" s="191">
        <f t="shared" si="694"/>
        <v>0</v>
      </c>
      <c r="TCP244" s="191">
        <f t="shared" si="694"/>
        <v>0</v>
      </c>
      <c r="TCQ244" s="191">
        <f t="shared" si="694"/>
        <v>0</v>
      </c>
      <c r="TCR244" s="191">
        <f t="shared" si="694"/>
        <v>0</v>
      </c>
      <c r="TCS244" s="191">
        <f t="shared" si="694"/>
        <v>0</v>
      </c>
      <c r="TCT244" s="191">
        <f t="shared" si="694"/>
        <v>0</v>
      </c>
      <c r="TCU244" s="191">
        <f t="shared" si="694"/>
        <v>0</v>
      </c>
      <c r="TCV244" s="191">
        <f t="shared" si="694"/>
        <v>0</v>
      </c>
      <c r="TCW244" s="191">
        <f t="shared" si="694"/>
        <v>0</v>
      </c>
      <c r="TCX244" s="191">
        <f t="shared" si="694"/>
        <v>0</v>
      </c>
      <c r="TCY244" s="191">
        <f t="shared" si="694"/>
        <v>0</v>
      </c>
      <c r="TCZ244" s="191">
        <f t="shared" si="694"/>
        <v>0</v>
      </c>
      <c r="TDA244" s="191">
        <f t="shared" si="694"/>
        <v>0</v>
      </c>
      <c r="TDB244" s="191">
        <f t="shared" si="694"/>
        <v>0</v>
      </c>
      <c r="TDC244" s="191">
        <f t="shared" si="694"/>
        <v>0</v>
      </c>
      <c r="TDD244" s="191">
        <f t="shared" si="694"/>
        <v>0</v>
      </c>
      <c r="TDE244" s="191">
        <f t="shared" si="694"/>
        <v>0</v>
      </c>
      <c r="TDF244" s="191">
        <f t="shared" si="694"/>
        <v>0</v>
      </c>
      <c r="TDG244" s="191">
        <f t="shared" si="694"/>
        <v>0</v>
      </c>
      <c r="TDH244" s="191">
        <f t="shared" si="694"/>
        <v>0</v>
      </c>
      <c r="TDI244" s="191">
        <f t="shared" si="694"/>
        <v>0</v>
      </c>
      <c r="TDJ244" s="191">
        <f t="shared" si="694"/>
        <v>0</v>
      </c>
      <c r="TDK244" s="191">
        <f t="shared" si="694"/>
        <v>0</v>
      </c>
      <c r="TDL244" s="191">
        <f t="shared" si="694"/>
        <v>0</v>
      </c>
      <c r="TDM244" s="191">
        <f t="shared" si="694"/>
        <v>0</v>
      </c>
      <c r="TDN244" s="191">
        <f t="shared" si="694"/>
        <v>0</v>
      </c>
      <c r="TDO244" s="191">
        <f t="shared" si="694"/>
        <v>0</v>
      </c>
      <c r="TDP244" s="191">
        <f t="shared" si="694"/>
        <v>0</v>
      </c>
      <c r="TDQ244" s="191">
        <f t="shared" si="694"/>
        <v>0</v>
      </c>
      <c r="TDR244" s="191">
        <f t="shared" si="694"/>
        <v>0</v>
      </c>
      <c r="TDS244" s="191">
        <f t="shared" si="694"/>
        <v>0</v>
      </c>
      <c r="TDT244" s="191">
        <f t="shared" si="694"/>
        <v>0</v>
      </c>
      <c r="TDU244" s="191">
        <f t="shared" si="694"/>
        <v>0</v>
      </c>
      <c r="TDV244" s="191">
        <f t="shared" si="694"/>
        <v>0</v>
      </c>
      <c r="TDW244" s="191">
        <f t="shared" si="694"/>
        <v>0</v>
      </c>
      <c r="TDX244" s="191">
        <f t="shared" si="694"/>
        <v>0</v>
      </c>
      <c r="TDY244" s="191">
        <f t="shared" si="694"/>
        <v>0</v>
      </c>
      <c r="TDZ244" s="191">
        <f t="shared" si="694"/>
        <v>0</v>
      </c>
      <c r="TEA244" s="191">
        <f t="shared" si="694"/>
        <v>0</v>
      </c>
      <c r="TEB244" s="191">
        <f t="shared" ref="TEB244:TGM244" si="695" xml:space="preserve"> IF($F212 = 0, TEB220, IF($F212 = 1, TEB228, TEB236))+TEB252</f>
        <v>0</v>
      </c>
      <c r="TEC244" s="191">
        <f t="shared" si="695"/>
        <v>0</v>
      </c>
      <c r="TED244" s="191">
        <f t="shared" si="695"/>
        <v>0</v>
      </c>
      <c r="TEE244" s="191">
        <f t="shared" si="695"/>
        <v>0</v>
      </c>
      <c r="TEF244" s="191">
        <f t="shared" si="695"/>
        <v>0</v>
      </c>
      <c r="TEG244" s="191">
        <f t="shared" si="695"/>
        <v>0</v>
      </c>
      <c r="TEH244" s="191">
        <f t="shared" si="695"/>
        <v>0</v>
      </c>
      <c r="TEI244" s="191">
        <f t="shared" si="695"/>
        <v>0</v>
      </c>
      <c r="TEJ244" s="191">
        <f t="shared" si="695"/>
        <v>0</v>
      </c>
      <c r="TEK244" s="191">
        <f t="shared" si="695"/>
        <v>0</v>
      </c>
      <c r="TEL244" s="191">
        <f t="shared" si="695"/>
        <v>0</v>
      </c>
      <c r="TEM244" s="191">
        <f t="shared" si="695"/>
        <v>0</v>
      </c>
      <c r="TEN244" s="191">
        <f t="shared" si="695"/>
        <v>0</v>
      </c>
      <c r="TEO244" s="191">
        <f t="shared" si="695"/>
        <v>0</v>
      </c>
      <c r="TEP244" s="191">
        <f t="shared" si="695"/>
        <v>0</v>
      </c>
      <c r="TEQ244" s="191">
        <f t="shared" si="695"/>
        <v>0</v>
      </c>
      <c r="TER244" s="191">
        <f t="shared" si="695"/>
        <v>0</v>
      </c>
      <c r="TES244" s="191">
        <f t="shared" si="695"/>
        <v>0</v>
      </c>
      <c r="TET244" s="191">
        <f t="shared" si="695"/>
        <v>0</v>
      </c>
      <c r="TEU244" s="191">
        <f t="shared" si="695"/>
        <v>0</v>
      </c>
      <c r="TEV244" s="191">
        <f t="shared" si="695"/>
        <v>0</v>
      </c>
      <c r="TEW244" s="191">
        <f t="shared" si="695"/>
        <v>0</v>
      </c>
      <c r="TEX244" s="191">
        <f t="shared" si="695"/>
        <v>0</v>
      </c>
      <c r="TEY244" s="191">
        <f t="shared" si="695"/>
        <v>0</v>
      </c>
      <c r="TEZ244" s="191">
        <f t="shared" si="695"/>
        <v>0</v>
      </c>
      <c r="TFA244" s="191">
        <f t="shared" si="695"/>
        <v>0</v>
      </c>
      <c r="TFB244" s="191">
        <f t="shared" si="695"/>
        <v>0</v>
      </c>
      <c r="TFC244" s="191">
        <f t="shared" si="695"/>
        <v>0</v>
      </c>
      <c r="TFD244" s="191">
        <f t="shared" si="695"/>
        <v>0</v>
      </c>
      <c r="TFE244" s="191">
        <f t="shared" si="695"/>
        <v>0</v>
      </c>
      <c r="TFF244" s="191">
        <f t="shared" si="695"/>
        <v>0</v>
      </c>
      <c r="TFG244" s="191">
        <f t="shared" si="695"/>
        <v>0</v>
      </c>
      <c r="TFH244" s="191">
        <f t="shared" si="695"/>
        <v>0</v>
      </c>
      <c r="TFI244" s="191">
        <f t="shared" si="695"/>
        <v>0</v>
      </c>
      <c r="TFJ244" s="191">
        <f t="shared" si="695"/>
        <v>0</v>
      </c>
      <c r="TFK244" s="191">
        <f t="shared" si="695"/>
        <v>0</v>
      </c>
      <c r="TFL244" s="191">
        <f t="shared" si="695"/>
        <v>0</v>
      </c>
      <c r="TFM244" s="191">
        <f t="shared" si="695"/>
        <v>0</v>
      </c>
      <c r="TFN244" s="191">
        <f t="shared" si="695"/>
        <v>0</v>
      </c>
      <c r="TFO244" s="191">
        <f t="shared" si="695"/>
        <v>0</v>
      </c>
      <c r="TFP244" s="191">
        <f t="shared" si="695"/>
        <v>0</v>
      </c>
      <c r="TFQ244" s="191">
        <f t="shared" si="695"/>
        <v>0</v>
      </c>
      <c r="TFR244" s="191">
        <f t="shared" si="695"/>
        <v>0</v>
      </c>
      <c r="TFS244" s="191">
        <f t="shared" si="695"/>
        <v>0</v>
      </c>
      <c r="TFT244" s="191">
        <f t="shared" si="695"/>
        <v>0</v>
      </c>
      <c r="TFU244" s="191">
        <f t="shared" si="695"/>
        <v>0</v>
      </c>
      <c r="TFV244" s="191">
        <f t="shared" si="695"/>
        <v>0</v>
      </c>
      <c r="TFW244" s="191">
        <f t="shared" si="695"/>
        <v>0</v>
      </c>
      <c r="TFX244" s="191">
        <f t="shared" si="695"/>
        <v>0</v>
      </c>
      <c r="TFY244" s="191">
        <f t="shared" si="695"/>
        <v>0</v>
      </c>
      <c r="TFZ244" s="191">
        <f t="shared" si="695"/>
        <v>0</v>
      </c>
      <c r="TGA244" s="191">
        <f t="shared" si="695"/>
        <v>0</v>
      </c>
      <c r="TGB244" s="191">
        <f t="shared" si="695"/>
        <v>0</v>
      </c>
      <c r="TGC244" s="191">
        <f t="shared" si="695"/>
        <v>0</v>
      </c>
      <c r="TGD244" s="191">
        <f t="shared" si="695"/>
        <v>0</v>
      </c>
      <c r="TGE244" s="191">
        <f t="shared" si="695"/>
        <v>0</v>
      </c>
      <c r="TGF244" s="191">
        <f t="shared" si="695"/>
        <v>0</v>
      </c>
      <c r="TGG244" s="191">
        <f t="shared" si="695"/>
        <v>0</v>
      </c>
      <c r="TGH244" s="191">
        <f t="shared" si="695"/>
        <v>0</v>
      </c>
      <c r="TGI244" s="191">
        <f t="shared" si="695"/>
        <v>0</v>
      </c>
      <c r="TGJ244" s="191">
        <f t="shared" si="695"/>
        <v>0</v>
      </c>
      <c r="TGK244" s="191">
        <f t="shared" si="695"/>
        <v>0</v>
      </c>
      <c r="TGL244" s="191">
        <f t="shared" si="695"/>
        <v>0</v>
      </c>
      <c r="TGM244" s="191">
        <f t="shared" si="695"/>
        <v>0</v>
      </c>
      <c r="TGN244" s="191">
        <f t="shared" ref="TGN244:TIY244" si="696" xml:space="preserve"> IF($F212 = 0, TGN220, IF($F212 = 1, TGN228, TGN236))+TGN252</f>
        <v>0</v>
      </c>
      <c r="TGO244" s="191">
        <f t="shared" si="696"/>
        <v>0</v>
      </c>
      <c r="TGP244" s="191">
        <f t="shared" si="696"/>
        <v>0</v>
      </c>
      <c r="TGQ244" s="191">
        <f t="shared" si="696"/>
        <v>0</v>
      </c>
      <c r="TGR244" s="191">
        <f t="shared" si="696"/>
        <v>0</v>
      </c>
      <c r="TGS244" s="191">
        <f t="shared" si="696"/>
        <v>0</v>
      </c>
      <c r="TGT244" s="191">
        <f t="shared" si="696"/>
        <v>0</v>
      </c>
      <c r="TGU244" s="191">
        <f t="shared" si="696"/>
        <v>0</v>
      </c>
      <c r="TGV244" s="191">
        <f t="shared" si="696"/>
        <v>0</v>
      </c>
      <c r="TGW244" s="191">
        <f t="shared" si="696"/>
        <v>0</v>
      </c>
      <c r="TGX244" s="191">
        <f t="shared" si="696"/>
        <v>0</v>
      </c>
      <c r="TGY244" s="191">
        <f t="shared" si="696"/>
        <v>0</v>
      </c>
      <c r="TGZ244" s="191">
        <f t="shared" si="696"/>
        <v>0</v>
      </c>
      <c r="THA244" s="191">
        <f t="shared" si="696"/>
        <v>0</v>
      </c>
      <c r="THB244" s="191">
        <f t="shared" si="696"/>
        <v>0</v>
      </c>
      <c r="THC244" s="191">
        <f t="shared" si="696"/>
        <v>0</v>
      </c>
      <c r="THD244" s="191">
        <f t="shared" si="696"/>
        <v>0</v>
      </c>
      <c r="THE244" s="191">
        <f t="shared" si="696"/>
        <v>0</v>
      </c>
      <c r="THF244" s="191">
        <f t="shared" si="696"/>
        <v>0</v>
      </c>
      <c r="THG244" s="191">
        <f t="shared" si="696"/>
        <v>0</v>
      </c>
      <c r="THH244" s="191">
        <f t="shared" si="696"/>
        <v>0</v>
      </c>
      <c r="THI244" s="191">
        <f t="shared" si="696"/>
        <v>0</v>
      </c>
      <c r="THJ244" s="191">
        <f t="shared" si="696"/>
        <v>0</v>
      </c>
      <c r="THK244" s="191">
        <f t="shared" si="696"/>
        <v>0</v>
      </c>
      <c r="THL244" s="191">
        <f t="shared" si="696"/>
        <v>0</v>
      </c>
      <c r="THM244" s="191">
        <f t="shared" si="696"/>
        <v>0</v>
      </c>
      <c r="THN244" s="191">
        <f t="shared" si="696"/>
        <v>0</v>
      </c>
      <c r="THO244" s="191">
        <f t="shared" si="696"/>
        <v>0</v>
      </c>
      <c r="THP244" s="191">
        <f t="shared" si="696"/>
        <v>0</v>
      </c>
      <c r="THQ244" s="191">
        <f t="shared" si="696"/>
        <v>0</v>
      </c>
      <c r="THR244" s="191">
        <f t="shared" si="696"/>
        <v>0</v>
      </c>
      <c r="THS244" s="191">
        <f t="shared" si="696"/>
        <v>0</v>
      </c>
      <c r="THT244" s="191">
        <f t="shared" si="696"/>
        <v>0</v>
      </c>
      <c r="THU244" s="191">
        <f t="shared" si="696"/>
        <v>0</v>
      </c>
      <c r="THV244" s="191">
        <f t="shared" si="696"/>
        <v>0</v>
      </c>
      <c r="THW244" s="191">
        <f t="shared" si="696"/>
        <v>0</v>
      </c>
      <c r="THX244" s="191">
        <f t="shared" si="696"/>
        <v>0</v>
      </c>
      <c r="THY244" s="191">
        <f t="shared" si="696"/>
        <v>0</v>
      </c>
      <c r="THZ244" s="191">
        <f t="shared" si="696"/>
        <v>0</v>
      </c>
      <c r="TIA244" s="191">
        <f t="shared" si="696"/>
        <v>0</v>
      </c>
      <c r="TIB244" s="191">
        <f t="shared" si="696"/>
        <v>0</v>
      </c>
      <c r="TIC244" s="191">
        <f t="shared" si="696"/>
        <v>0</v>
      </c>
      <c r="TID244" s="191">
        <f t="shared" si="696"/>
        <v>0</v>
      </c>
      <c r="TIE244" s="191">
        <f t="shared" si="696"/>
        <v>0</v>
      </c>
      <c r="TIF244" s="191">
        <f t="shared" si="696"/>
        <v>0</v>
      </c>
      <c r="TIG244" s="191">
        <f t="shared" si="696"/>
        <v>0</v>
      </c>
      <c r="TIH244" s="191">
        <f t="shared" si="696"/>
        <v>0</v>
      </c>
      <c r="TII244" s="191">
        <f t="shared" si="696"/>
        <v>0</v>
      </c>
      <c r="TIJ244" s="191">
        <f t="shared" si="696"/>
        <v>0</v>
      </c>
      <c r="TIK244" s="191">
        <f t="shared" si="696"/>
        <v>0</v>
      </c>
      <c r="TIL244" s="191">
        <f t="shared" si="696"/>
        <v>0</v>
      </c>
      <c r="TIM244" s="191">
        <f t="shared" si="696"/>
        <v>0</v>
      </c>
      <c r="TIN244" s="191">
        <f t="shared" si="696"/>
        <v>0</v>
      </c>
      <c r="TIO244" s="191">
        <f t="shared" si="696"/>
        <v>0</v>
      </c>
      <c r="TIP244" s="191">
        <f t="shared" si="696"/>
        <v>0</v>
      </c>
      <c r="TIQ244" s="191">
        <f t="shared" si="696"/>
        <v>0</v>
      </c>
      <c r="TIR244" s="191">
        <f t="shared" si="696"/>
        <v>0</v>
      </c>
      <c r="TIS244" s="191">
        <f t="shared" si="696"/>
        <v>0</v>
      </c>
      <c r="TIT244" s="191">
        <f t="shared" si="696"/>
        <v>0</v>
      </c>
      <c r="TIU244" s="191">
        <f t="shared" si="696"/>
        <v>0</v>
      </c>
      <c r="TIV244" s="191">
        <f t="shared" si="696"/>
        <v>0</v>
      </c>
      <c r="TIW244" s="191">
        <f t="shared" si="696"/>
        <v>0</v>
      </c>
      <c r="TIX244" s="191">
        <f t="shared" si="696"/>
        <v>0</v>
      </c>
      <c r="TIY244" s="191">
        <f t="shared" si="696"/>
        <v>0</v>
      </c>
      <c r="TIZ244" s="191">
        <f t="shared" ref="TIZ244:TLK244" si="697" xml:space="preserve"> IF($F212 = 0, TIZ220, IF($F212 = 1, TIZ228, TIZ236))+TIZ252</f>
        <v>0</v>
      </c>
      <c r="TJA244" s="191">
        <f t="shared" si="697"/>
        <v>0</v>
      </c>
      <c r="TJB244" s="191">
        <f t="shared" si="697"/>
        <v>0</v>
      </c>
      <c r="TJC244" s="191">
        <f t="shared" si="697"/>
        <v>0</v>
      </c>
      <c r="TJD244" s="191">
        <f t="shared" si="697"/>
        <v>0</v>
      </c>
      <c r="TJE244" s="191">
        <f t="shared" si="697"/>
        <v>0</v>
      </c>
      <c r="TJF244" s="191">
        <f t="shared" si="697"/>
        <v>0</v>
      </c>
      <c r="TJG244" s="191">
        <f t="shared" si="697"/>
        <v>0</v>
      </c>
      <c r="TJH244" s="191">
        <f t="shared" si="697"/>
        <v>0</v>
      </c>
      <c r="TJI244" s="191">
        <f t="shared" si="697"/>
        <v>0</v>
      </c>
      <c r="TJJ244" s="191">
        <f t="shared" si="697"/>
        <v>0</v>
      </c>
      <c r="TJK244" s="191">
        <f t="shared" si="697"/>
        <v>0</v>
      </c>
      <c r="TJL244" s="191">
        <f t="shared" si="697"/>
        <v>0</v>
      </c>
      <c r="TJM244" s="191">
        <f t="shared" si="697"/>
        <v>0</v>
      </c>
      <c r="TJN244" s="191">
        <f t="shared" si="697"/>
        <v>0</v>
      </c>
      <c r="TJO244" s="191">
        <f t="shared" si="697"/>
        <v>0</v>
      </c>
      <c r="TJP244" s="191">
        <f t="shared" si="697"/>
        <v>0</v>
      </c>
      <c r="TJQ244" s="191">
        <f t="shared" si="697"/>
        <v>0</v>
      </c>
      <c r="TJR244" s="191">
        <f t="shared" si="697"/>
        <v>0</v>
      </c>
      <c r="TJS244" s="191">
        <f t="shared" si="697"/>
        <v>0</v>
      </c>
      <c r="TJT244" s="191">
        <f t="shared" si="697"/>
        <v>0</v>
      </c>
      <c r="TJU244" s="191">
        <f t="shared" si="697"/>
        <v>0</v>
      </c>
      <c r="TJV244" s="191">
        <f t="shared" si="697"/>
        <v>0</v>
      </c>
      <c r="TJW244" s="191">
        <f t="shared" si="697"/>
        <v>0</v>
      </c>
      <c r="TJX244" s="191">
        <f t="shared" si="697"/>
        <v>0</v>
      </c>
      <c r="TJY244" s="191">
        <f t="shared" si="697"/>
        <v>0</v>
      </c>
      <c r="TJZ244" s="191">
        <f t="shared" si="697"/>
        <v>0</v>
      </c>
      <c r="TKA244" s="191">
        <f t="shared" si="697"/>
        <v>0</v>
      </c>
      <c r="TKB244" s="191">
        <f t="shared" si="697"/>
        <v>0</v>
      </c>
      <c r="TKC244" s="191">
        <f t="shared" si="697"/>
        <v>0</v>
      </c>
      <c r="TKD244" s="191">
        <f t="shared" si="697"/>
        <v>0</v>
      </c>
      <c r="TKE244" s="191">
        <f t="shared" si="697"/>
        <v>0</v>
      </c>
      <c r="TKF244" s="191">
        <f t="shared" si="697"/>
        <v>0</v>
      </c>
      <c r="TKG244" s="191">
        <f t="shared" si="697"/>
        <v>0</v>
      </c>
      <c r="TKH244" s="191">
        <f t="shared" si="697"/>
        <v>0</v>
      </c>
      <c r="TKI244" s="191">
        <f t="shared" si="697"/>
        <v>0</v>
      </c>
      <c r="TKJ244" s="191">
        <f t="shared" si="697"/>
        <v>0</v>
      </c>
      <c r="TKK244" s="191">
        <f t="shared" si="697"/>
        <v>0</v>
      </c>
      <c r="TKL244" s="191">
        <f t="shared" si="697"/>
        <v>0</v>
      </c>
      <c r="TKM244" s="191">
        <f t="shared" si="697"/>
        <v>0</v>
      </c>
      <c r="TKN244" s="191">
        <f t="shared" si="697"/>
        <v>0</v>
      </c>
      <c r="TKO244" s="191">
        <f t="shared" si="697"/>
        <v>0</v>
      </c>
      <c r="TKP244" s="191">
        <f t="shared" si="697"/>
        <v>0</v>
      </c>
      <c r="TKQ244" s="191">
        <f t="shared" si="697"/>
        <v>0</v>
      </c>
      <c r="TKR244" s="191">
        <f t="shared" si="697"/>
        <v>0</v>
      </c>
      <c r="TKS244" s="191">
        <f t="shared" si="697"/>
        <v>0</v>
      </c>
      <c r="TKT244" s="191">
        <f t="shared" si="697"/>
        <v>0</v>
      </c>
      <c r="TKU244" s="191">
        <f t="shared" si="697"/>
        <v>0</v>
      </c>
      <c r="TKV244" s="191">
        <f t="shared" si="697"/>
        <v>0</v>
      </c>
      <c r="TKW244" s="191">
        <f t="shared" si="697"/>
        <v>0</v>
      </c>
      <c r="TKX244" s="191">
        <f t="shared" si="697"/>
        <v>0</v>
      </c>
      <c r="TKY244" s="191">
        <f t="shared" si="697"/>
        <v>0</v>
      </c>
      <c r="TKZ244" s="191">
        <f t="shared" si="697"/>
        <v>0</v>
      </c>
      <c r="TLA244" s="191">
        <f t="shared" si="697"/>
        <v>0</v>
      </c>
      <c r="TLB244" s="191">
        <f t="shared" si="697"/>
        <v>0</v>
      </c>
      <c r="TLC244" s="191">
        <f t="shared" si="697"/>
        <v>0</v>
      </c>
      <c r="TLD244" s="191">
        <f t="shared" si="697"/>
        <v>0</v>
      </c>
      <c r="TLE244" s="191">
        <f t="shared" si="697"/>
        <v>0</v>
      </c>
      <c r="TLF244" s="191">
        <f t="shared" si="697"/>
        <v>0</v>
      </c>
      <c r="TLG244" s="191">
        <f t="shared" si="697"/>
        <v>0</v>
      </c>
      <c r="TLH244" s="191">
        <f t="shared" si="697"/>
        <v>0</v>
      </c>
      <c r="TLI244" s="191">
        <f t="shared" si="697"/>
        <v>0</v>
      </c>
      <c r="TLJ244" s="191">
        <f t="shared" si="697"/>
        <v>0</v>
      </c>
      <c r="TLK244" s="191">
        <f t="shared" si="697"/>
        <v>0</v>
      </c>
      <c r="TLL244" s="191">
        <f t="shared" ref="TLL244:TNW244" si="698" xml:space="preserve"> IF($F212 = 0, TLL220, IF($F212 = 1, TLL228, TLL236))+TLL252</f>
        <v>0</v>
      </c>
      <c r="TLM244" s="191">
        <f t="shared" si="698"/>
        <v>0</v>
      </c>
      <c r="TLN244" s="191">
        <f t="shared" si="698"/>
        <v>0</v>
      </c>
      <c r="TLO244" s="191">
        <f t="shared" si="698"/>
        <v>0</v>
      </c>
      <c r="TLP244" s="191">
        <f t="shared" si="698"/>
        <v>0</v>
      </c>
      <c r="TLQ244" s="191">
        <f t="shared" si="698"/>
        <v>0</v>
      </c>
      <c r="TLR244" s="191">
        <f t="shared" si="698"/>
        <v>0</v>
      </c>
      <c r="TLS244" s="191">
        <f t="shared" si="698"/>
        <v>0</v>
      </c>
      <c r="TLT244" s="191">
        <f t="shared" si="698"/>
        <v>0</v>
      </c>
      <c r="TLU244" s="191">
        <f t="shared" si="698"/>
        <v>0</v>
      </c>
      <c r="TLV244" s="191">
        <f t="shared" si="698"/>
        <v>0</v>
      </c>
      <c r="TLW244" s="191">
        <f t="shared" si="698"/>
        <v>0</v>
      </c>
      <c r="TLX244" s="191">
        <f t="shared" si="698"/>
        <v>0</v>
      </c>
      <c r="TLY244" s="191">
        <f t="shared" si="698"/>
        <v>0</v>
      </c>
      <c r="TLZ244" s="191">
        <f t="shared" si="698"/>
        <v>0</v>
      </c>
      <c r="TMA244" s="191">
        <f t="shared" si="698"/>
        <v>0</v>
      </c>
      <c r="TMB244" s="191">
        <f t="shared" si="698"/>
        <v>0</v>
      </c>
      <c r="TMC244" s="191">
        <f t="shared" si="698"/>
        <v>0</v>
      </c>
      <c r="TMD244" s="191">
        <f t="shared" si="698"/>
        <v>0</v>
      </c>
      <c r="TME244" s="191">
        <f t="shared" si="698"/>
        <v>0</v>
      </c>
      <c r="TMF244" s="191">
        <f t="shared" si="698"/>
        <v>0</v>
      </c>
      <c r="TMG244" s="191">
        <f t="shared" si="698"/>
        <v>0</v>
      </c>
      <c r="TMH244" s="191">
        <f t="shared" si="698"/>
        <v>0</v>
      </c>
      <c r="TMI244" s="191">
        <f t="shared" si="698"/>
        <v>0</v>
      </c>
      <c r="TMJ244" s="191">
        <f t="shared" si="698"/>
        <v>0</v>
      </c>
      <c r="TMK244" s="191">
        <f t="shared" si="698"/>
        <v>0</v>
      </c>
      <c r="TML244" s="191">
        <f t="shared" si="698"/>
        <v>0</v>
      </c>
      <c r="TMM244" s="191">
        <f t="shared" si="698"/>
        <v>0</v>
      </c>
      <c r="TMN244" s="191">
        <f t="shared" si="698"/>
        <v>0</v>
      </c>
      <c r="TMO244" s="191">
        <f t="shared" si="698"/>
        <v>0</v>
      </c>
      <c r="TMP244" s="191">
        <f t="shared" si="698"/>
        <v>0</v>
      </c>
      <c r="TMQ244" s="191">
        <f t="shared" si="698"/>
        <v>0</v>
      </c>
      <c r="TMR244" s="191">
        <f t="shared" si="698"/>
        <v>0</v>
      </c>
      <c r="TMS244" s="191">
        <f t="shared" si="698"/>
        <v>0</v>
      </c>
      <c r="TMT244" s="191">
        <f t="shared" si="698"/>
        <v>0</v>
      </c>
      <c r="TMU244" s="191">
        <f t="shared" si="698"/>
        <v>0</v>
      </c>
      <c r="TMV244" s="191">
        <f t="shared" si="698"/>
        <v>0</v>
      </c>
      <c r="TMW244" s="191">
        <f t="shared" si="698"/>
        <v>0</v>
      </c>
      <c r="TMX244" s="191">
        <f t="shared" si="698"/>
        <v>0</v>
      </c>
      <c r="TMY244" s="191">
        <f t="shared" si="698"/>
        <v>0</v>
      </c>
      <c r="TMZ244" s="191">
        <f t="shared" si="698"/>
        <v>0</v>
      </c>
      <c r="TNA244" s="191">
        <f t="shared" si="698"/>
        <v>0</v>
      </c>
      <c r="TNB244" s="191">
        <f t="shared" si="698"/>
        <v>0</v>
      </c>
      <c r="TNC244" s="191">
        <f t="shared" si="698"/>
        <v>0</v>
      </c>
      <c r="TND244" s="191">
        <f t="shared" si="698"/>
        <v>0</v>
      </c>
      <c r="TNE244" s="191">
        <f t="shared" si="698"/>
        <v>0</v>
      </c>
      <c r="TNF244" s="191">
        <f t="shared" si="698"/>
        <v>0</v>
      </c>
      <c r="TNG244" s="191">
        <f t="shared" si="698"/>
        <v>0</v>
      </c>
      <c r="TNH244" s="191">
        <f t="shared" si="698"/>
        <v>0</v>
      </c>
      <c r="TNI244" s="191">
        <f t="shared" si="698"/>
        <v>0</v>
      </c>
      <c r="TNJ244" s="191">
        <f t="shared" si="698"/>
        <v>0</v>
      </c>
      <c r="TNK244" s="191">
        <f t="shared" si="698"/>
        <v>0</v>
      </c>
      <c r="TNL244" s="191">
        <f t="shared" si="698"/>
        <v>0</v>
      </c>
      <c r="TNM244" s="191">
        <f t="shared" si="698"/>
        <v>0</v>
      </c>
      <c r="TNN244" s="191">
        <f t="shared" si="698"/>
        <v>0</v>
      </c>
      <c r="TNO244" s="191">
        <f t="shared" si="698"/>
        <v>0</v>
      </c>
      <c r="TNP244" s="191">
        <f t="shared" si="698"/>
        <v>0</v>
      </c>
      <c r="TNQ244" s="191">
        <f t="shared" si="698"/>
        <v>0</v>
      </c>
      <c r="TNR244" s="191">
        <f t="shared" si="698"/>
        <v>0</v>
      </c>
      <c r="TNS244" s="191">
        <f t="shared" si="698"/>
        <v>0</v>
      </c>
      <c r="TNT244" s="191">
        <f t="shared" si="698"/>
        <v>0</v>
      </c>
      <c r="TNU244" s="191">
        <f t="shared" si="698"/>
        <v>0</v>
      </c>
      <c r="TNV244" s="191">
        <f t="shared" si="698"/>
        <v>0</v>
      </c>
      <c r="TNW244" s="191">
        <f t="shared" si="698"/>
        <v>0</v>
      </c>
      <c r="TNX244" s="191">
        <f t="shared" ref="TNX244:TQI244" si="699" xml:space="preserve"> IF($F212 = 0, TNX220, IF($F212 = 1, TNX228, TNX236))+TNX252</f>
        <v>0</v>
      </c>
      <c r="TNY244" s="191">
        <f t="shared" si="699"/>
        <v>0</v>
      </c>
      <c r="TNZ244" s="191">
        <f t="shared" si="699"/>
        <v>0</v>
      </c>
      <c r="TOA244" s="191">
        <f t="shared" si="699"/>
        <v>0</v>
      </c>
      <c r="TOB244" s="191">
        <f t="shared" si="699"/>
        <v>0</v>
      </c>
      <c r="TOC244" s="191">
        <f t="shared" si="699"/>
        <v>0</v>
      </c>
      <c r="TOD244" s="191">
        <f t="shared" si="699"/>
        <v>0</v>
      </c>
      <c r="TOE244" s="191">
        <f t="shared" si="699"/>
        <v>0</v>
      </c>
      <c r="TOF244" s="191">
        <f t="shared" si="699"/>
        <v>0</v>
      </c>
      <c r="TOG244" s="191">
        <f t="shared" si="699"/>
        <v>0</v>
      </c>
      <c r="TOH244" s="191">
        <f t="shared" si="699"/>
        <v>0</v>
      </c>
      <c r="TOI244" s="191">
        <f t="shared" si="699"/>
        <v>0</v>
      </c>
      <c r="TOJ244" s="191">
        <f t="shared" si="699"/>
        <v>0</v>
      </c>
      <c r="TOK244" s="191">
        <f t="shared" si="699"/>
        <v>0</v>
      </c>
      <c r="TOL244" s="191">
        <f t="shared" si="699"/>
        <v>0</v>
      </c>
      <c r="TOM244" s="191">
        <f t="shared" si="699"/>
        <v>0</v>
      </c>
      <c r="TON244" s="191">
        <f t="shared" si="699"/>
        <v>0</v>
      </c>
      <c r="TOO244" s="191">
        <f t="shared" si="699"/>
        <v>0</v>
      </c>
      <c r="TOP244" s="191">
        <f t="shared" si="699"/>
        <v>0</v>
      </c>
      <c r="TOQ244" s="191">
        <f t="shared" si="699"/>
        <v>0</v>
      </c>
      <c r="TOR244" s="191">
        <f t="shared" si="699"/>
        <v>0</v>
      </c>
      <c r="TOS244" s="191">
        <f t="shared" si="699"/>
        <v>0</v>
      </c>
      <c r="TOT244" s="191">
        <f t="shared" si="699"/>
        <v>0</v>
      </c>
      <c r="TOU244" s="191">
        <f t="shared" si="699"/>
        <v>0</v>
      </c>
      <c r="TOV244" s="191">
        <f t="shared" si="699"/>
        <v>0</v>
      </c>
      <c r="TOW244" s="191">
        <f t="shared" si="699"/>
        <v>0</v>
      </c>
      <c r="TOX244" s="191">
        <f t="shared" si="699"/>
        <v>0</v>
      </c>
      <c r="TOY244" s="191">
        <f t="shared" si="699"/>
        <v>0</v>
      </c>
      <c r="TOZ244" s="191">
        <f t="shared" si="699"/>
        <v>0</v>
      </c>
      <c r="TPA244" s="191">
        <f t="shared" si="699"/>
        <v>0</v>
      </c>
      <c r="TPB244" s="191">
        <f t="shared" si="699"/>
        <v>0</v>
      </c>
      <c r="TPC244" s="191">
        <f t="shared" si="699"/>
        <v>0</v>
      </c>
      <c r="TPD244" s="191">
        <f t="shared" si="699"/>
        <v>0</v>
      </c>
      <c r="TPE244" s="191">
        <f t="shared" si="699"/>
        <v>0</v>
      </c>
      <c r="TPF244" s="191">
        <f t="shared" si="699"/>
        <v>0</v>
      </c>
      <c r="TPG244" s="191">
        <f t="shared" si="699"/>
        <v>0</v>
      </c>
      <c r="TPH244" s="191">
        <f t="shared" si="699"/>
        <v>0</v>
      </c>
      <c r="TPI244" s="191">
        <f t="shared" si="699"/>
        <v>0</v>
      </c>
      <c r="TPJ244" s="191">
        <f t="shared" si="699"/>
        <v>0</v>
      </c>
      <c r="TPK244" s="191">
        <f t="shared" si="699"/>
        <v>0</v>
      </c>
      <c r="TPL244" s="191">
        <f t="shared" si="699"/>
        <v>0</v>
      </c>
      <c r="TPM244" s="191">
        <f t="shared" si="699"/>
        <v>0</v>
      </c>
      <c r="TPN244" s="191">
        <f t="shared" si="699"/>
        <v>0</v>
      </c>
      <c r="TPO244" s="191">
        <f t="shared" si="699"/>
        <v>0</v>
      </c>
      <c r="TPP244" s="191">
        <f t="shared" si="699"/>
        <v>0</v>
      </c>
      <c r="TPQ244" s="191">
        <f t="shared" si="699"/>
        <v>0</v>
      </c>
      <c r="TPR244" s="191">
        <f t="shared" si="699"/>
        <v>0</v>
      </c>
      <c r="TPS244" s="191">
        <f t="shared" si="699"/>
        <v>0</v>
      </c>
      <c r="TPT244" s="191">
        <f t="shared" si="699"/>
        <v>0</v>
      </c>
      <c r="TPU244" s="191">
        <f t="shared" si="699"/>
        <v>0</v>
      </c>
      <c r="TPV244" s="191">
        <f t="shared" si="699"/>
        <v>0</v>
      </c>
      <c r="TPW244" s="191">
        <f t="shared" si="699"/>
        <v>0</v>
      </c>
      <c r="TPX244" s="191">
        <f t="shared" si="699"/>
        <v>0</v>
      </c>
      <c r="TPY244" s="191">
        <f t="shared" si="699"/>
        <v>0</v>
      </c>
      <c r="TPZ244" s="191">
        <f t="shared" si="699"/>
        <v>0</v>
      </c>
      <c r="TQA244" s="191">
        <f t="shared" si="699"/>
        <v>0</v>
      </c>
      <c r="TQB244" s="191">
        <f t="shared" si="699"/>
        <v>0</v>
      </c>
      <c r="TQC244" s="191">
        <f t="shared" si="699"/>
        <v>0</v>
      </c>
      <c r="TQD244" s="191">
        <f t="shared" si="699"/>
        <v>0</v>
      </c>
      <c r="TQE244" s="191">
        <f t="shared" si="699"/>
        <v>0</v>
      </c>
      <c r="TQF244" s="191">
        <f t="shared" si="699"/>
        <v>0</v>
      </c>
      <c r="TQG244" s="191">
        <f t="shared" si="699"/>
        <v>0</v>
      </c>
      <c r="TQH244" s="191">
        <f t="shared" si="699"/>
        <v>0</v>
      </c>
      <c r="TQI244" s="191">
        <f t="shared" si="699"/>
        <v>0</v>
      </c>
      <c r="TQJ244" s="191">
        <f t="shared" ref="TQJ244:TSU244" si="700" xml:space="preserve"> IF($F212 = 0, TQJ220, IF($F212 = 1, TQJ228, TQJ236))+TQJ252</f>
        <v>0</v>
      </c>
      <c r="TQK244" s="191">
        <f t="shared" si="700"/>
        <v>0</v>
      </c>
      <c r="TQL244" s="191">
        <f t="shared" si="700"/>
        <v>0</v>
      </c>
      <c r="TQM244" s="191">
        <f t="shared" si="700"/>
        <v>0</v>
      </c>
      <c r="TQN244" s="191">
        <f t="shared" si="700"/>
        <v>0</v>
      </c>
      <c r="TQO244" s="191">
        <f t="shared" si="700"/>
        <v>0</v>
      </c>
      <c r="TQP244" s="191">
        <f t="shared" si="700"/>
        <v>0</v>
      </c>
      <c r="TQQ244" s="191">
        <f t="shared" si="700"/>
        <v>0</v>
      </c>
      <c r="TQR244" s="191">
        <f t="shared" si="700"/>
        <v>0</v>
      </c>
      <c r="TQS244" s="191">
        <f t="shared" si="700"/>
        <v>0</v>
      </c>
      <c r="TQT244" s="191">
        <f t="shared" si="700"/>
        <v>0</v>
      </c>
      <c r="TQU244" s="191">
        <f t="shared" si="700"/>
        <v>0</v>
      </c>
      <c r="TQV244" s="191">
        <f t="shared" si="700"/>
        <v>0</v>
      </c>
      <c r="TQW244" s="191">
        <f t="shared" si="700"/>
        <v>0</v>
      </c>
      <c r="TQX244" s="191">
        <f t="shared" si="700"/>
        <v>0</v>
      </c>
      <c r="TQY244" s="191">
        <f t="shared" si="700"/>
        <v>0</v>
      </c>
      <c r="TQZ244" s="191">
        <f t="shared" si="700"/>
        <v>0</v>
      </c>
      <c r="TRA244" s="191">
        <f t="shared" si="700"/>
        <v>0</v>
      </c>
      <c r="TRB244" s="191">
        <f t="shared" si="700"/>
        <v>0</v>
      </c>
      <c r="TRC244" s="191">
        <f t="shared" si="700"/>
        <v>0</v>
      </c>
      <c r="TRD244" s="191">
        <f t="shared" si="700"/>
        <v>0</v>
      </c>
      <c r="TRE244" s="191">
        <f t="shared" si="700"/>
        <v>0</v>
      </c>
      <c r="TRF244" s="191">
        <f t="shared" si="700"/>
        <v>0</v>
      </c>
      <c r="TRG244" s="191">
        <f t="shared" si="700"/>
        <v>0</v>
      </c>
      <c r="TRH244" s="191">
        <f t="shared" si="700"/>
        <v>0</v>
      </c>
      <c r="TRI244" s="191">
        <f t="shared" si="700"/>
        <v>0</v>
      </c>
      <c r="TRJ244" s="191">
        <f t="shared" si="700"/>
        <v>0</v>
      </c>
      <c r="TRK244" s="191">
        <f t="shared" si="700"/>
        <v>0</v>
      </c>
      <c r="TRL244" s="191">
        <f t="shared" si="700"/>
        <v>0</v>
      </c>
      <c r="TRM244" s="191">
        <f t="shared" si="700"/>
        <v>0</v>
      </c>
      <c r="TRN244" s="191">
        <f t="shared" si="700"/>
        <v>0</v>
      </c>
      <c r="TRO244" s="191">
        <f t="shared" si="700"/>
        <v>0</v>
      </c>
      <c r="TRP244" s="191">
        <f t="shared" si="700"/>
        <v>0</v>
      </c>
      <c r="TRQ244" s="191">
        <f t="shared" si="700"/>
        <v>0</v>
      </c>
      <c r="TRR244" s="191">
        <f t="shared" si="700"/>
        <v>0</v>
      </c>
      <c r="TRS244" s="191">
        <f t="shared" si="700"/>
        <v>0</v>
      </c>
      <c r="TRT244" s="191">
        <f t="shared" si="700"/>
        <v>0</v>
      </c>
      <c r="TRU244" s="191">
        <f t="shared" si="700"/>
        <v>0</v>
      </c>
      <c r="TRV244" s="191">
        <f t="shared" si="700"/>
        <v>0</v>
      </c>
      <c r="TRW244" s="191">
        <f t="shared" si="700"/>
        <v>0</v>
      </c>
      <c r="TRX244" s="191">
        <f t="shared" si="700"/>
        <v>0</v>
      </c>
      <c r="TRY244" s="191">
        <f t="shared" si="700"/>
        <v>0</v>
      </c>
      <c r="TRZ244" s="191">
        <f t="shared" si="700"/>
        <v>0</v>
      </c>
      <c r="TSA244" s="191">
        <f t="shared" si="700"/>
        <v>0</v>
      </c>
      <c r="TSB244" s="191">
        <f t="shared" si="700"/>
        <v>0</v>
      </c>
      <c r="TSC244" s="191">
        <f t="shared" si="700"/>
        <v>0</v>
      </c>
      <c r="TSD244" s="191">
        <f t="shared" si="700"/>
        <v>0</v>
      </c>
      <c r="TSE244" s="191">
        <f t="shared" si="700"/>
        <v>0</v>
      </c>
      <c r="TSF244" s="191">
        <f t="shared" si="700"/>
        <v>0</v>
      </c>
      <c r="TSG244" s="191">
        <f t="shared" si="700"/>
        <v>0</v>
      </c>
      <c r="TSH244" s="191">
        <f t="shared" si="700"/>
        <v>0</v>
      </c>
      <c r="TSI244" s="191">
        <f t="shared" si="700"/>
        <v>0</v>
      </c>
      <c r="TSJ244" s="191">
        <f t="shared" si="700"/>
        <v>0</v>
      </c>
      <c r="TSK244" s="191">
        <f t="shared" si="700"/>
        <v>0</v>
      </c>
      <c r="TSL244" s="191">
        <f t="shared" si="700"/>
        <v>0</v>
      </c>
      <c r="TSM244" s="191">
        <f t="shared" si="700"/>
        <v>0</v>
      </c>
      <c r="TSN244" s="191">
        <f t="shared" si="700"/>
        <v>0</v>
      </c>
      <c r="TSO244" s="191">
        <f t="shared" si="700"/>
        <v>0</v>
      </c>
      <c r="TSP244" s="191">
        <f t="shared" si="700"/>
        <v>0</v>
      </c>
      <c r="TSQ244" s="191">
        <f t="shared" si="700"/>
        <v>0</v>
      </c>
      <c r="TSR244" s="191">
        <f t="shared" si="700"/>
        <v>0</v>
      </c>
      <c r="TSS244" s="191">
        <f t="shared" si="700"/>
        <v>0</v>
      </c>
      <c r="TST244" s="191">
        <f t="shared" si="700"/>
        <v>0</v>
      </c>
      <c r="TSU244" s="191">
        <f t="shared" si="700"/>
        <v>0</v>
      </c>
      <c r="TSV244" s="191">
        <f t="shared" ref="TSV244:TVG244" si="701" xml:space="preserve"> IF($F212 = 0, TSV220, IF($F212 = 1, TSV228, TSV236))+TSV252</f>
        <v>0</v>
      </c>
      <c r="TSW244" s="191">
        <f t="shared" si="701"/>
        <v>0</v>
      </c>
      <c r="TSX244" s="191">
        <f t="shared" si="701"/>
        <v>0</v>
      </c>
      <c r="TSY244" s="191">
        <f t="shared" si="701"/>
        <v>0</v>
      </c>
      <c r="TSZ244" s="191">
        <f t="shared" si="701"/>
        <v>0</v>
      </c>
      <c r="TTA244" s="191">
        <f t="shared" si="701"/>
        <v>0</v>
      </c>
      <c r="TTB244" s="191">
        <f t="shared" si="701"/>
        <v>0</v>
      </c>
      <c r="TTC244" s="191">
        <f t="shared" si="701"/>
        <v>0</v>
      </c>
      <c r="TTD244" s="191">
        <f t="shared" si="701"/>
        <v>0</v>
      </c>
      <c r="TTE244" s="191">
        <f t="shared" si="701"/>
        <v>0</v>
      </c>
      <c r="TTF244" s="191">
        <f t="shared" si="701"/>
        <v>0</v>
      </c>
      <c r="TTG244" s="191">
        <f t="shared" si="701"/>
        <v>0</v>
      </c>
      <c r="TTH244" s="191">
        <f t="shared" si="701"/>
        <v>0</v>
      </c>
      <c r="TTI244" s="191">
        <f t="shared" si="701"/>
        <v>0</v>
      </c>
      <c r="TTJ244" s="191">
        <f t="shared" si="701"/>
        <v>0</v>
      </c>
      <c r="TTK244" s="191">
        <f t="shared" si="701"/>
        <v>0</v>
      </c>
      <c r="TTL244" s="191">
        <f t="shared" si="701"/>
        <v>0</v>
      </c>
      <c r="TTM244" s="191">
        <f t="shared" si="701"/>
        <v>0</v>
      </c>
      <c r="TTN244" s="191">
        <f t="shared" si="701"/>
        <v>0</v>
      </c>
      <c r="TTO244" s="191">
        <f t="shared" si="701"/>
        <v>0</v>
      </c>
      <c r="TTP244" s="191">
        <f t="shared" si="701"/>
        <v>0</v>
      </c>
      <c r="TTQ244" s="191">
        <f t="shared" si="701"/>
        <v>0</v>
      </c>
      <c r="TTR244" s="191">
        <f t="shared" si="701"/>
        <v>0</v>
      </c>
      <c r="TTS244" s="191">
        <f t="shared" si="701"/>
        <v>0</v>
      </c>
      <c r="TTT244" s="191">
        <f t="shared" si="701"/>
        <v>0</v>
      </c>
      <c r="TTU244" s="191">
        <f t="shared" si="701"/>
        <v>0</v>
      </c>
      <c r="TTV244" s="191">
        <f t="shared" si="701"/>
        <v>0</v>
      </c>
      <c r="TTW244" s="191">
        <f t="shared" si="701"/>
        <v>0</v>
      </c>
      <c r="TTX244" s="191">
        <f t="shared" si="701"/>
        <v>0</v>
      </c>
      <c r="TTY244" s="191">
        <f t="shared" si="701"/>
        <v>0</v>
      </c>
      <c r="TTZ244" s="191">
        <f t="shared" si="701"/>
        <v>0</v>
      </c>
      <c r="TUA244" s="191">
        <f t="shared" si="701"/>
        <v>0</v>
      </c>
      <c r="TUB244" s="191">
        <f t="shared" si="701"/>
        <v>0</v>
      </c>
      <c r="TUC244" s="191">
        <f t="shared" si="701"/>
        <v>0</v>
      </c>
      <c r="TUD244" s="191">
        <f t="shared" si="701"/>
        <v>0</v>
      </c>
      <c r="TUE244" s="191">
        <f t="shared" si="701"/>
        <v>0</v>
      </c>
      <c r="TUF244" s="191">
        <f t="shared" si="701"/>
        <v>0</v>
      </c>
      <c r="TUG244" s="191">
        <f t="shared" si="701"/>
        <v>0</v>
      </c>
      <c r="TUH244" s="191">
        <f t="shared" si="701"/>
        <v>0</v>
      </c>
      <c r="TUI244" s="191">
        <f t="shared" si="701"/>
        <v>0</v>
      </c>
      <c r="TUJ244" s="191">
        <f t="shared" si="701"/>
        <v>0</v>
      </c>
      <c r="TUK244" s="191">
        <f t="shared" si="701"/>
        <v>0</v>
      </c>
      <c r="TUL244" s="191">
        <f t="shared" si="701"/>
        <v>0</v>
      </c>
      <c r="TUM244" s="191">
        <f t="shared" si="701"/>
        <v>0</v>
      </c>
      <c r="TUN244" s="191">
        <f t="shared" si="701"/>
        <v>0</v>
      </c>
      <c r="TUO244" s="191">
        <f t="shared" si="701"/>
        <v>0</v>
      </c>
      <c r="TUP244" s="191">
        <f t="shared" si="701"/>
        <v>0</v>
      </c>
      <c r="TUQ244" s="191">
        <f t="shared" si="701"/>
        <v>0</v>
      </c>
      <c r="TUR244" s="191">
        <f t="shared" si="701"/>
        <v>0</v>
      </c>
      <c r="TUS244" s="191">
        <f t="shared" si="701"/>
        <v>0</v>
      </c>
      <c r="TUT244" s="191">
        <f t="shared" si="701"/>
        <v>0</v>
      </c>
      <c r="TUU244" s="191">
        <f t="shared" si="701"/>
        <v>0</v>
      </c>
      <c r="TUV244" s="191">
        <f t="shared" si="701"/>
        <v>0</v>
      </c>
      <c r="TUW244" s="191">
        <f t="shared" si="701"/>
        <v>0</v>
      </c>
      <c r="TUX244" s="191">
        <f t="shared" si="701"/>
        <v>0</v>
      </c>
      <c r="TUY244" s="191">
        <f t="shared" si="701"/>
        <v>0</v>
      </c>
      <c r="TUZ244" s="191">
        <f t="shared" si="701"/>
        <v>0</v>
      </c>
      <c r="TVA244" s="191">
        <f t="shared" si="701"/>
        <v>0</v>
      </c>
      <c r="TVB244" s="191">
        <f t="shared" si="701"/>
        <v>0</v>
      </c>
      <c r="TVC244" s="191">
        <f t="shared" si="701"/>
        <v>0</v>
      </c>
      <c r="TVD244" s="191">
        <f t="shared" si="701"/>
        <v>0</v>
      </c>
      <c r="TVE244" s="191">
        <f t="shared" si="701"/>
        <v>0</v>
      </c>
      <c r="TVF244" s="191">
        <f t="shared" si="701"/>
        <v>0</v>
      </c>
      <c r="TVG244" s="191">
        <f t="shared" si="701"/>
        <v>0</v>
      </c>
      <c r="TVH244" s="191">
        <f t="shared" ref="TVH244:TXS244" si="702" xml:space="preserve"> IF($F212 = 0, TVH220, IF($F212 = 1, TVH228, TVH236))+TVH252</f>
        <v>0</v>
      </c>
      <c r="TVI244" s="191">
        <f t="shared" si="702"/>
        <v>0</v>
      </c>
      <c r="TVJ244" s="191">
        <f t="shared" si="702"/>
        <v>0</v>
      </c>
      <c r="TVK244" s="191">
        <f t="shared" si="702"/>
        <v>0</v>
      </c>
      <c r="TVL244" s="191">
        <f t="shared" si="702"/>
        <v>0</v>
      </c>
      <c r="TVM244" s="191">
        <f t="shared" si="702"/>
        <v>0</v>
      </c>
      <c r="TVN244" s="191">
        <f t="shared" si="702"/>
        <v>0</v>
      </c>
      <c r="TVO244" s="191">
        <f t="shared" si="702"/>
        <v>0</v>
      </c>
      <c r="TVP244" s="191">
        <f t="shared" si="702"/>
        <v>0</v>
      </c>
      <c r="TVQ244" s="191">
        <f t="shared" si="702"/>
        <v>0</v>
      </c>
      <c r="TVR244" s="191">
        <f t="shared" si="702"/>
        <v>0</v>
      </c>
      <c r="TVS244" s="191">
        <f t="shared" si="702"/>
        <v>0</v>
      </c>
      <c r="TVT244" s="191">
        <f t="shared" si="702"/>
        <v>0</v>
      </c>
      <c r="TVU244" s="191">
        <f t="shared" si="702"/>
        <v>0</v>
      </c>
      <c r="TVV244" s="191">
        <f t="shared" si="702"/>
        <v>0</v>
      </c>
      <c r="TVW244" s="191">
        <f t="shared" si="702"/>
        <v>0</v>
      </c>
      <c r="TVX244" s="191">
        <f t="shared" si="702"/>
        <v>0</v>
      </c>
      <c r="TVY244" s="191">
        <f t="shared" si="702"/>
        <v>0</v>
      </c>
      <c r="TVZ244" s="191">
        <f t="shared" si="702"/>
        <v>0</v>
      </c>
      <c r="TWA244" s="191">
        <f t="shared" si="702"/>
        <v>0</v>
      </c>
      <c r="TWB244" s="191">
        <f t="shared" si="702"/>
        <v>0</v>
      </c>
      <c r="TWC244" s="191">
        <f t="shared" si="702"/>
        <v>0</v>
      </c>
      <c r="TWD244" s="191">
        <f t="shared" si="702"/>
        <v>0</v>
      </c>
      <c r="TWE244" s="191">
        <f t="shared" si="702"/>
        <v>0</v>
      </c>
      <c r="TWF244" s="191">
        <f t="shared" si="702"/>
        <v>0</v>
      </c>
      <c r="TWG244" s="191">
        <f t="shared" si="702"/>
        <v>0</v>
      </c>
      <c r="TWH244" s="191">
        <f t="shared" si="702"/>
        <v>0</v>
      </c>
      <c r="TWI244" s="191">
        <f t="shared" si="702"/>
        <v>0</v>
      </c>
      <c r="TWJ244" s="191">
        <f t="shared" si="702"/>
        <v>0</v>
      </c>
      <c r="TWK244" s="191">
        <f t="shared" si="702"/>
        <v>0</v>
      </c>
      <c r="TWL244" s="191">
        <f t="shared" si="702"/>
        <v>0</v>
      </c>
      <c r="TWM244" s="191">
        <f t="shared" si="702"/>
        <v>0</v>
      </c>
      <c r="TWN244" s="191">
        <f t="shared" si="702"/>
        <v>0</v>
      </c>
      <c r="TWO244" s="191">
        <f t="shared" si="702"/>
        <v>0</v>
      </c>
      <c r="TWP244" s="191">
        <f t="shared" si="702"/>
        <v>0</v>
      </c>
      <c r="TWQ244" s="191">
        <f t="shared" si="702"/>
        <v>0</v>
      </c>
      <c r="TWR244" s="191">
        <f t="shared" si="702"/>
        <v>0</v>
      </c>
      <c r="TWS244" s="191">
        <f t="shared" si="702"/>
        <v>0</v>
      </c>
      <c r="TWT244" s="191">
        <f t="shared" si="702"/>
        <v>0</v>
      </c>
      <c r="TWU244" s="191">
        <f t="shared" si="702"/>
        <v>0</v>
      </c>
      <c r="TWV244" s="191">
        <f t="shared" si="702"/>
        <v>0</v>
      </c>
      <c r="TWW244" s="191">
        <f t="shared" si="702"/>
        <v>0</v>
      </c>
      <c r="TWX244" s="191">
        <f t="shared" si="702"/>
        <v>0</v>
      </c>
      <c r="TWY244" s="191">
        <f t="shared" si="702"/>
        <v>0</v>
      </c>
      <c r="TWZ244" s="191">
        <f t="shared" si="702"/>
        <v>0</v>
      </c>
      <c r="TXA244" s="191">
        <f t="shared" si="702"/>
        <v>0</v>
      </c>
      <c r="TXB244" s="191">
        <f t="shared" si="702"/>
        <v>0</v>
      </c>
      <c r="TXC244" s="191">
        <f t="shared" si="702"/>
        <v>0</v>
      </c>
      <c r="TXD244" s="191">
        <f t="shared" si="702"/>
        <v>0</v>
      </c>
      <c r="TXE244" s="191">
        <f t="shared" si="702"/>
        <v>0</v>
      </c>
      <c r="TXF244" s="191">
        <f t="shared" si="702"/>
        <v>0</v>
      </c>
      <c r="TXG244" s="191">
        <f t="shared" si="702"/>
        <v>0</v>
      </c>
      <c r="TXH244" s="191">
        <f t="shared" si="702"/>
        <v>0</v>
      </c>
      <c r="TXI244" s="191">
        <f t="shared" si="702"/>
        <v>0</v>
      </c>
      <c r="TXJ244" s="191">
        <f t="shared" si="702"/>
        <v>0</v>
      </c>
      <c r="TXK244" s="191">
        <f t="shared" si="702"/>
        <v>0</v>
      </c>
      <c r="TXL244" s="191">
        <f t="shared" si="702"/>
        <v>0</v>
      </c>
      <c r="TXM244" s="191">
        <f t="shared" si="702"/>
        <v>0</v>
      </c>
      <c r="TXN244" s="191">
        <f t="shared" si="702"/>
        <v>0</v>
      </c>
      <c r="TXO244" s="191">
        <f t="shared" si="702"/>
        <v>0</v>
      </c>
      <c r="TXP244" s="191">
        <f t="shared" si="702"/>
        <v>0</v>
      </c>
      <c r="TXQ244" s="191">
        <f t="shared" si="702"/>
        <v>0</v>
      </c>
      <c r="TXR244" s="191">
        <f t="shared" si="702"/>
        <v>0</v>
      </c>
      <c r="TXS244" s="191">
        <f t="shared" si="702"/>
        <v>0</v>
      </c>
      <c r="TXT244" s="191">
        <f t="shared" ref="TXT244:UAE244" si="703" xml:space="preserve"> IF($F212 = 0, TXT220, IF($F212 = 1, TXT228, TXT236))+TXT252</f>
        <v>0</v>
      </c>
      <c r="TXU244" s="191">
        <f t="shared" si="703"/>
        <v>0</v>
      </c>
      <c r="TXV244" s="191">
        <f t="shared" si="703"/>
        <v>0</v>
      </c>
      <c r="TXW244" s="191">
        <f t="shared" si="703"/>
        <v>0</v>
      </c>
      <c r="TXX244" s="191">
        <f t="shared" si="703"/>
        <v>0</v>
      </c>
      <c r="TXY244" s="191">
        <f t="shared" si="703"/>
        <v>0</v>
      </c>
      <c r="TXZ244" s="191">
        <f t="shared" si="703"/>
        <v>0</v>
      </c>
      <c r="TYA244" s="191">
        <f t="shared" si="703"/>
        <v>0</v>
      </c>
      <c r="TYB244" s="191">
        <f t="shared" si="703"/>
        <v>0</v>
      </c>
      <c r="TYC244" s="191">
        <f t="shared" si="703"/>
        <v>0</v>
      </c>
      <c r="TYD244" s="191">
        <f t="shared" si="703"/>
        <v>0</v>
      </c>
      <c r="TYE244" s="191">
        <f t="shared" si="703"/>
        <v>0</v>
      </c>
      <c r="TYF244" s="191">
        <f t="shared" si="703"/>
        <v>0</v>
      </c>
      <c r="TYG244" s="191">
        <f t="shared" si="703"/>
        <v>0</v>
      </c>
      <c r="TYH244" s="191">
        <f t="shared" si="703"/>
        <v>0</v>
      </c>
      <c r="TYI244" s="191">
        <f t="shared" si="703"/>
        <v>0</v>
      </c>
      <c r="TYJ244" s="191">
        <f t="shared" si="703"/>
        <v>0</v>
      </c>
      <c r="TYK244" s="191">
        <f t="shared" si="703"/>
        <v>0</v>
      </c>
      <c r="TYL244" s="191">
        <f t="shared" si="703"/>
        <v>0</v>
      </c>
      <c r="TYM244" s="191">
        <f t="shared" si="703"/>
        <v>0</v>
      </c>
      <c r="TYN244" s="191">
        <f t="shared" si="703"/>
        <v>0</v>
      </c>
      <c r="TYO244" s="191">
        <f t="shared" si="703"/>
        <v>0</v>
      </c>
      <c r="TYP244" s="191">
        <f t="shared" si="703"/>
        <v>0</v>
      </c>
      <c r="TYQ244" s="191">
        <f t="shared" si="703"/>
        <v>0</v>
      </c>
      <c r="TYR244" s="191">
        <f t="shared" si="703"/>
        <v>0</v>
      </c>
      <c r="TYS244" s="191">
        <f t="shared" si="703"/>
        <v>0</v>
      </c>
      <c r="TYT244" s="191">
        <f t="shared" si="703"/>
        <v>0</v>
      </c>
      <c r="TYU244" s="191">
        <f t="shared" si="703"/>
        <v>0</v>
      </c>
      <c r="TYV244" s="191">
        <f t="shared" si="703"/>
        <v>0</v>
      </c>
      <c r="TYW244" s="191">
        <f t="shared" si="703"/>
        <v>0</v>
      </c>
      <c r="TYX244" s="191">
        <f t="shared" si="703"/>
        <v>0</v>
      </c>
      <c r="TYY244" s="191">
        <f t="shared" si="703"/>
        <v>0</v>
      </c>
      <c r="TYZ244" s="191">
        <f t="shared" si="703"/>
        <v>0</v>
      </c>
      <c r="TZA244" s="191">
        <f t="shared" si="703"/>
        <v>0</v>
      </c>
      <c r="TZB244" s="191">
        <f t="shared" si="703"/>
        <v>0</v>
      </c>
      <c r="TZC244" s="191">
        <f t="shared" si="703"/>
        <v>0</v>
      </c>
      <c r="TZD244" s="191">
        <f t="shared" si="703"/>
        <v>0</v>
      </c>
      <c r="TZE244" s="191">
        <f t="shared" si="703"/>
        <v>0</v>
      </c>
      <c r="TZF244" s="191">
        <f t="shared" si="703"/>
        <v>0</v>
      </c>
      <c r="TZG244" s="191">
        <f t="shared" si="703"/>
        <v>0</v>
      </c>
      <c r="TZH244" s="191">
        <f t="shared" si="703"/>
        <v>0</v>
      </c>
      <c r="TZI244" s="191">
        <f t="shared" si="703"/>
        <v>0</v>
      </c>
      <c r="TZJ244" s="191">
        <f t="shared" si="703"/>
        <v>0</v>
      </c>
      <c r="TZK244" s="191">
        <f t="shared" si="703"/>
        <v>0</v>
      </c>
      <c r="TZL244" s="191">
        <f t="shared" si="703"/>
        <v>0</v>
      </c>
      <c r="TZM244" s="191">
        <f t="shared" si="703"/>
        <v>0</v>
      </c>
      <c r="TZN244" s="191">
        <f t="shared" si="703"/>
        <v>0</v>
      </c>
      <c r="TZO244" s="191">
        <f t="shared" si="703"/>
        <v>0</v>
      </c>
      <c r="TZP244" s="191">
        <f t="shared" si="703"/>
        <v>0</v>
      </c>
      <c r="TZQ244" s="191">
        <f t="shared" si="703"/>
        <v>0</v>
      </c>
      <c r="TZR244" s="191">
        <f t="shared" si="703"/>
        <v>0</v>
      </c>
      <c r="TZS244" s="191">
        <f t="shared" si="703"/>
        <v>0</v>
      </c>
      <c r="TZT244" s="191">
        <f t="shared" si="703"/>
        <v>0</v>
      </c>
      <c r="TZU244" s="191">
        <f t="shared" si="703"/>
        <v>0</v>
      </c>
      <c r="TZV244" s="191">
        <f t="shared" si="703"/>
        <v>0</v>
      </c>
      <c r="TZW244" s="191">
        <f t="shared" si="703"/>
        <v>0</v>
      </c>
      <c r="TZX244" s="191">
        <f t="shared" si="703"/>
        <v>0</v>
      </c>
      <c r="TZY244" s="191">
        <f t="shared" si="703"/>
        <v>0</v>
      </c>
      <c r="TZZ244" s="191">
        <f t="shared" si="703"/>
        <v>0</v>
      </c>
      <c r="UAA244" s="191">
        <f t="shared" si="703"/>
        <v>0</v>
      </c>
      <c r="UAB244" s="191">
        <f t="shared" si="703"/>
        <v>0</v>
      </c>
      <c r="UAC244" s="191">
        <f t="shared" si="703"/>
        <v>0</v>
      </c>
      <c r="UAD244" s="191">
        <f t="shared" si="703"/>
        <v>0</v>
      </c>
      <c r="UAE244" s="191">
        <f t="shared" si="703"/>
        <v>0</v>
      </c>
      <c r="UAF244" s="191">
        <f t="shared" ref="UAF244:UCQ244" si="704" xml:space="preserve"> IF($F212 = 0, UAF220, IF($F212 = 1, UAF228, UAF236))+UAF252</f>
        <v>0</v>
      </c>
      <c r="UAG244" s="191">
        <f t="shared" si="704"/>
        <v>0</v>
      </c>
      <c r="UAH244" s="191">
        <f t="shared" si="704"/>
        <v>0</v>
      </c>
      <c r="UAI244" s="191">
        <f t="shared" si="704"/>
        <v>0</v>
      </c>
      <c r="UAJ244" s="191">
        <f t="shared" si="704"/>
        <v>0</v>
      </c>
      <c r="UAK244" s="191">
        <f t="shared" si="704"/>
        <v>0</v>
      </c>
      <c r="UAL244" s="191">
        <f t="shared" si="704"/>
        <v>0</v>
      </c>
      <c r="UAM244" s="191">
        <f t="shared" si="704"/>
        <v>0</v>
      </c>
      <c r="UAN244" s="191">
        <f t="shared" si="704"/>
        <v>0</v>
      </c>
      <c r="UAO244" s="191">
        <f t="shared" si="704"/>
        <v>0</v>
      </c>
      <c r="UAP244" s="191">
        <f t="shared" si="704"/>
        <v>0</v>
      </c>
      <c r="UAQ244" s="191">
        <f t="shared" si="704"/>
        <v>0</v>
      </c>
      <c r="UAR244" s="191">
        <f t="shared" si="704"/>
        <v>0</v>
      </c>
      <c r="UAS244" s="191">
        <f t="shared" si="704"/>
        <v>0</v>
      </c>
      <c r="UAT244" s="191">
        <f t="shared" si="704"/>
        <v>0</v>
      </c>
      <c r="UAU244" s="191">
        <f t="shared" si="704"/>
        <v>0</v>
      </c>
      <c r="UAV244" s="191">
        <f t="shared" si="704"/>
        <v>0</v>
      </c>
      <c r="UAW244" s="191">
        <f t="shared" si="704"/>
        <v>0</v>
      </c>
      <c r="UAX244" s="191">
        <f t="shared" si="704"/>
        <v>0</v>
      </c>
      <c r="UAY244" s="191">
        <f t="shared" si="704"/>
        <v>0</v>
      </c>
      <c r="UAZ244" s="191">
        <f t="shared" si="704"/>
        <v>0</v>
      </c>
      <c r="UBA244" s="191">
        <f t="shared" si="704"/>
        <v>0</v>
      </c>
      <c r="UBB244" s="191">
        <f t="shared" si="704"/>
        <v>0</v>
      </c>
      <c r="UBC244" s="191">
        <f t="shared" si="704"/>
        <v>0</v>
      </c>
      <c r="UBD244" s="191">
        <f t="shared" si="704"/>
        <v>0</v>
      </c>
      <c r="UBE244" s="191">
        <f t="shared" si="704"/>
        <v>0</v>
      </c>
      <c r="UBF244" s="191">
        <f t="shared" si="704"/>
        <v>0</v>
      </c>
      <c r="UBG244" s="191">
        <f t="shared" si="704"/>
        <v>0</v>
      </c>
      <c r="UBH244" s="191">
        <f t="shared" si="704"/>
        <v>0</v>
      </c>
      <c r="UBI244" s="191">
        <f t="shared" si="704"/>
        <v>0</v>
      </c>
      <c r="UBJ244" s="191">
        <f t="shared" si="704"/>
        <v>0</v>
      </c>
      <c r="UBK244" s="191">
        <f t="shared" si="704"/>
        <v>0</v>
      </c>
      <c r="UBL244" s="191">
        <f t="shared" si="704"/>
        <v>0</v>
      </c>
      <c r="UBM244" s="191">
        <f t="shared" si="704"/>
        <v>0</v>
      </c>
      <c r="UBN244" s="191">
        <f t="shared" si="704"/>
        <v>0</v>
      </c>
      <c r="UBO244" s="191">
        <f t="shared" si="704"/>
        <v>0</v>
      </c>
      <c r="UBP244" s="191">
        <f t="shared" si="704"/>
        <v>0</v>
      </c>
      <c r="UBQ244" s="191">
        <f t="shared" si="704"/>
        <v>0</v>
      </c>
      <c r="UBR244" s="191">
        <f t="shared" si="704"/>
        <v>0</v>
      </c>
      <c r="UBS244" s="191">
        <f t="shared" si="704"/>
        <v>0</v>
      </c>
      <c r="UBT244" s="191">
        <f t="shared" si="704"/>
        <v>0</v>
      </c>
      <c r="UBU244" s="191">
        <f t="shared" si="704"/>
        <v>0</v>
      </c>
      <c r="UBV244" s="191">
        <f t="shared" si="704"/>
        <v>0</v>
      </c>
      <c r="UBW244" s="191">
        <f t="shared" si="704"/>
        <v>0</v>
      </c>
      <c r="UBX244" s="191">
        <f t="shared" si="704"/>
        <v>0</v>
      </c>
      <c r="UBY244" s="191">
        <f t="shared" si="704"/>
        <v>0</v>
      </c>
      <c r="UBZ244" s="191">
        <f t="shared" si="704"/>
        <v>0</v>
      </c>
      <c r="UCA244" s="191">
        <f t="shared" si="704"/>
        <v>0</v>
      </c>
      <c r="UCB244" s="191">
        <f t="shared" si="704"/>
        <v>0</v>
      </c>
      <c r="UCC244" s="191">
        <f t="shared" si="704"/>
        <v>0</v>
      </c>
      <c r="UCD244" s="191">
        <f t="shared" si="704"/>
        <v>0</v>
      </c>
      <c r="UCE244" s="191">
        <f t="shared" si="704"/>
        <v>0</v>
      </c>
      <c r="UCF244" s="191">
        <f t="shared" si="704"/>
        <v>0</v>
      </c>
      <c r="UCG244" s="191">
        <f t="shared" si="704"/>
        <v>0</v>
      </c>
      <c r="UCH244" s="191">
        <f t="shared" si="704"/>
        <v>0</v>
      </c>
      <c r="UCI244" s="191">
        <f t="shared" si="704"/>
        <v>0</v>
      </c>
      <c r="UCJ244" s="191">
        <f t="shared" si="704"/>
        <v>0</v>
      </c>
      <c r="UCK244" s="191">
        <f t="shared" si="704"/>
        <v>0</v>
      </c>
      <c r="UCL244" s="191">
        <f t="shared" si="704"/>
        <v>0</v>
      </c>
      <c r="UCM244" s="191">
        <f t="shared" si="704"/>
        <v>0</v>
      </c>
      <c r="UCN244" s="191">
        <f t="shared" si="704"/>
        <v>0</v>
      </c>
      <c r="UCO244" s="191">
        <f t="shared" si="704"/>
        <v>0</v>
      </c>
      <c r="UCP244" s="191">
        <f t="shared" si="704"/>
        <v>0</v>
      </c>
      <c r="UCQ244" s="191">
        <f t="shared" si="704"/>
        <v>0</v>
      </c>
      <c r="UCR244" s="191">
        <f t="shared" ref="UCR244:UFC244" si="705" xml:space="preserve"> IF($F212 = 0, UCR220, IF($F212 = 1, UCR228, UCR236))+UCR252</f>
        <v>0</v>
      </c>
      <c r="UCS244" s="191">
        <f t="shared" si="705"/>
        <v>0</v>
      </c>
      <c r="UCT244" s="191">
        <f t="shared" si="705"/>
        <v>0</v>
      </c>
      <c r="UCU244" s="191">
        <f t="shared" si="705"/>
        <v>0</v>
      </c>
      <c r="UCV244" s="191">
        <f t="shared" si="705"/>
        <v>0</v>
      </c>
      <c r="UCW244" s="191">
        <f t="shared" si="705"/>
        <v>0</v>
      </c>
      <c r="UCX244" s="191">
        <f t="shared" si="705"/>
        <v>0</v>
      </c>
      <c r="UCY244" s="191">
        <f t="shared" si="705"/>
        <v>0</v>
      </c>
      <c r="UCZ244" s="191">
        <f t="shared" si="705"/>
        <v>0</v>
      </c>
      <c r="UDA244" s="191">
        <f t="shared" si="705"/>
        <v>0</v>
      </c>
      <c r="UDB244" s="191">
        <f t="shared" si="705"/>
        <v>0</v>
      </c>
      <c r="UDC244" s="191">
        <f t="shared" si="705"/>
        <v>0</v>
      </c>
      <c r="UDD244" s="191">
        <f t="shared" si="705"/>
        <v>0</v>
      </c>
      <c r="UDE244" s="191">
        <f t="shared" si="705"/>
        <v>0</v>
      </c>
      <c r="UDF244" s="191">
        <f t="shared" si="705"/>
        <v>0</v>
      </c>
      <c r="UDG244" s="191">
        <f t="shared" si="705"/>
        <v>0</v>
      </c>
      <c r="UDH244" s="191">
        <f t="shared" si="705"/>
        <v>0</v>
      </c>
      <c r="UDI244" s="191">
        <f t="shared" si="705"/>
        <v>0</v>
      </c>
      <c r="UDJ244" s="191">
        <f t="shared" si="705"/>
        <v>0</v>
      </c>
      <c r="UDK244" s="191">
        <f t="shared" si="705"/>
        <v>0</v>
      </c>
      <c r="UDL244" s="191">
        <f t="shared" si="705"/>
        <v>0</v>
      </c>
      <c r="UDM244" s="191">
        <f t="shared" si="705"/>
        <v>0</v>
      </c>
      <c r="UDN244" s="191">
        <f t="shared" si="705"/>
        <v>0</v>
      </c>
      <c r="UDO244" s="191">
        <f t="shared" si="705"/>
        <v>0</v>
      </c>
      <c r="UDP244" s="191">
        <f t="shared" si="705"/>
        <v>0</v>
      </c>
      <c r="UDQ244" s="191">
        <f t="shared" si="705"/>
        <v>0</v>
      </c>
      <c r="UDR244" s="191">
        <f t="shared" si="705"/>
        <v>0</v>
      </c>
      <c r="UDS244" s="191">
        <f t="shared" si="705"/>
        <v>0</v>
      </c>
      <c r="UDT244" s="191">
        <f t="shared" si="705"/>
        <v>0</v>
      </c>
      <c r="UDU244" s="191">
        <f t="shared" si="705"/>
        <v>0</v>
      </c>
      <c r="UDV244" s="191">
        <f t="shared" si="705"/>
        <v>0</v>
      </c>
      <c r="UDW244" s="191">
        <f t="shared" si="705"/>
        <v>0</v>
      </c>
      <c r="UDX244" s="191">
        <f t="shared" si="705"/>
        <v>0</v>
      </c>
      <c r="UDY244" s="191">
        <f t="shared" si="705"/>
        <v>0</v>
      </c>
      <c r="UDZ244" s="191">
        <f t="shared" si="705"/>
        <v>0</v>
      </c>
      <c r="UEA244" s="191">
        <f t="shared" si="705"/>
        <v>0</v>
      </c>
      <c r="UEB244" s="191">
        <f t="shared" si="705"/>
        <v>0</v>
      </c>
      <c r="UEC244" s="191">
        <f t="shared" si="705"/>
        <v>0</v>
      </c>
      <c r="UED244" s="191">
        <f t="shared" si="705"/>
        <v>0</v>
      </c>
      <c r="UEE244" s="191">
        <f t="shared" si="705"/>
        <v>0</v>
      </c>
      <c r="UEF244" s="191">
        <f t="shared" si="705"/>
        <v>0</v>
      </c>
      <c r="UEG244" s="191">
        <f t="shared" si="705"/>
        <v>0</v>
      </c>
      <c r="UEH244" s="191">
        <f t="shared" si="705"/>
        <v>0</v>
      </c>
      <c r="UEI244" s="191">
        <f t="shared" si="705"/>
        <v>0</v>
      </c>
      <c r="UEJ244" s="191">
        <f t="shared" si="705"/>
        <v>0</v>
      </c>
      <c r="UEK244" s="191">
        <f t="shared" si="705"/>
        <v>0</v>
      </c>
      <c r="UEL244" s="191">
        <f t="shared" si="705"/>
        <v>0</v>
      </c>
      <c r="UEM244" s="191">
        <f t="shared" si="705"/>
        <v>0</v>
      </c>
      <c r="UEN244" s="191">
        <f t="shared" si="705"/>
        <v>0</v>
      </c>
      <c r="UEO244" s="191">
        <f t="shared" si="705"/>
        <v>0</v>
      </c>
      <c r="UEP244" s="191">
        <f t="shared" si="705"/>
        <v>0</v>
      </c>
      <c r="UEQ244" s="191">
        <f t="shared" si="705"/>
        <v>0</v>
      </c>
      <c r="UER244" s="191">
        <f t="shared" si="705"/>
        <v>0</v>
      </c>
      <c r="UES244" s="191">
        <f t="shared" si="705"/>
        <v>0</v>
      </c>
      <c r="UET244" s="191">
        <f t="shared" si="705"/>
        <v>0</v>
      </c>
      <c r="UEU244" s="191">
        <f t="shared" si="705"/>
        <v>0</v>
      </c>
      <c r="UEV244" s="191">
        <f t="shared" si="705"/>
        <v>0</v>
      </c>
      <c r="UEW244" s="191">
        <f t="shared" si="705"/>
        <v>0</v>
      </c>
      <c r="UEX244" s="191">
        <f t="shared" si="705"/>
        <v>0</v>
      </c>
      <c r="UEY244" s="191">
        <f t="shared" si="705"/>
        <v>0</v>
      </c>
      <c r="UEZ244" s="191">
        <f t="shared" si="705"/>
        <v>0</v>
      </c>
      <c r="UFA244" s="191">
        <f t="shared" si="705"/>
        <v>0</v>
      </c>
      <c r="UFB244" s="191">
        <f t="shared" si="705"/>
        <v>0</v>
      </c>
      <c r="UFC244" s="191">
        <f t="shared" si="705"/>
        <v>0</v>
      </c>
      <c r="UFD244" s="191">
        <f t="shared" ref="UFD244:UHO244" si="706" xml:space="preserve"> IF($F212 = 0, UFD220, IF($F212 = 1, UFD228, UFD236))+UFD252</f>
        <v>0</v>
      </c>
      <c r="UFE244" s="191">
        <f t="shared" si="706"/>
        <v>0</v>
      </c>
      <c r="UFF244" s="191">
        <f t="shared" si="706"/>
        <v>0</v>
      </c>
      <c r="UFG244" s="191">
        <f t="shared" si="706"/>
        <v>0</v>
      </c>
      <c r="UFH244" s="191">
        <f t="shared" si="706"/>
        <v>0</v>
      </c>
      <c r="UFI244" s="191">
        <f t="shared" si="706"/>
        <v>0</v>
      </c>
      <c r="UFJ244" s="191">
        <f t="shared" si="706"/>
        <v>0</v>
      </c>
      <c r="UFK244" s="191">
        <f t="shared" si="706"/>
        <v>0</v>
      </c>
      <c r="UFL244" s="191">
        <f t="shared" si="706"/>
        <v>0</v>
      </c>
      <c r="UFM244" s="191">
        <f t="shared" si="706"/>
        <v>0</v>
      </c>
      <c r="UFN244" s="191">
        <f t="shared" si="706"/>
        <v>0</v>
      </c>
      <c r="UFO244" s="191">
        <f t="shared" si="706"/>
        <v>0</v>
      </c>
      <c r="UFP244" s="191">
        <f t="shared" si="706"/>
        <v>0</v>
      </c>
      <c r="UFQ244" s="191">
        <f t="shared" si="706"/>
        <v>0</v>
      </c>
      <c r="UFR244" s="191">
        <f t="shared" si="706"/>
        <v>0</v>
      </c>
      <c r="UFS244" s="191">
        <f t="shared" si="706"/>
        <v>0</v>
      </c>
      <c r="UFT244" s="191">
        <f t="shared" si="706"/>
        <v>0</v>
      </c>
      <c r="UFU244" s="191">
        <f t="shared" si="706"/>
        <v>0</v>
      </c>
      <c r="UFV244" s="191">
        <f t="shared" si="706"/>
        <v>0</v>
      </c>
      <c r="UFW244" s="191">
        <f t="shared" si="706"/>
        <v>0</v>
      </c>
      <c r="UFX244" s="191">
        <f t="shared" si="706"/>
        <v>0</v>
      </c>
      <c r="UFY244" s="191">
        <f t="shared" si="706"/>
        <v>0</v>
      </c>
      <c r="UFZ244" s="191">
        <f t="shared" si="706"/>
        <v>0</v>
      </c>
      <c r="UGA244" s="191">
        <f t="shared" si="706"/>
        <v>0</v>
      </c>
      <c r="UGB244" s="191">
        <f t="shared" si="706"/>
        <v>0</v>
      </c>
      <c r="UGC244" s="191">
        <f t="shared" si="706"/>
        <v>0</v>
      </c>
      <c r="UGD244" s="191">
        <f t="shared" si="706"/>
        <v>0</v>
      </c>
      <c r="UGE244" s="191">
        <f t="shared" si="706"/>
        <v>0</v>
      </c>
      <c r="UGF244" s="191">
        <f t="shared" si="706"/>
        <v>0</v>
      </c>
      <c r="UGG244" s="191">
        <f t="shared" si="706"/>
        <v>0</v>
      </c>
      <c r="UGH244" s="191">
        <f t="shared" si="706"/>
        <v>0</v>
      </c>
      <c r="UGI244" s="191">
        <f t="shared" si="706"/>
        <v>0</v>
      </c>
      <c r="UGJ244" s="191">
        <f t="shared" si="706"/>
        <v>0</v>
      </c>
      <c r="UGK244" s="191">
        <f t="shared" si="706"/>
        <v>0</v>
      </c>
      <c r="UGL244" s="191">
        <f t="shared" si="706"/>
        <v>0</v>
      </c>
      <c r="UGM244" s="191">
        <f t="shared" si="706"/>
        <v>0</v>
      </c>
      <c r="UGN244" s="191">
        <f t="shared" si="706"/>
        <v>0</v>
      </c>
      <c r="UGO244" s="191">
        <f t="shared" si="706"/>
        <v>0</v>
      </c>
      <c r="UGP244" s="191">
        <f t="shared" si="706"/>
        <v>0</v>
      </c>
      <c r="UGQ244" s="191">
        <f t="shared" si="706"/>
        <v>0</v>
      </c>
      <c r="UGR244" s="191">
        <f t="shared" si="706"/>
        <v>0</v>
      </c>
      <c r="UGS244" s="191">
        <f t="shared" si="706"/>
        <v>0</v>
      </c>
      <c r="UGT244" s="191">
        <f t="shared" si="706"/>
        <v>0</v>
      </c>
      <c r="UGU244" s="191">
        <f t="shared" si="706"/>
        <v>0</v>
      </c>
      <c r="UGV244" s="191">
        <f t="shared" si="706"/>
        <v>0</v>
      </c>
      <c r="UGW244" s="191">
        <f t="shared" si="706"/>
        <v>0</v>
      </c>
      <c r="UGX244" s="191">
        <f t="shared" si="706"/>
        <v>0</v>
      </c>
      <c r="UGY244" s="191">
        <f t="shared" si="706"/>
        <v>0</v>
      </c>
      <c r="UGZ244" s="191">
        <f t="shared" si="706"/>
        <v>0</v>
      </c>
      <c r="UHA244" s="191">
        <f t="shared" si="706"/>
        <v>0</v>
      </c>
      <c r="UHB244" s="191">
        <f t="shared" si="706"/>
        <v>0</v>
      </c>
      <c r="UHC244" s="191">
        <f t="shared" si="706"/>
        <v>0</v>
      </c>
      <c r="UHD244" s="191">
        <f t="shared" si="706"/>
        <v>0</v>
      </c>
      <c r="UHE244" s="191">
        <f t="shared" si="706"/>
        <v>0</v>
      </c>
      <c r="UHF244" s="191">
        <f t="shared" si="706"/>
        <v>0</v>
      </c>
      <c r="UHG244" s="191">
        <f t="shared" si="706"/>
        <v>0</v>
      </c>
      <c r="UHH244" s="191">
        <f t="shared" si="706"/>
        <v>0</v>
      </c>
      <c r="UHI244" s="191">
        <f t="shared" si="706"/>
        <v>0</v>
      </c>
      <c r="UHJ244" s="191">
        <f t="shared" si="706"/>
        <v>0</v>
      </c>
      <c r="UHK244" s="191">
        <f t="shared" si="706"/>
        <v>0</v>
      </c>
      <c r="UHL244" s="191">
        <f t="shared" si="706"/>
        <v>0</v>
      </c>
      <c r="UHM244" s="191">
        <f t="shared" si="706"/>
        <v>0</v>
      </c>
      <c r="UHN244" s="191">
        <f t="shared" si="706"/>
        <v>0</v>
      </c>
      <c r="UHO244" s="191">
        <f t="shared" si="706"/>
        <v>0</v>
      </c>
      <c r="UHP244" s="191">
        <f t="shared" ref="UHP244:UKA244" si="707" xml:space="preserve"> IF($F212 = 0, UHP220, IF($F212 = 1, UHP228, UHP236))+UHP252</f>
        <v>0</v>
      </c>
      <c r="UHQ244" s="191">
        <f t="shared" si="707"/>
        <v>0</v>
      </c>
      <c r="UHR244" s="191">
        <f t="shared" si="707"/>
        <v>0</v>
      </c>
      <c r="UHS244" s="191">
        <f t="shared" si="707"/>
        <v>0</v>
      </c>
      <c r="UHT244" s="191">
        <f t="shared" si="707"/>
        <v>0</v>
      </c>
      <c r="UHU244" s="191">
        <f t="shared" si="707"/>
        <v>0</v>
      </c>
      <c r="UHV244" s="191">
        <f t="shared" si="707"/>
        <v>0</v>
      </c>
      <c r="UHW244" s="191">
        <f t="shared" si="707"/>
        <v>0</v>
      </c>
      <c r="UHX244" s="191">
        <f t="shared" si="707"/>
        <v>0</v>
      </c>
      <c r="UHY244" s="191">
        <f t="shared" si="707"/>
        <v>0</v>
      </c>
      <c r="UHZ244" s="191">
        <f t="shared" si="707"/>
        <v>0</v>
      </c>
      <c r="UIA244" s="191">
        <f t="shared" si="707"/>
        <v>0</v>
      </c>
      <c r="UIB244" s="191">
        <f t="shared" si="707"/>
        <v>0</v>
      </c>
      <c r="UIC244" s="191">
        <f t="shared" si="707"/>
        <v>0</v>
      </c>
      <c r="UID244" s="191">
        <f t="shared" si="707"/>
        <v>0</v>
      </c>
      <c r="UIE244" s="191">
        <f t="shared" si="707"/>
        <v>0</v>
      </c>
      <c r="UIF244" s="191">
        <f t="shared" si="707"/>
        <v>0</v>
      </c>
      <c r="UIG244" s="191">
        <f t="shared" si="707"/>
        <v>0</v>
      </c>
      <c r="UIH244" s="191">
        <f t="shared" si="707"/>
        <v>0</v>
      </c>
      <c r="UII244" s="191">
        <f t="shared" si="707"/>
        <v>0</v>
      </c>
      <c r="UIJ244" s="191">
        <f t="shared" si="707"/>
        <v>0</v>
      </c>
      <c r="UIK244" s="191">
        <f t="shared" si="707"/>
        <v>0</v>
      </c>
      <c r="UIL244" s="191">
        <f t="shared" si="707"/>
        <v>0</v>
      </c>
      <c r="UIM244" s="191">
        <f t="shared" si="707"/>
        <v>0</v>
      </c>
      <c r="UIN244" s="191">
        <f t="shared" si="707"/>
        <v>0</v>
      </c>
      <c r="UIO244" s="191">
        <f t="shared" si="707"/>
        <v>0</v>
      </c>
      <c r="UIP244" s="191">
        <f t="shared" si="707"/>
        <v>0</v>
      </c>
      <c r="UIQ244" s="191">
        <f t="shared" si="707"/>
        <v>0</v>
      </c>
      <c r="UIR244" s="191">
        <f t="shared" si="707"/>
        <v>0</v>
      </c>
      <c r="UIS244" s="191">
        <f t="shared" si="707"/>
        <v>0</v>
      </c>
      <c r="UIT244" s="191">
        <f t="shared" si="707"/>
        <v>0</v>
      </c>
      <c r="UIU244" s="191">
        <f t="shared" si="707"/>
        <v>0</v>
      </c>
      <c r="UIV244" s="191">
        <f t="shared" si="707"/>
        <v>0</v>
      </c>
      <c r="UIW244" s="191">
        <f t="shared" si="707"/>
        <v>0</v>
      </c>
      <c r="UIX244" s="191">
        <f t="shared" si="707"/>
        <v>0</v>
      </c>
      <c r="UIY244" s="191">
        <f t="shared" si="707"/>
        <v>0</v>
      </c>
      <c r="UIZ244" s="191">
        <f t="shared" si="707"/>
        <v>0</v>
      </c>
      <c r="UJA244" s="191">
        <f t="shared" si="707"/>
        <v>0</v>
      </c>
      <c r="UJB244" s="191">
        <f t="shared" si="707"/>
        <v>0</v>
      </c>
      <c r="UJC244" s="191">
        <f t="shared" si="707"/>
        <v>0</v>
      </c>
      <c r="UJD244" s="191">
        <f t="shared" si="707"/>
        <v>0</v>
      </c>
      <c r="UJE244" s="191">
        <f t="shared" si="707"/>
        <v>0</v>
      </c>
      <c r="UJF244" s="191">
        <f t="shared" si="707"/>
        <v>0</v>
      </c>
      <c r="UJG244" s="191">
        <f t="shared" si="707"/>
        <v>0</v>
      </c>
      <c r="UJH244" s="191">
        <f t="shared" si="707"/>
        <v>0</v>
      </c>
      <c r="UJI244" s="191">
        <f t="shared" si="707"/>
        <v>0</v>
      </c>
      <c r="UJJ244" s="191">
        <f t="shared" si="707"/>
        <v>0</v>
      </c>
      <c r="UJK244" s="191">
        <f t="shared" si="707"/>
        <v>0</v>
      </c>
      <c r="UJL244" s="191">
        <f t="shared" si="707"/>
        <v>0</v>
      </c>
      <c r="UJM244" s="191">
        <f t="shared" si="707"/>
        <v>0</v>
      </c>
      <c r="UJN244" s="191">
        <f t="shared" si="707"/>
        <v>0</v>
      </c>
      <c r="UJO244" s="191">
        <f t="shared" si="707"/>
        <v>0</v>
      </c>
      <c r="UJP244" s="191">
        <f t="shared" si="707"/>
        <v>0</v>
      </c>
      <c r="UJQ244" s="191">
        <f t="shared" si="707"/>
        <v>0</v>
      </c>
      <c r="UJR244" s="191">
        <f t="shared" si="707"/>
        <v>0</v>
      </c>
      <c r="UJS244" s="191">
        <f t="shared" si="707"/>
        <v>0</v>
      </c>
      <c r="UJT244" s="191">
        <f t="shared" si="707"/>
        <v>0</v>
      </c>
      <c r="UJU244" s="191">
        <f t="shared" si="707"/>
        <v>0</v>
      </c>
      <c r="UJV244" s="191">
        <f t="shared" si="707"/>
        <v>0</v>
      </c>
      <c r="UJW244" s="191">
        <f t="shared" si="707"/>
        <v>0</v>
      </c>
      <c r="UJX244" s="191">
        <f t="shared" si="707"/>
        <v>0</v>
      </c>
      <c r="UJY244" s="191">
        <f t="shared" si="707"/>
        <v>0</v>
      </c>
      <c r="UJZ244" s="191">
        <f t="shared" si="707"/>
        <v>0</v>
      </c>
      <c r="UKA244" s="191">
        <f t="shared" si="707"/>
        <v>0</v>
      </c>
      <c r="UKB244" s="191">
        <f t="shared" ref="UKB244:UMM244" si="708" xml:space="preserve"> IF($F212 = 0, UKB220, IF($F212 = 1, UKB228, UKB236))+UKB252</f>
        <v>0</v>
      </c>
      <c r="UKC244" s="191">
        <f t="shared" si="708"/>
        <v>0</v>
      </c>
      <c r="UKD244" s="191">
        <f t="shared" si="708"/>
        <v>0</v>
      </c>
      <c r="UKE244" s="191">
        <f t="shared" si="708"/>
        <v>0</v>
      </c>
      <c r="UKF244" s="191">
        <f t="shared" si="708"/>
        <v>0</v>
      </c>
      <c r="UKG244" s="191">
        <f t="shared" si="708"/>
        <v>0</v>
      </c>
      <c r="UKH244" s="191">
        <f t="shared" si="708"/>
        <v>0</v>
      </c>
      <c r="UKI244" s="191">
        <f t="shared" si="708"/>
        <v>0</v>
      </c>
      <c r="UKJ244" s="191">
        <f t="shared" si="708"/>
        <v>0</v>
      </c>
      <c r="UKK244" s="191">
        <f t="shared" si="708"/>
        <v>0</v>
      </c>
      <c r="UKL244" s="191">
        <f t="shared" si="708"/>
        <v>0</v>
      </c>
      <c r="UKM244" s="191">
        <f t="shared" si="708"/>
        <v>0</v>
      </c>
      <c r="UKN244" s="191">
        <f t="shared" si="708"/>
        <v>0</v>
      </c>
      <c r="UKO244" s="191">
        <f t="shared" si="708"/>
        <v>0</v>
      </c>
      <c r="UKP244" s="191">
        <f t="shared" si="708"/>
        <v>0</v>
      </c>
      <c r="UKQ244" s="191">
        <f t="shared" si="708"/>
        <v>0</v>
      </c>
      <c r="UKR244" s="191">
        <f t="shared" si="708"/>
        <v>0</v>
      </c>
      <c r="UKS244" s="191">
        <f t="shared" si="708"/>
        <v>0</v>
      </c>
      <c r="UKT244" s="191">
        <f t="shared" si="708"/>
        <v>0</v>
      </c>
      <c r="UKU244" s="191">
        <f t="shared" si="708"/>
        <v>0</v>
      </c>
      <c r="UKV244" s="191">
        <f t="shared" si="708"/>
        <v>0</v>
      </c>
      <c r="UKW244" s="191">
        <f t="shared" si="708"/>
        <v>0</v>
      </c>
      <c r="UKX244" s="191">
        <f t="shared" si="708"/>
        <v>0</v>
      </c>
      <c r="UKY244" s="191">
        <f t="shared" si="708"/>
        <v>0</v>
      </c>
      <c r="UKZ244" s="191">
        <f t="shared" si="708"/>
        <v>0</v>
      </c>
      <c r="ULA244" s="191">
        <f t="shared" si="708"/>
        <v>0</v>
      </c>
      <c r="ULB244" s="191">
        <f t="shared" si="708"/>
        <v>0</v>
      </c>
      <c r="ULC244" s="191">
        <f t="shared" si="708"/>
        <v>0</v>
      </c>
      <c r="ULD244" s="191">
        <f t="shared" si="708"/>
        <v>0</v>
      </c>
      <c r="ULE244" s="191">
        <f t="shared" si="708"/>
        <v>0</v>
      </c>
      <c r="ULF244" s="191">
        <f t="shared" si="708"/>
        <v>0</v>
      </c>
      <c r="ULG244" s="191">
        <f t="shared" si="708"/>
        <v>0</v>
      </c>
      <c r="ULH244" s="191">
        <f t="shared" si="708"/>
        <v>0</v>
      </c>
      <c r="ULI244" s="191">
        <f t="shared" si="708"/>
        <v>0</v>
      </c>
      <c r="ULJ244" s="191">
        <f t="shared" si="708"/>
        <v>0</v>
      </c>
      <c r="ULK244" s="191">
        <f t="shared" si="708"/>
        <v>0</v>
      </c>
      <c r="ULL244" s="191">
        <f t="shared" si="708"/>
        <v>0</v>
      </c>
      <c r="ULM244" s="191">
        <f t="shared" si="708"/>
        <v>0</v>
      </c>
      <c r="ULN244" s="191">
        <f t="shared" si="708"/>
        <v>0</v>
      </c>
      <c r="ULO244" s="191">
        <f t="shared" si="708"/>
        <v>0</v>
      </c>
      <c r="ULP244" s="191">
        <f t="shared" si="708"/>
        <v>0</v>
      </c>
      <c r="ULQ244" s="191">
        <f t="shared" si="708"/>
        <v>0</v>
      </c>
      <c r="ULR244" s="191">
        <f t="shared" si="708"/>
        <v>0</v>
      </c>
      <c r="ULS244" s="191">
        <f t="shared" si="708"/>
        <v>0</v>
      </c>
      <c r="ULT244" s="191">
        <f t="shared" si="708"/>
        <v>0</v>
      </c>
      <c r="ULU244" s="191">
        <f t="shared" si="708"/>
        <v>0</v>
      </c>
      <c r="ULV244" s="191">
        <f t="shared" si="708"/>
        <v>0</v>
      </c>
      <c r="ULW244" s="191">
        <f t="shared" si="708"/>
        <v>0</v>
      </c>
      <c r="ULX244" s="191">
        <f t="shared" si="708"/>
        <v>0</v>
      </c>
      <c r="ULY244" s="191">
        <f t="shared" si="708"/>
        <v>0</v>
      </c>
      <c r="ULZ244" s="191">
        <f t="shared" si="708"/>
        <v>0</v>
      </c>
      <c r="UMA244" s="191">
        <f t="shared" si="708"/>
        <v>0</v>
      </c>
      <c r="UMB244" s="191">
        <f t="shared" si="708"/>
        <v>0</v>
      </c>
      <c r="UMC244" s="191">
        <f t="shared" si="708"/>
        <v>0</v>
      </c>
      <c r="UMD244" s="191">
        <f t="shared" si="708"/>
        <v>0</v>
      </c>
      <c r="UME244" s="191">
        <f t="shared" si="708"/>
        <v>0</v>
      </c>
      <c r="UMF244" s="191">
        <f t="shared" si="708"/>
        <v>0</v>
      </c>
      <c r="UMG244" s="191">
        <f t="shared" si="708"/>
        <v>0</v>
      </c>
      <c r="UMH244" s="191">
        <f t="shared" si="708"/>
        <v>0</v>
      </c>
      <c r="UMI244" s="191">
        <f t="shared" si="708"/>
        <v>0</v>
      </c>
      <c r="UMJ244" s="191">
        <f t="shared" si="708"/>
        <v>0</v>
      </c>
      <c r="UMK244" s="191">
        <f t="shared" si="708"/>
        <v>0</v>
      </c>
      <c r="UML244" s="191">
        <f t="shared" si="708"/>
        <v>0</v>
      </c>
      <c r="UMM244" s="191">
        <f t="shared" si="708"/>
        <v>0</v>
      </c>
      <c r="UMN244" s="191">
        <f t="shared" ref="UMN244:UOY244" si="709" xml:space="preserve"> IF($F212 = 0, UMN220, IF($F212 = 1, UMN228, UMN236))+UMN252</f>
        <v>0</v>
      </c>
      <c r="UMO244" s="191">
        <f t="shared" si="709"/>
        <v>0</v>
      </c>
      <c r="UMP244" s="191">
        <f t="shared" si="709"/>
        <v>0</v>
      </c>
      <c r="UMQ244" s="191">
        <f t="shared" si="709"/>
        <v>0</v>
      </c>
      <c r="UMR244" s="191">
        <f t="shared" si="709"/>
        <v>0</v>
      </c>
      <c r="UMS244" s="191">
        <f t="shared" si="709"/>
        <v>0</v>
      </c>
      <c r="UMT244" s="191">
        <f t="shared" si="709"/>
        <v>0</v>
      </c>
      <c r="UMU244" s="191">
        <f t="shared" si="709"/>
        <v>0</v>
      </c>
      <c r="UMV244" s="191">
        <f t="shared" si="709"/>
        <v>0</v>
      </c>
      <c r="UMW244" s="191">
        <f t="shared" si="709"/>
        <v>0</v>
      </c>
      <c r="UMX244" s="191">
        <f t="shared" si="709"/>
        <v>0</v>
      </c>
      <c r="UMY244" s="191">
        <f t="shared" si="709"/>
        <v>0</v>
      </c>
      <c r="UMZ244" s="191">
        <f t="shared" si="709"/>
        <v>0</v>
      </c>
      <c r="UNA244" s="191">
        <f t="shared" si="709"/>
        <v>0</v>
      </c>
      <c r="UNB244" s="191">
        <f t="shared" si="709"/>
        <v>0</v>
      </c>
      <c r="UNC244" s="191">
        <f t="shared" si="709"/>
        <v>0</v>
      </c>
      <c r="UND244" s="191">
        <f t="shared" si="709"/>
        <v>0</v>
      </c>
      <c r="UNE244" s="191">
        <f t="shared" si="709"/>
        <v>0</v>
      </c>
      <c r="UNF244" s="191">
        <f t="shared" si="709"/>
        <v>0</v>
      </c>
      <c r="UNG244" s="191">
        <f t="shared" si="709"/>
        <v>0</v>
      </c>
      <c r="UNH244" s="191">
        <f t="shared" si="709"/>
        <v>0</v>
      </c>
      <c r="UNI244" s="191">
        <f t="shared" si="709"/>
        <v>0</v>
      </c>
      <c r="UNJ244" s="191">
        <f t="shared" si="709"/>
        <v>0</v>
      </c>
      <c r="UNK244" s="191">
        <f t="shared" si="709"/>
        <v>0</v>
      </c>
      <c r="UNL244" s="191">
        <f t="shared" si="709"/>
        <v>0</v>
      </c>
      <c r="UNM244" s="191">
        <f t="shared" si="709"/>
        <v>0</v>
      </c>
      <c r="UNN244" s="191">
        <f t="shared" si="709"/>
        <v>0</v>
      </c>
      <c r="UNO244" s="191">
        <f t="shared" si="709"/>
        <v>0</v>
      </c>
      <c r="UNP244" s="191">
        <f t="shared" si="709"/>
        <v>0</v>
      </c>
      <c r="UNQ244" s="191">
        <f t="shared" si="709"/>
        <v>0</v>
      </c>
      <c r="UNR244" s="191">
        <f t="shared" si="709"/>
        <v>0</v>
      </c>
      <c r="UNS244" s="191">
        <f t="shared" si="709"/>
        <v>0</v>
      </c>
      <c r="UNT244" s="191">
        <f t="shared" si="709"/>
        <v>0</v>
      </c>
      <c r="UNU244" s="191">
        <f t="shared" si="709"/>
        <v>0</v>
      </c>
      <c r="UNV244" s="191">
        <f t="shared" si="709"/>
        <v>0</v>
      </c>
      <c r="UNW244" s="191">
        <f t="shared" si="709"/>
        <v>0</v>
      </c>
      <c r="UNX244" s="191">
        <f t="shared" si="709"/>
        <v>0</v>
      </c>
      <c r="UNY244" s="191">
        <f t="shared" si="709"/>
        <v>0</v>
      </c>
      <c r="UNZ244" s="191">
        <f t="shared" si="709"/>
        <v>0</v>
      </c>
      <c r="UOA244" s="191">
        <f t="shared" si="709"/>
        <v>0</v>
      </c>
      <c r="UOB244" s="191">
        <f t="shared" si="709"/>
        <v>0</v>
      </c>
      <c r="UOC244" s="191">
        <f t="shared" si="709"/>
        <v>0</v>
      </c>
      <c r="UOD244" s="191">
        <f t="shared" si="709"/>
        <v>0</v>
      </c>
      <c r="UOE244" s="191">
        <f t="shared" si="709"/>
        <v>0</v>
      </c>
      <c r="UOF244" s="191">
        <f t="shared" si="709"/>
        <v>0</v>
      </c>
      <c r="UOG244" s="191">
        <f t="shared" si="709"/>
        <v>0</v>
      </c>
      <c r="UOH244" s="191">
        <f t="shared" si="709"/>
        <v>0</v>
      </c>
      <c r="UOI244" s="191">
        <f t="shared" si="709"/>
        <v>0</v>
      </c>
      <c r="UOJ244" s="191">
        <f t="shared" si="709"/>
        <v>0</v>
      </c>
      <c r="UOK244" s="191">
        <f t="shared" si="709"/>
        <v>0</v>
      </c>
      <c r="UOL244" s="191">
        <f t="shared" si="709"/>
        <v>0</v>
      </c>
      <c r="UOM244" s="191">
        <f t="shared" si="709"/>
        <v>0</v>
      </c>
      <c r="UON244" s="191">
        <f t="shared" si="709"/>
        <v>0</v>
      </c>
      <c r="UOO244" s="191">
        <f t="shared" si="709"/>
        <v>0</v>
      </c>
      <c r="UOP244" s="191">
        <f t="shared" si="709"/>
        <v>0</v>
      </c>
      <c r="UOQ244" s="191">
        <f t="shared" si="709"/>
        <v>0</v>
      </c>
      <c r="UOR244" s="191">
        <f t="shared" si="709"/>
        <v>0</v>
      </c>
      <c r="UOS244" s="191">
        <f t="shared" si="709"/>
        <v>0</v>
      </c>
      <c r="UOT244" s="191">
        <f t="shared" si="709"/>
        <v>0</v>
      </c>
      <c r="UOU244" s="191">
        <f t="shared" si="709"/>
        <v>0</v>
      </c>
      <c r="UOV244" s="191">
        <f t="shared" si="709"/>
        <v>0</v>
      </c>
      <c r="UOW244" s="191">
        <f t="shared" si="709"/>
        <v>0</v>
      </c>
      <c r="UOX244" s="191">
        <f t="shared" si="709"/>
        <v>0</v>
      </c>
      <c r="UOY244" s="191">
        <f t="shared" si="709"/>
        <v>0</v>
      </c>
      <c r="UOZ244" s="191">
        <f t="shared" ref="UOZ244:URK244" si="710" xml:space="preserve"> IF($F212 = 0, UOZ220, IF($F212 = 1, UOZ228, UOZ236))+UOZ252</f>
        <v>0</v>
      </c>
      <c r="UPA244" s="191">
        <f t="shared" si="710"/>
        <v>0</v>
      </c>
      <c r="UPB244" s="191">
        <f t="shared" si="710"/>
        <v>0</v>
      </c>
      <c r="UPC244" s="191">
        <f t="shared" si="710"/>
        <v>0</v>
      </c>
      <c r="UPD244" s="191">
        <f t="shared" si="710"/>
        <v>0</v>
      </c>
      <c r="UPE244" s="191">
        <f t="shared" si="710"/>
        <v>0</v>
      </c>
      <c r="UPF244" s="191">
        <f t="shared" si="710"/>
        <v>0</v>
      </c>
      <c r="UPG244" s="191">
        <f t="shared" si="710"/>
        <v>0</v>
      </c>
      <c r="UPH244" s="191">
        <f t="shared" si="710"/>
        <v>0</v>
      </c>
      <c r="UPI244" s="191">
        <f t="shared" si="710"/>
        <v>0</v>
      </c>
      <c r="UPJ244" s="191">
        <f t="shared" si="710"/>
        <v>0</v>
      </c>
      <c r="UPK244" s="191">
        <f t="shared" si="710"/>
        <v>0</v>
      </c>
      <c r="UPL244" s="191">
        <f t="shared" si="710"/>
        <v>0</v>
      </c>
      <c r="UPM244" s="191">
        <f t="shared" si="710"/>
        <v>0</v>
      </c>
      <c r="UPN244" s="191">
        <f t="shared" si="710"/>
        <v>0</v>
      </c>
      <c r="UPO244" s="191">
        <f t="shared" si="710"/>
        <v>0</v>
      </c>
      <c r="UPP244" s="191">
        <f t="shared" si="710"/>
        <v>0</v>
      </c>
      <c r="UPQ244" s="191">
        <f t="shared" si="710"/>
        <v>0</v>
      </c>
      <c r="UPR244" s="191">
        <f t="shared" si="710"/>
        <v>0</v>
      </c>
      <c r="UPS244" s="191">
        <f t="shared" si="710"/>
        <v>0</v>
      </c>
      <c r="UPT244" s="191">
        <f t="shared" si="710"/>
        <v>0</v>
      </c>
      <c r="UPU244" s="191">
        <f t="shared" si="710"/>
        <v>0</v>
      </c>
      <c r="UPV244" s="191">
        <f t="shared" si="710"/>
        <v>0</v>
      </c>
      <c r="UPW244" s="191">
        <f t="shared" si="710"/>
        <v>0</v>
      </c>
      <c r="UPX244" s="191">
        <f t="shared" si="710"/>
        <v>0</v>
      </c>
      <c r="UPY244" s="191">
        <f t="shared" si="710"/>
        <v>0</v>
      </c>
      <c r="UPZ244" s="191">
        <f t="shared" si="710"/>
        <v>0</v>
      </c>
      <c r="UQA244" s="191">
        <f t="shared" si="710"/>
        <v>0</v>
      </c>
      <c r="UQB244" s="191">
        <f t="shared" si="710"/>
        <v>0</v>
      </c>
      <c r="UQC244" s="191">
        <f t="shared" si="710"/>
        <v>0</v>
      </c>
      <c r="UQD244" s="191">
        <f t="shared" si="710"/>
        <v>0</v>
      </c>
      <c r="UQE244" s="191">
        <f t="shared" si="710"/>
        <v>0</v>
      </c>
      <c r="UQF244" s="191">
        <f t="shared" si="710"/>
        <v>0</v>
      </c>
      <c r="UQG244" s="191">
        <f t="shared" si="710"/>
        <v>0</v>
      </c>
      <c r="UQH244" s="191">
        <f t="shared" si="710"/>
        <v>0</v>
      </c>
      <c r="UQI244" s="191">
        <f t="shared" si="710"/>
        <v>0</v>
      </c>
      <c r="UQJ244" s="191">
        <f t="shared" si="710"/>
        <v>0</v>
      </c>
      <c r="UQK244" s="191">
        <f t="shared" si="710"/>
        <v>0</v>
      </c>
      <c r="UQL244" s="191">
        <f t="shared" si="710"/>
        <v>0</v>
      </c>
      <c r="UQM244" s="191">
        <f t="shared" si="710"/>
        <v>0</v>
      </c>
      <c r="UQN244" s="191">
        <f t="shared" si="710"/>
        <v>0</v>
      </c>
      <c r="UQO244" s="191">
        <f t="shared" si="710"/>
        <v>0</v>
      </c>
      <c r="UQP244" s="191">
        <f t="shared" si="710"/>
        <v>0</v>
      </c>
      <c r="UQQ244" s="191">
        <f t="shared" si="710"/>
        <v>0</v>
      </c>
      <c r="UQR244" s="191">
        <f t="shared" si="710"/>
        <v>0</v>
      </c>
      <c r="UQS244" s="191">
        <f t="shared" si="710"/>
        <v>0</v>
      </c>
      <c r="UQT244" s="191">
        <f t="shared" si="710"/>
        <v>0</v>
      </c>
      <c r="UQU244" s="191">
        <f t="shared" si="710"/>
        <v>0</v>
      </c>
      <c r="UQV244" s="191">
        <f t="shared" si="710"/>
        <v>0</v>
      </c>
      <c r="UQW244" s="191">
        <f t="shared" si="710"/>
        <v>0</v>
      </c>
      <c r="UQX244" s="191">
        <f t="shared" si="710"/>
        <v>0</v>
      </c>
      <c r="UQY244" s="191">
        <f t="shared" si="710"/>
        <v>0</v>
      </c>
      <c r="UQZ244" s="191">
        <f t="shared" si="710"/>
        <v>0</v>
      </c>
      <c r="URA244" s="191">
        <f t="shared" si="710"/>
        <v>0</v>
      </c>
      <c r="URB244" s="191">
        <f t="shared" si="710"/>
        <v>0</v>
      </c>
      <c r="URC244" s="191">
        <f t="shared" si="710"/>
        <v>0</v>
      </c>
      <c r="URD244" s="191">
        <f t="shared" si="710"/>
        <v>0</v>
      </c>
      <c r="URE244" s="191">
        <f t="shared" si="710"/>
        <v>0</v>
      </c>
      <c r="URF244" s="191">
        <f t="shared" si="710"/>
        <v>0</v>
      </c>
      <c r="URG244" s="191">
        <f t="shared" si="710"/>
        <v>0</v>
      </c>
      <c r="URH244" s="191">
        <f t="shared" si="710"/>
        <v>0</v>
      </c>
      <c r="URI244" s="191">
        <f t="shared" si="710"/>
        <v>0</v>
      </c>
      <c r="URJ244" s="191">
        <f t="shared" si="710"/>
        <v>0</v>
      </c>
      <c r="URK244" s="191">
        <f t="shared" si="710"/>
        <v>0</v>
      </c>
      <c r="URL244" s="191">
        <f t="shared" ref="URL244:UTW244" si="711" xml:space="preserve"> IF($F212 = 0, URL220, IF($F212 = 1, URL228, URL236))+URL252</f>
        <v>0</v>
      </c>
      <c r="URM244" s="191">
        <f t="shared" si="711"/>
        <v>0</v>
      </c>
      <c r="URN244" s="191">
        <f t="shared" si="711"/>
        <v>0</v>
      </c>
      <c r="URO244" s="191">
        <f t="shared" si="711"/>
        <v>0</v>
      </c>
      <c r="URP244" s="191">
        <f t="shared" si="711"/>
        <v>0</v>
      </c>
      <c r="URQ244" s="191">
        <f t="shared" si="711"/>
        <v>0</v>
      </c>
      <c r="URR244" s="191">
        <f t="shared" si="711"/>
        <v>0</v>
      </c>
      <c r="URS244" s="191">
        <f t="shared" si="711"/>
        <v>0</v>
      </c>
      <c r="URT244" s="191">
        <f t="shared" si="711"/>
        <v>0</v>
      </c>
      <c r="URU244" s="191">
        <f t="shared" si="711"/>
        <v>0</v>
      </c>
      <c r="URV244" s="191">
        <f t="shared" si="711"/>
        <v>0</v>
      </c>
      <c r="URW244" s="191">
        <f t="shared" si="711"/>
        <v>0</v>
      </c>
      <c r="URX244" s="191">
        <f t="shared" si="711"/>
        <v>0</v>
      </c>
      <c r="URY244" s="191">
        <f t="shared" si="711"/>
        <v>0</v>
      </c>
      <c r="URZ244" s="191">
        <f t="shared" si="711"/>
        <v>0</v>
      </c>
      <c r="USA244" s="191">
        <f t="shared" si="711"/>
        <v>0</v>
      </c>
      <c r="USB244" s="191">
        <f t="shared" si="711"/>
        <v>0</v>
      </c>
      <c r="USC244" s="191">
        <f t="shared" si="711"/>
        <v>0</v>
      </c>
      <c r="USD244" s="191">
        <f t="shared" si="711"/>
        <v>0</v>
      </c>
      <c r="USE244" s="191">
        <f t="shared" si="711"/>
        <v>0</v>
      </c>
      <c r="USF244" s="191">
        <f t="shared" si="711"/>
        <v>0</v>
      </c>
      <c r="USG244" s="191">
        <f t="shared" si="711"/>
        <v>0</v>
      </c>
      <c r="USH244" s="191">
        <f t="shared" si="711"/>
        <v>0</v>
      </c>
      <c r="USI244" s="191">
        <f t="shared" si="711"/>
        <v>0</v>
      </c>
      <c r="USJ244" s="191">
        <f t="shared" si="711"/>
        <v>0</v>
      </c>
      <c r="USK244" s="191">
        <f t="shared" si="711"/>
        <v>0</v>
      </c>
      <c r="USL244" s="191">
        <f t="shared" si="711"/>
        <v>0</v>
      </c>
      <c r="USM244" s="191">
        <f t="shared" si="711"/>
        <v>0</v>
      </c>
      <c r="USN244" s="191">
        <f t="shared" si="711"/>
        <v>0</v>
      </c>
      <c r="USO244" s="191">
        <f t="shared" si="711"/>
        <v>0</v>
      </c>
      <c r="USP244" s="191">
        <f t="shared" si="711"/>
        <v>0</v>
      </c>
      <c r="USQ244" s="191">
        <f t="shared" si="711"/>
        <v>0</v>
      </c>
      <c r="USR244" s="191">
        <f t="shared" si="711"/>
        <v>0</v>
      </c>
      <c r="USS244" s="191">
        <f t="shared" si="711"/>
        <v>0</v>
      </c>
      <c r="UST244" s="191">
        <f t="shared" si="711"/>
        <v>0</v>
      </c>
      <c r="USU244" s="191">
        <f t="shared" si="711"/>
        <v>0</v>
      </c>
      <c r="USV244" s="191">
        <f t="shared" si="711"/>
        <v>0</v>
      </c>
      <c r="USW244" s="191">
        <f t="shared" si="711"/>
        <v>0</v>
      </c>
      <c r="USX244" s="191">
        <f t="shared" si="711"/>
        <v>0</v>
      </c>
      <c r="USY244" s="191">
        <f t="shared" si="711"/>
        <v>0</v>
      </c>
      <c r="USZ244" s="191">
        <f t="shared" si="711"/>
        <v>0</v>
      </c>
      <c r="UTA244" s="191">
        <f t="shared" si="711"/>
        <v>0</v>
      </c>
      <c r="UTB244" s="191">
        <f t="shared" si="711"/>
        <v>0</v>
      </c>
      <c r="UTC244" s="191">
        <f t="shared" si="711"/>
        <v>0</v>
      </c>
      <c r="UTD244" s="191">
        <f t="shared" si="711"/>
        <v>0</v>
      </c>
      <c r="UTE244" s="191">
        <f t="shared" si="711"/>
        <v>0</v>
      </c>
      <c r="UTF244" s="191">
        <f t="shared" si="711"/>
        <v>0</v>
      </c>
      <c r="UTG244" s="191">
        <f t="shared" si="711"/>
        <v>0</v>
      </c>
      <c r="UTH244" s="191">
        <f t="shared" si="711"/>
        <v>0</v>
      </c>
      <c r="UTI244" s="191">
        <f t="shared" si="711"/>
        <v>0</v>
      </c>
      <c r="UTJ244" s="191">
        <f t="shared" si="711"/>
        <v>0</v>
      </c>
      <c r="UTK244" s="191">
        <f t="shared" si="711"/>
        <v>0</v>
      </c>
      <c r="UTL244" s="191">
        <f t="shared" si="711"/>
        <v>0</v>
      </c>
      <c r="UTM244" s="191">
        <f t="shared" si="711"/>
        <v>0</v>
      </c>
      <c r="UTN244" s="191">
        <f t="shared" si="711"/>
        <v>0</v>
      </c>
      <c r="UTO244" s="191">
        <f t="shared" si="711"/>
        <v>0</v>
      </c>
      <c r="UTP244" s="191">
        <f t="shared" si="711"/>
        <v>0</v>
      </c>
      <c r="UTQ244" s="191">
        <f t="shared" si="711"/>
        <v>0</v>
      </c>
      <c r="UTR244" s="191">
        <f t="shared" si="711"/>
        <v>0</v>
      </c>
      <c r="UTS244" s="191">
        <f t="shared" si="711"/>
        <v>0</v>
      </c>
      <c r="UTT244" s="191">
        <f t="shared" si="711"/>
        <v>0</v>
      </c>
      <c r="UTU244" s="191">
        <f t="shared" si="711"/>
        <v>0</v>
      </c>
      <c r="UTV244" s="191">
        <f t="shared" si="711"/>
        <v>0</v>
      </c>
      <c r="UTW244" s="191">
        <f t="shared" si="711"/>
        <v>0</v>
      </c>
      <c r="UTX244" s="191">
        <f t="shared" ref="UTX244:UWI244" si="712" xml:space="preserve"> IF($F212 = 0, UTX220, IF($F212 = 1, UTX228, UTX236))+UTX252</f>
        <v>0</v>
      </c>
      <c r="UTY244" s="191">
        <f t="shared" si="712"/>
        <v>0</v>
      </c>
      <c r="UTZ244" s="191">
        <f t="shared" si="712"/>
        <v>0</v>
      </c>
      <c r="UUA244" s="191">
        <f t="shared" si="712"/>
        <v>0</v>
      </c>
      <c r="UUB244" s="191">
        <f t="shared" si="712"/>
        <v>0</v>
      </c>
      <c r="UUC244" s="191">
        <f t="shared" si="712"/>
        <v>0</v>
      </c>
      <c r="UUD244" s="191">
        <f t="shared" si="712"/>
        <v>0</v>
      </c>
      <c r="UUE244" s="191">
        <f t="shared" si="712"/>
        <v>0</v>
      </c>
      <c r="UUF244" s="191">
        <f t="shared" si="712"/>
        <v>0</v>
      </c>
      <c r="UUG244" s="191">
        <f t="shared" si="712"/>
        <v>0</v>
      </c>
      <c r="UUH244" s="191">
        <f t="shared" si="712"/>
        <v>0</v>
      </c>
      <c r="UUI244" s="191">
        <f t="shared" si="712"/>
        <v>0</v>
      </c>
      <c r="UUJ244" s="191">
        <f t="shared" si="712"/>
        <v>0</v>
      </c>
      <c r="UUK244" s="191">
        <f t="shared" si="712"/>
        <v>0</v>
      </c>
      <c r="UUL244" s="191">
        <f t="shared" si="712"/>
        <v>0</v>
      </c>
      <c r="UUM244" s="191">
        <f t="shared" si="712"/>
        <v>0</v>
      </c>
      <c r="UUN244" s="191">
        <f t="shared" si="712"/>
        <v>0</v>
      </c>
      <c r="UUO244" s="191">
        <f t="shared" si="712"/>
        <v>0</v>
      </c>
      <c r="UUP244" s="191">
        <f t="shared" si="712"/>
        <v>0</v>
      </c>
      <c r="UUQ244" s="191">
        <f t="shared" si="712"/>
        <v>0</v>
      </c>
      <c r="UUR244" s="191">
        <f t="shared" si="712"/>
        <v>0</v>
      </c>
      <c r="UUS244" s="191">
        <f t="shared" si="712"/>
        <v>0</v>
      </c>
      <c r="UUT244" s="191">
        <f t="shared" si="712"/>
        <v>0</v>
      </c>
      <c r="UUU244" s="191">
        <f t="shared" si="712"/>
        <v>0</v>
      </c>
      <c r="UUV244" s="191">
        <f t="shared" si="712"/>
        <v>0</v>
      </c>
      <c r="UUW244" s="191">
        <f t="shared" si="712"/>
        <v>0</v>
      </c>
      <c r="UUX244" s="191">
        <f t="shared" si="712"/>
        <v>0</v>
      </c>
      <c r="UUY244" s="191">
        <f t="shared" si="712"/>
        <v>0</v>
      </c>
      <c r="UUZ244" s="191">
        <f t="shared" si="712"/>
        <v>0</v>
      </c>
      <c r="UVA244" s="191">
        <f t="shared" si="712"/>
        <v>0</v>
      </c>
      <c r="UVB244" s="191">
        <f t="shared" si="712"/>
        <v>0</v>
      </c>
      <c r="UVC244" s="191">
        <f t="shared" si="712"/>
        <v>0</v>
      </c>
      <c r="UVD244" s="191">
        <f t="shared" si="712"/>
        <v>0</v>
      </c>
      <c r="UVE244" s="191">
        <f t="shared" si="712"/>
        <v>0</v>
      </c>
      <c r="UVF244" s="191">
        <f t="shared" si="712"/>
        <v>0</v>
      </c>
      <c r="UVG244" s="191">
        <f t="shared" si="712"/>
        <v>0</v>
      </c>
      <c r="UVH244" s="191">
        <f t="shared" si="712"/>
        <v>0</v>
      </c>
      <c r="UVI244" s="191">
        <f t="shared" si="712"/>
        <v>0</v>
      </c>
      <c r="UVJ244" s="191">
        <f t="shared" si="712"/>
        <v>0</v>
      </c>
      <c r="UVK244" s="191">
        <f t="shared" si="712"/>
        <v>0</v>
      </c>
      <c r="UVL244" s="191">
        <f t="shared" si="712"/>
        <v>0</v>
      </c>
      <c r="UVM244" s="191">
        <f t="shared" si="712"/>
        <v>0</v>
      </c>
      <c r="UVN244" s="191">
        <f t="shared" si="712"/>
        <v>0</v>
      </c>
      <c r="UVO244" s="191">
        <f t="shared" si="712"/>
        <v>0</v>
      </c>
      <c r="UVP244" s="191">
        <f t="shared" si="712"/>
        <v>0</v>
      </c>
      <c r="UVQ244" s="191">
        <f t="shared" si="712"/>
        <v>0</v>
      </c>
      <c r="UVR244" s="191">
        <f t="shared" si="712"/>
        <v>0</v>
      </c>
      <c r="UVS244" s="191">
        <f t="shared" si="712"/>
        <v>0</v>
      </c>
      <c r="UVT244" s="191">
        <f t="shared" si="712"/>
        <v>0</v>
      </c>
      <c r="UVU244" s="191">
        <f t="shared" si="712"/>
        <v>0</v>
      </c>
      <c r="UVV244" s="191">
        <f t="shared" si="712"/>
        <v>0</v>
      </c>
      <c r="UVW244" s="191">
        <f t="shared" si="712"/>
        <v>0</v>
      </c>
      <c r="UVX244" s="191">
        <f t="shared" si="712"/>
        <v>0</v>
      </c>
      <c r="UVY244" s="191">
        <f t="shared" si="712"/>
        <v>0</v>
      </c>
      <c r="UVZ244" s="191">
        <f t="shared" si="712"/>
        <v>0</v>
      </c>
      <c r="UWA244" s="191">
        <f t="shared" si="712"/>
        <v>0</v>
      </c>
      <c r="UWB244" s="191">
        <f t="shared" si="712"/>
        <v>0</v>
      </c>
      <c r="UWC244" s="191">
        <f t="shared" si="712"/>
        <v>0</v>
      </c>
      <c r="UWD244" s="191">
        <f t="shared" si="712"/>
        <v>0</v>
      </c>
      <c r="UWE244" s="191">
        <f t="shared" si="712"/>
        <v>0</v>
      </c>
      <c r="UWF244" s="191">
        <f t="shared" si="712"/>
        <v>0</v>
      </c>
      <c r="UWG244" s="191">
        <f t="shared" si="712"/>
        <v>0</v>
      </c>
      <c r="UWH244" s="191">
        <f t="shared" si="712"/>
        <v>0</v>
      </c>
      <c r="UWI244" s="191">
        <f t="shared" si="712"/>
        <v>0</v>
      </c>
      <c r="UWJ244" s="191">
        <f t="shared" ref="UWJ244:UYU244" si="713" xml:space="preserve"> IF($F212 = 0, UWJ220, IF($F212 = 1, UWJ228, UWJ236))+UWJ252</f>
        <v>0</v>
      </c>
      <c r="UWK244" s="191">
        <f t="shared" si="713"/>
        <v>0</v>
      </c>
      <c r="UWL244" s="191">
        <f t="shared" si="713"/>
        <v>0</v>
      </c>
      <c r="UWM244" s="191">
        <f t="shared" si="713"/>
        <v>0</v>
      </c>
      <c r="UWN244" s="191">
        <f t="shared" si="713"/>
        <v>0</v>
      </c>
      <c r="UWO244" s="191">
        <f t="shared" si="713"/>
        <v>0</v>
      </c>
      <c r="UWP244" s="191">
        <f t="shared" si="713"/>
        <v>0</v>
      </c>
      <c r="UWQ244" s="191">
        <f t="shared" si="713"/>
        <v>0</v>
      </c>
      <c r="UWR244" s="191">
        <f t="shared" si="713"/>
        <v>0</v>
      </c>
      <c r="UWS244" s="191">
        <f t="shared" si="713"/>
        <v>0</v>
      </c>
      <c r="UWT244" s="191">
        <f t="shared" si="713"/>
        <v>0</v>
      </c>
      <c r="UWU244" s="191">
        <f t="shared" si="713"/>
        <v>0</v>
      </c>
      <c r="UWV244" s="191">
        <f t="shared" si="713"/>
        <v>0</v>
      </c>
      <c r="UWW244" s="191">
        <f t="shared" si="713"/>
        <v>0</v>
      </c>
      <c r="UWX244" s="191">
        <f t="shared" si="713"/>
        <v>0</v>
      </c>
      <c r="UWY244" s="191">
        <f t="shared" si="713"/>
        <v>0</v>
      </c>
      <c r="UWZ244" s="191">
        <f t="shared" si="713"/>
        <v>0</v>
      </c>
      <c r="UXA244" s="191">
        <f t="shared" si="713"/>
        <v>0</v>
      </c>
      <c r="UXB244" s="191">
        <f t="shared" si="713"/>
        <v>0</v>
      </c>
      <c r="UXC244" s="191">
        <f t="shared" si="713"/>
        <v>0</v>
      </c>
      <c r="UXD244" s="191">
        <f t="shared" si="713"/>
        <v>0</v>
      </c>
      <c r="UXE244" s="191">
        <f t="shared" si="713"/>
        <v>0</v>
      </c>
      <c r="UXF244" s="191">
        <f t="shared" si="713"/>
        <v>0</v>
      </c>
      <c r="UXG244" s="191">
        <f t="shared" si="713"/>
        <v>0</v>
      </c>
      <c r="UXH244" s="191">
        <f t="shared" si="713"/>
        <v>0</v>
      </c>
      <c r="UXI244" s="191">
        <f t="shared" si="713"/>
        <v>0</v>
      </c>
      <c r="UXJ244" s="191">
        <f t="shared" si="713"/>
        <v>0</v>
      </c>
      <c r="UXK244" s="191">
        <f t="shared" si="713"/>
        <v>0</v>
      </c>
      <c r="UXL244" s="191">
        <f t="shared" si="713"/>
        <v>0</v>
      </c>
      <c r="UXM244" s="191">
        <f t="shared" si="713"/>
        <v>0</v>
      </c>
      <c r="UXN244" s="191">
        <f t="shared" si="713"/>
        <v>0</v>
      </c>
      <c r="UXO244" s="191">
        <f t="shared" si="713"/>
        <v>0</v>
      </c>
      <c r="UXP244" s="191">
        <f t="shared" si="713"/>
        <v>0</v>
      </c>
      <c r="UXQ244" s="191">
        <f t="shared" si="713"/>
        <v>0</v>
      </c>
      <c r="UXR244" s="191">
        <f t="shared" si="713"/>
        <v>0</v>
      </c>
      <c r="UXS244" s="191">
        <f t="shared" si="713"/>
        <v>0</v>
      </c>
      <c r="UXT244" s="191">
        <f t="shared" si="713"/>
        <v>0</v>
      </c>
      <c r="UXU244" s="191">
        <f t="shared" si="713"/>
        <v>0</v>
      </c>
      <c r="UXV244" s="191">
        <f t="shared" si="713"/>
        <v>0</v>
      </c>
      <c r="UXW244" s="191">
        <f t="shared" si="713"/>
        <v>0</v>
      </c>
      <c r="UXX244" s="191">
        <f t="shared" si="713"/>
        <v>0</v>
      </c>
      <c r="UXY244" s="191">
        <f t="shared" si="713"/>
        <v>0</v>
      </c>
      <c r="UXZ244" s="191">
        <f t="shared" si="713"/>
        <v>0</v>
      </c>
      <c r="UYA244" s="191">
        <f t="shared" si="713"/>
        <v>0</v>
      </c>
      <c r="UYB244" s="191">
        <f t="shared" si="713"/>
        <v>0</v>
      </c>
      <c r="UYC244" s="191">
        <f t="shared" si="713"/>
        <v>0</v>
      </c>
      <c r="UYD244" s="191">
        <f t="shared" si="713"/>
        <v>0</v>
      </c>
      <c r="UYE244" s="191">
        <f t="shared" si="713"/>
        <v>0</v>
      </c>
      <c r="UYF244" s="191">
        <f t="shared" si="713"/>
        <v>0</v>
      </c>
      <c r="UYG244" s="191">
        <f t="shared" si="713"/>
        <v>0</v>
      </c>
      <c r="UYH244" s="191">
        <f t="shared" si="713"/>
        <v>0</v>
      </c>
      <c r="UYI244" s="191">
        <f t="shared" si="713"/>
        <v>0</v>
      </c>
      <c r="UYJ244" s="191">
        <f t="shared" si="713"/>
        <v>0</v>
      </c>
      <c r="UYK244" s="191">
        <f t="shared" si="713"/>
        <v>0</v>
      </c>
      <c r="UYL244" s="191">
        <f t="shared" si="713"/>
        <v>0</v>
      </c>
      <c r="UYM244" s="191">
        <f t="shared" si="713"/>
        <v>0</v>
      </c>
      <c r="UYN244" s="191">
        <f t="shared" si="713"/>
        <v>0</v>
      </c>
      <c r="UYO244" s="191">
        <f t="shared" si="713"/>
        <v>0</v>
      </c>
      <c r="UYP244" s="191">
        <f t="shared" si="713"/>
        <v>0</v>
      </c>
      <c r="UYQ244" s="191">
        <f t="shared" si="713"/>
        <v>0</v>
      </c>
      <c r="UYR244" s="191">
        <f t="shared" si="713"/>
        <v>0</v>
      </c>
      <c r="UYS244" s="191">
        <f t="shared" si="713"/>
        <v>0</v>
      </c>
      <c r="UYT244" s="191">
        <f t="shared" si="713"/>
        <v>0</v>
      </c>
      <c r="UYU244" s="191">
        <f t="shared" si="713"/>
        <v>0</v>
      </c>
      <c r="UYV244" s="191">
        <f t="shared" ref="UYV244:VBG244" si="714" xml:space="preserve"> IF($F212 = 0, UYV220, IF($F212 = 1, UYV228, UYV236))+UYV252</f>
        <v>0</v>
      </c>
      <c r="UYW244" s="191">
        <f t="shared" si="714"/>
        <v>0</v>
      </c>
      <c r="UYX244" s="191">
        <f t="shared" si="714"/>
        <v>0</v>
      </c>
      <c r="UYY244" s="191">
        <f t="shared" si="714"/>
        <v>0</v>
      </c>
      <c r="UYZ244" s="191">
        <f t="shared" si="714"/>
        <v>0</v>
      </c>
      <c r="UZA244" s="191">
        <f t="shared" si="714"/>
        <v>0</v>
      </c>
      <c r="UZB244" s="191">
        <f t="shared" si="714"/>
        <v>0</v>
      </c>
      <c r="UZC244" s="191">
        <f t="shared" si="714"/>
        <v>0</v>
      </c>
      <c r="UZD244" s="191">
        <f t="shared" si="714"/>
        <v>0</v>
      </c>
      <c r="UZE244" s="191">
        <f t="shared" si="714"/>
        <v>0</v>
      </c>
      <c r="UZF244" s="191">
        <f t="shared" si="714"/>
        <v>0</v>
      </c>
      <c r="UZG244" s="191">
        <f t="shared" si="714"/>
        <v>0</v>
      </c>
      <c r="UZH244" s="191">
        <f t="shared" si="714"/>
        <v>0</v>
      </c>
      <c r="UZI244" s="191">
        <f t="shared" si="714"/>
        <v>0</v>
      </c>
      <c r="UZJ244" s="191">
        <f t="shared" si="714"/>
        <v>0</v>
      </c>
      <c r="UZK244" s="191">
        <f t="shared" si="714"/>
        <v>0</v>
      </c>
      <c r="UZL244" s="191">
        <f t="shared" si="714"/>
        <v>0</v>
      </c>
      <c r="UZM244" s="191">
        <f t="shared" si="714"/>
        <v>0</v>
      </c>
      <c r="UZN244" s="191">
        <f t="shared" si="714"/>
        <v>0</v>
      </c>
      <c r="UZO244" s="191">
        <f t="shared" si="714"/>
        <v>0</v>
      </c>
      <c r="UZP244" s="191">
        <f t="shared" si="714"/>
        <v>0</v>
      </c>
      <c r="UZQ244" s="191">
        <f t="shared" si="714"/>
        <v>0</v>
      </c>
      <c r="UZR244" s="191">
        <f t="shared" si="714"/>
        <v>0</v>
      </c>
      <c r="UZS244" s="191">
        <f t="shared" si="714"/>
        <v>0</v>
      </c>
      <c r="UZT244" s="191">
        <f t="shared" si="714"/>
        <v>0</v>
      </c>
      <c r="UZU244" s="191">
        <f t="shared" si="714"/>
        <v>0</v>
      </c>
      <c r="UZV244" s="191">
        <f t="shared" si="714"/>
        <v>0</v>
      </c>
      <c r="UZW244" s="191">
        <f t="shared" si="714"/>
        <v>0</v>
      </c>
      <c r="UZX244" s="191">
        <f t="shared" si="714"/>
        <v>0</v>
      </c>
      <c r="UZY244" s="191">
        <f t="shared" si="714"/>
        <v>0</v>
      </c>
      <c r="UZZ244" s="191">
        <f t="shared" si="714"/>
        <v>0</v>
      </c>
      <c r="VAA244" s="191">
        <f t="shared" si="714"/>
        <v>0</v>
      </c>
      <c r="VAB244" s="191">
        <f t="shared" si="714"/>
        <v>0</v>
      </c>
      <c r="VAC244" s="191">
        <f t="shared" si="714"/>
        <v>0</v>
      </c>
      <c r="VAD244" s="191">
        <f t="shared" si="714"/>
        <v>0</v>
      </c>
      <c r="VAE244" s="191">
        <f t="shared" si="714"/>
        <v>0</v>
      </c>
      <c r="VAF244" s="191">
        <f t="shared" si="714"/>
        <v>0</v>
      </c>
      <c r="VAG244" s="191">
        <f t="shared" si="714"/>
        <v>0</v>
      </c>
      <c r="VAH244" s="191">
        <f t="shared" si="714"/>
        <v>0</v>
      </c>
      <c r="VAI244" s="191">
        <f t="shared" si="714"/>
        <v>0</v>
      </c>
      <c r="VAJ244" s="191">
        <f t="shared" si="714"/>
        <v>0</v>
      </c>
      <c r="VAK244" s="191">
        <f t="shared" si="714"/>
        <v>0</v>
      </c>
      <c r="VAL244" s="191">
        <f t="shared" si="714"/>
        <v>0</v>
      </c>
      <c r="VAM244" s="191">
        <f t="shared" si="714"/>
        <v>0</v>
      </c>
      <c r="VAN244" s="191">
        <f t="shared" si="714"/>
        <v>0</v>
      </c>
      <c r="VAO244" s="191">
        <f t="shared" si="714"/>
        <v>0</v>
      </c>
      <c r="VAP244" s="191">
        <f t="shared" si="714"/>
        <v>0</v>
      </c>
      <c r="VAQ244" s="191">
        <f t="shared" si="714"/>
        <v>0</v>
      </c>
      <c r="VAR244" s="191">
        <f t="shared" si="714"/>
        <v>0</v>
      </c>
      <c r="VAS244" s="191">
        <f t="shared" si="714"/>
        <v>0</v>
      </c>
      <c r="VAT244" s="191">
        <f t="shared" si="714"/>
        <v>0</v>
      </c>
      <c r="VAU244" s="191">
        <f t="shared" si="714"/>
        <v>0</v>
      </c>
      <c r="VAV244" s="191">
        <f t="shared" si="714"/>
        <v>0</v>
      </c>
      <c r="VAW244" s="191">
        <f t="shared" si="714"/>
        <v>0</v>
      </c>
      <c r="VAX244" s="191">
        <f t="shared" si="714"/>
        <v>0</v>
      </c>
      <c r="VAY244" s="191">
        <f t="shared" si="714"/>
        <v>0</v>
      </c>
      <c r="VAZ244" s="191">
        <f t="shared" si="714"/>
        <v>0</v>
      </c>
      <c r="VBA244" s="191">
        <f t="shared" si="714"/>
        <v>0</v>
      </c>
      <c r="VBB244" s="191">
        <f t="shared" si="714"/>
        <v>0</v>
      </c>
      <c r="VBC244" s="191">
        <f t="shared" si="714"/>
        <v>0</v>
      </c>
      <c r="VBD244" s="191">
        <f t="shared" si="714"/>
        <v>0</v>
      </c>
      <c r="VBE244" s="191">
        <f t="shared" si="714"/>
        <v>0</v>
      </c>
      <c r="VBF244" s="191">
        <f t="shared" si="714"/>
        <v>0</v>
      </c>
      <c r="VBG244" s="191">
        <f t="shared" si="714"/>
        <v>0</v>
      </c>
      <c r="VBH244" s="191">
        <f t="shared" ref="VBH244:VDS244" si="715" xml:space="preserve"> IF($F212 = 0, VBH220, IF($F212 = 1, VBH228, VBH236))+VBH252</f>
        <v>0</v>
      </c>
      <c r="VBI244" s="191">
        <f t="shared" si="715"/>
        <v>0</v>
      </c>
      <c r="VBJ244" s="191">
        <f t="shared" si="715"/>
        <v>0</v>
      </c>
      <c r="VBK244" s="191">
        <f t="shared" si="715"/>
        <v>0</v>
      </c>
      <c r="VBL244" s="191">
        <f t="shared" si="715"/>
        <v>0</v>
      </c>
      <c r="VBM244" s="191">
        <f t="shared" si="715"/>
        <v>0</v>
      </c>
      <c r="VBN244" s="191">
        <f t="shared" si="715"/>
        <v>0</v>
      </c>
      <c r="VBO244" s="191">
        <f t="shared" si="715"/>
        <v>0</v>
      </c>
      <c r="VBP244" s="191">
        <f t="shared" si="715"/>
        <v>0</v>
      </c>
      <c r="VBQ244" s="191">
        <f t="shared" si="715"/>
        <v>0</v>
      </c>
      <c r="VBR244" s="191">
        <f t="shared" si="715"/>
        <v>0</v>
      </c>
      <c r="VBS244" s="191">
        <f t="shared" si="715"/>
        <v>0</v>
      </c>
      <c r="VBT244" s="191">
        <f t="shared" si="715"/>
        <v>0</v>
      </c>
      <c r="VBU244" s="191">
        <f t="shared" si="715"/>
        <v>0</v>
      </c>
      <c r="VBV244" s="191">
        <f t="shared" si="715"/>
        <v>0</v>
      </c>
      <c r="VBW244" s="191">
        <f t="shared" si="715"/>
        <v>0</v>
      </c>
      <c r="VBX244" s="191">
        <f t="shared" si="715"/>
        <v>0</v>
      </c>
      <c r="VBY244" s="191">
        <f t="shared" si="715"/>
        <v>0</v>
      </c>
      <c r="VBZ244" s="191">
        <f t="shared" si="715"/>
        <v>0</v>
      </c>
      <c r="VCA244" s="191">
        <f t="shared" si="715"/>
        <v>0</v>
      </c>
      <c r="VCB244" s="191">
        <f t="shared" si="715"/>
        <v>0</v>
      </c>
      <c r="VCC244" s="191">
        <f t="shared" si="715"/>
        <v>0</v>
      </c>
      <c r="VCD244" s="191">
        <f t="shared" si="715"/>
        <v>0</v>
      </c>
      <c r="VCE244" s="191">
        <f t="shared" si="715"/>
        <v>0</v>
      </c>
      <c r="VCF244" s="191">
        <f t="shared" si="715"/>
        <v>0</v>
      </c>
      <c r="VCG244" s="191">
        <f t="shared" si="715"/>
        <v>0</v>
      </c>
      <c r="VCH244" s="191">
        <f t="shared" si="715"/>
        <v>0</v>
      </c>
      <c r="VCI244" s="191">
        <f t="shared" si="715"/>
        <v>0</v>
      </c>
      <c r="VCJ244" s="191">
        <f t="shared" si="715"/>
        <v>0</v>
      </c>
      <c r="VCK244" s="191">
        <f t="shared" si="715"/>
        <v>0</v>
      </c>
      <c r="VCL244" s="191">
        <f t="shared" si="715"/>
        <v>0</v>
      </c>
      <c r="VCM244" s="191">
        <f t="shared" si="715"/>
        <v>0</v>
      </c>
      <c r="VCN244" s="191">
        <f t="shared" si="715"/>
        <v>0</v>
      </c>
      <c r="VCO244" s="191">
        <f t="shared" si="715"/>
        <v>0</v>
      </c>
      <c r="VCP244" s="191">
        <f t="shared" si="715"/>
        <v>0</v>
      </c>
      <c r="VCQ244" s="191">
        <f t="shared" si="715"/>
        <v>0</v>
      </c>
      <c r="VCR244" s="191">
        <f t="shared" si="715"/>
        <v>0</v>
      </c>
      <c r="VCS244" s="191">
        <f t="shared" si="715"/>
        <v>0</v>
      </c>
      <c r="VCT244" s="191">
        <f t="shared" si="715"/>
        <v>0</v>
      </c>
      <c r="VCU244" s="191">
        <f t="shared" si="715"/>
        <v>0</v>
      </c>
      <c r="VCV244" s="191">
        <f t="shared" si="715"/>
        <v>0</v>
      </c>
      <c r="VCW244" s="191">
        <f t="shared" si="715"/>
        <v>0</v>
      </c>
      <c r="VCX244" s="191">
        <f t="shared" si="715"/>
        <v>0</v>
      </c>
      <c r="VCY244" s="191">
        <f t="shared" si="715"/>
        <v>0</v>
      </c>
      <c r="VCZ244" s="191">
        <f t="shared" si="715"/>
        <v>0</v>
      </c>
      <c r="VDA244" s="191">
        <f t="shared" si="715"/>
        <v>0</v>
      </c>
      <c r="VDB244" s="191">
        <f t="shared" si="715"/>
        <v>0</v>
      </c>
      <c r="VDC244" s="191">
        <f t="shared" si="715"/>
        <v>0</v>
      </c>
      <c r="VDD244" s="191">
        <f t="shared" si="715"/>
        <v>0</v>
      </c>
      <c r="VDE244" s="191">
        <f t="shared" si="715"/>
        <v>0</v>
      </c>
      <c r="VDF244" s="191">
        <f t="shared" si="715"/>
        <v>0</v>
      </c>
      <c r="VDG244" s="191">
        <f t="shared" si="715"/>
        <v>0</v>
      </c>
      <c r="VDH244" s="191">
        <f t="shared" si="715"/>
        <v>0</v>
      </c>
      <c r="VDI244" s="191">
        <f t="shared" si="715"/>
        <v>0</v>
      </c>
      <c r="VDJ244" s="191">
        <f t="shared" si="715"/>
        <v>0</v>
      </c>
      <c r="VDK244" s="191">
        <f t="shared" si="715"/>
        <v>0</v>
      </c>
      <c r="VDL244" s="191">
        <f t="shared" si="715"/>
        <v>0</v>
      </c>
      <c r="VDM244" s="191">
        <f t="shared" si="715"/>
        <v>0</v>
      </c>
      <c r="VDN244" s="191">
        <f t="shared" si="715"/>
        <v>0</v>
      </c>
      <c r="VDO244" s="191">
        <f t="shared" si="715"/>
        <v>0</v>
      </c>
      <c r="VDP244" s="191">
        <f t="shared" si="715"/>
        <v>0</v>
      </c>
      <c r="VDQ244" s="191">
        <f t="shared" si="715"/>
        <v>0</v>
      </c>
      <c r="VDR244" s="191">
        <f t="shared" si="715"/>
        <v>0</v>
      </c>
      <c r="VDS244" s="191">
        <f t="shared" si="715"/>
        <v>0</v>
      </c>
      <c r="VDT244" s="191">
        <f t="shared" ref="VDT244:VGE244" si="716" xml:space="preserve"> IF($F212 = 0, VDT220, IF($F212 = 1, VDT228, VDT236))+VDT252</f>
        <v>0</v>
      </c>
      <c r="VDU244" s="191">
        <f t="shared" si="716"/>
        <v>0</v>
      </c>
      <c r="VDV244" s="191">
        <f t="shared" si="716"/>
        <v>0</v>
      </c>
      <c r="VDW244" s="191">
        <f t="shared" si="716"/>
        <v>0</v>
      </c>
      <c r="VDX244" s="191">
        <f t="shared" si="716"/>
        <v>0</v>
      </c>
      <c r="VDY244" s="191">
        <f t="shared" si="716"/>
        <v>0</v>
      </c>
      <c r="VDZ244" s="191">
        <f t="shared" si="716"/>
        <v>0</v>
      </c>
      <c r="VEA244" s="191">
        <f t="shared" si="716"/>
        <v>0</v>
      </c>
      <c r="VEB244" s="191">
        <f t="shared" si="716"/>
        <v>0</v>
      </c>
      <c r="VEC244" s="191">
        <f t="shared" si="716"/>
        <v>0</v>
      </c>
      <c r="VED244" s="191">
        <f t="shared" si="716"/>
        <v>0</v>
      </c>
      <c r="VEE244" s="191">
        <f t="shared" si="716"/>
        <v>0</v>
      </c>
      <c r="VEF244" s="191">
        <f t="shared" si="716"/>
        <v>0</v>
      </c>
      <c r="VEG244" s="191">
        <f t="shared" si="716"/>
        <v>0</v>
      </c>
      <c r="VEH244" s="191">
        <f t="shared" si="716"/>
        <v>0</v>
      </c>
      <c r="VEI244" s="191">
        <f t="shared" si="716"/>
        <v>0</v>
      </c>
      <c r="VEJ244" s="191">
        <f t="shared" si="716"/>
        <v>0</v>
      </c>
      <c r="VEK244" s="191">
        <f t="shared" si="716"/>
        <v>0</v>
      </c>
      <c r="VEL244" s="191">
        <f t="shared" si="716"/>
        <v>0</v>
      </c>
      <c r="VEM244" s="191">
        <f t="shared" si="716"/>
        <v>0</v>
      </c>
      <c r="VEN244" s="191">
        <f t="shared" si="716"/>
        <v>0</v>
      </c>
      <c r="VEO244" s="191">
        <f t="shared" si="716"/>
        <v>0</v>
      </c>
      <c r="VEP244" s="191">
        <f t="shared" si="716"/>
        <v>0</v>
      </c>
      <c r="VEQ244" s="191">
        <f t="shared" si="716"/>
        <v>0</v>
      </c>
      <c r="VER244" s="191">
        <f t="shared" si="716"/>
        <v>0</v>
      </c>
      <c r="VES244" s="191">
        <f t="shared" si="716"/>
        <v>0</v>
      </c>
      <c r="VET244" s="191">
        <f t="shared" si="716"/>
        <v>0</v>
      </c>
      <c r="VEU244" s="191">
        <f t="shared" si="716"/>
        <v>0</v>
      </c>
      <c r="VEV244" s="191">
        <f t="shared" si="716"/>
        <v>0</v>
      </c>
      <c r="VEW244" s="191">
        <f t="shared" si="716"/>
        <v>0</v>
      </c>
      <c r="VEX244" s="191">
        <f t="shared" si="716"/>
        <v>0</v>
      </c>
      <c r="VEY244" s="191">
        <f t="shared" si="716"/>
        <v>0</v>
      </c>
      <c r="VEZ244" s="191">
        <f t="shared" si="716"/>
        <v>0</v>
      </c>
      <c r="VFA244" s="191">
        <f t="shared" si="716"/>
        <v>0</v>
      </c>
      <c r="VFB244" s="191">
        <f t="shared" si="716"/>
        <v>0</v>
      </c>
      <c r="VFC244" s="191">
        <f t="shared" si="716"/>
        <v>0</v>
      </c>
      <c r="VFD244" s="191">
        <f t="shared" si="716"/>
        <v>0</v>
      </c>
      <c r="VFE244" s="191">
        <f t="shared" si="716"/>
        <v>0</v>
      </c>
      <c r="VFF244" s="191">
        <f t="shared" si="716"/>
        <v>0</v>
      </c>
      <c r="VFG244" s="191">
        <f t="shared" si="716"/>
        <v>0</v>
      </c>
      <c r="VFH244" s="191">
        <f t="shared" si="716"/>
        <v>0</v>
      </c>
      <c r="VFI244" s="191">
        <f t="shared" si="716"/>
        <v>0</v>
      </c>
      <c r="VFJ244" s="191">
        <f t="shared" si="716"/>
        <v>0</v>
      </c>
      <c r="VFK244" s="191">
        <f t="shared" si="716"/>
        <v>0</v>
      </c>
      <c r="VFL244" s="191">
        <f t="shared" si="716"/>
        <v>0</v>
      </c>
      <c r="VFM244" s="191">
        <f t="shared" si="716"/>
        <v>0</v>
      </c>
      <c r="VFN244" s="191">
        <f t="shared" si="716"/>
        <v>0</v>
      </c>
      <c r="VFO244" s="191">
        <f t="shared" si="716"/>
        <v>0</v>
      </c>
      <c r="VFP244" s="191">
        <f t="shared" si="716"/>
        <v>0</v>
      </c>
      <c r="VFQ244" s="191">
        <f t="shared" si="716"/>
        <v>0</v>
      </c>
      <c r="VFR244" s="191">
        <f t="shared" si="716"/>
        <v>0</v>
      </c>
      <c r="VFS244" s="191">
        <f t="shared" si="716"/>
        <v>0</v>
      </c>
      <c r="VFT244" s="191">
        <f t="shared" si="716"/>
        <v>0</v>
      </c>
      <c r="VFU244" s="191">
        <f t="shared" si="716"/>
        <v>0</v>
      </c>
      <c r="VFV244" s="191">
        <f t="shared" si="716"/>
        <v>0</v>
      </c>
      <c r="VFW244" s="191">
        <f t="shared" si="716"/>
        <v>0</v>
      </c>
      <c r="VFX244" s="191">
        <f t="shared" si="716"/>
        <v>0</v>
      </c>
      <c r="VFY244" s="191">
        <f t="shared" si="716"/>
        <v>0</v>
      </c>
      <c r="VFZ244" s="191">
        <f t="shared" si="716"/>
        <v>0</v>
      </c>
      <c r="VGA244" s="191">
        <f t="shared" si="716"/>
        <v>0</v>
      </c>
      <c r="VGB244" s="191">
        <f t="shared" si="716"/>
        <v>0</v>
      </c>
      <c r="VGC244" s="191">
        <f t="shared" si="716"/>
        <v>0</v>
      </c>
      <c r="VGD244" s="191">
        <f t="shared" si="716"/>
        <v>0</v>
      </c>
      <c r="VGE244" s="191">
        <f t="shared" si="716"/>
        <v>0</v>
      </c>
      <c r="VGF244" s="191">
        <f t="shared" ref="VGF244:VIQ244" si="717" xml:space="preserve"> IF($F212 = 0, VGF220, IF($F212 = 1, VGF228, VGF236))+VGF252</f>
        <v>0</v>
      </c>
      <c r="VGG244" s="191">
        <f t="shared" si="717"/>
        <v>0</v>
      </c>
      <c r="VGH244" s="191">
        <f t="shared" si="717"/>
        <v>0</v>
      </c>
      <c r="VGI244" s="191">
        <f t="shared" si="717"/>
        <v>0</v>
      </c>
      <c r="VGJ244" s="191">
        <f t="shared" si="717"/>
        <v>0</v>
      </c>
      <c r="VGK244" s="191">
        <f t="shared" si="717"/>
        <v>0</v>
      </c>
      <c r="VGL244" s="191">
        <f t="shared" si="717"/>
        <v>0</v>
      </c>
      <c r="VGM244" s="191">
        <f t="shared" si="717"/>
        <v>0</v>
      </c>
      <c r="VGN244" s="191">
        <f t="shared" si="717"/>
        <v>0</v>
      </c>
      <c r="VGO244" s="191">
        <f t="shared" si="717"/>
        <v>0</v>
      </c>
      <c r="VGP244" s="191">
        <f t="shared" si="717"/>
        <v>0</v>
      </c>
      <c r="VGQ244" s="191">
        <f t="shared" si="717"/>
        <v>0</v>
      </c>
      <c r="VGR244" s="191">
        <f t="shared" si="717"/>
        <v>0</v>
      </c>
      <c r="VGS244" s="191">
        <f t="shared" si="717"/>
        <v>0</v>
      </c>
      <c r="VGT244" s="191">
        <f t="shared" si="717"/>
        <v>0</v>
      </c>
      <c r="VGU244" s="191">
        <f t="shared" si="717"/>
        <v>0</v>
      </c>
      <c r="VGV244" s="191">
        <f t="shared" si="717"/>
        <v>0</v>
      </c>
      <c r="VGW244" s="191">
        <f t="shared" si="717"/>
        <v>0</v>
      </c>
      <c r="VGX244" s="191">
        <f t="shared" si="717"/>
        <v>0</v>
      </c>
      <c r="VGY244" s="191">
        <f t="shared" si="717"/>
        <v>0</v>
      </c>
      <c r="VGZ244" s="191">
        <f t="shared" si="717"/>
        <v>0</v>
      </c>
      <c r="VHA244" s="191">
        <f t="shared" si="717"/>
        <v>0</v>
      </c>
      <c r="VHB244" s="191">
        <f t="shared" si="717"/>
        <v>0</v>
      </c>
      <c r="VHC244" s="191">
        <f t="shared" si="717"/>
        <v>0</v>
      </c>
      <c r="VHD244" s="191">
        <f t="shared" si="717"/>
        <v>0</v>
      </c>
      <c r="VHE244" s="191">
        <f t="shared" si="717"/>
        <v>0</v>
      </c>
      <c r="VHF244" s="191">
        <f t="shared" si="717"/>
        <v>0</v>
      </c>
      <c r="VHG244" s="191">
        <f t="shared" si="717"/>
        <v>0</v>
      </c>
      <c r="VHH244" s="191">
        <f t="shared" si="717"/>
        <v>0</v>
      </c>
      <c r="VHI244" s="191">
        <f t="shared" si="717"/>
        <v>0</v>
      </c>
      <c r="VHJ244" s="191">
        <f t="shared" si="717"/>
        <v>0</v>
      </c>
      <c r="VHK244" s="191">
        <f t="shared" si="717"/>
        <v>0</v>
      </c>
      <c r="VHL244" s="191">
        <f t="shared" si="717"/>
        <v>0</v>
      </c>
      <c r="VHM244" s="191">
        <f t="shared" si="717"/>
        <v>0</v>
      </c>
      <c r="VHN244" s="191">
        <f t="shared" si="717"/>
        <v>0</v>
      </c>
      <c r="VHO244" s="191">
        <f t="shared" si="717"/>
        <v>0</v>
      </c>
      <c r="VHP244" s="191">
        <f t="shared" si="717"/>
        <v>0</v>
      </c>
      <c r="VHQ244" s="191">
        <f t="shared" si="717"/>
        <v>0</v>
      </c>
      <c r="VHR244" s="191">
        <f t="shared" si="717"/>
        <v>0</v>
      </c>
      <c r="VHS244" s="191">
        <f t="shared" si="717"/>
        <v>0</v>
      </c>
      <c r="VHT244" s="191">
        <f t="shared" si="717"/>
        <v>0</v>
      </c>
      <c r="VHU244" s="191">
        <f t="shared" si="717"/>
        <v>0</v>
      </c>
      <c r="VHV244" s="191">
        <f t="shared" si="717"/>
        <v>0</v>
      </c>
      <c r="VHW244" s="191">
        <f t="shared" si="717"/>
        <v>0</v>
      </c>
      <c r="VHX244" s="191">
        <f t="shared" si="717"/>
        <v>0</v>
      </c>
      <c r="VHY244" s="191">
        <f t="shared" si="717"/>
        <v>0</v>
      </c>
      <c r="VHZ244" s="191">
        <f t="shared" si="717"/>
        <v>0</v>
      </c>
      <c r="VIA244" s="191">
        <f t="shared" si="717"/>
        <v>0</v>
      </c>
      <c r="VIB244" s="191">
        <f t="shared" si="717"/>
        <v>0</v>
      </c>
      <c r="VIC244" s="191">
        <f t="shared" si="717"/>
        <v>0</v>
      </c>
      <c r="VID244" s="191">
        <f t="shared" si="717"/>
        <v>0</v>
      </c>
      <c r="VIE244" s="191">
        <f t="shared" si="717"/>
        <v>0</v>
      </c>
      <c r="VIF244" s="191">
        <f t="shared" si="717"/>
        <v>0</v>
      </c>
      <c r="VIG244" s="191">
        <f t="shared" si="717"/>
        <v>0</v>
      </c>
      <c r="VIH244" s="191">
        <f t="shared" si="717"/>
        <v>0</v>
      </c>
      <c r="VII244" s="191">
        <f t="shared" si="717"/>
        <v>0</v>
      </c>
      <c r="VIJ244" s="191">
        <f t="shared" si="717"/>
        <v>0</v>
      </c>
      <c r="VIK244" s="191">
        <f t="shared" si="717"/>
        <v>0</v>
      </c>
      <c r="VIL244" s="191">
        <f t="shared" si="717"/>
        <v>0</v>
      </c>
      <c r="VIM244" s="191">
        <f t="shared" si="717"/>
        <v>0</v>
      </c>
      <c r="VIN244" s="191">
        <f t="shared" si="717"/>
        <v>0</v>
      </c>
      <c r="VIO244" s="191">
        <f t="shared" si="717"/>
        <v>0</v>
      </c>
      <c r="VIP244" s="191">
        <f t="shared" si="717"/>
        <v>0</v>
      </c>
      <c r="VIQ244" s="191">
        <f t="shared" si="717"/>
        <v>0</v>
      </c>
      <c r="VIR244" s="191">
        <f t="shared" ref="VIR244:VLC244" si="718" xml:space="preserve"> IF($F212 = 0, VIR220, IF($F212 = 1, VIR228, VIR236))+VIR252</f>
        <v>0</v>
      </c>
      <c r="VIS244" s="191">
        <f t="shared" si="718"/>
        <v>0</v>
      </c>
      <c r="VIT244" s="191">
        <f t="shared" si="718"/>
        <v>0</v>
      </c>
      <c r="VIU244" s="191">
        <f t="shared" si="718"/>
        <v>0</v>
      </c>
      <c r="VIV244" s="191">
        <f t="shared" si="718"/>
        <v>0</v>
      </c>
      <c r="VIW244" s="191">
        <f t="shared" si="718"/>
        <v>0</v>
      </c>
      <c r="VIX244" s="191">
        <f t="shared" si="718"/>
        <v>0</v>
      </c>
      <c r="VIY244" s="191">
        <f t="shared" si="718"/>
        <v>0</v>
      </c>
      <c r="VIZ244" s="191">
        <f t="shared" si="718"/>
        <v>0</v>
      </c>
      <c r="VJA244" s="191">
        <f t="shared" si="718"/>
        <v>0</v>
      </c>
      <c r="VJB244" s="191">
        <f t="shared" si="718"/>
        <v>0</v>
      </c>
      <c r="VJC244" s="191">
        <f t="shared" si="718"/>
        <v>0</v>
      </c>
      <c r="VJD244" s="191">
        <f t="shared" si="718"/>
        <v>0</v>
      </c>
      <c r="VJE244" s="191">
        <f t="shared" si="718"/>
        <v>0</v>
      </c>
      <c r="VJF244" s="191">
        <f t="shared" si="718"/>
        <v>0</v>
      </c>
      <c r="VJG244" s="191">
        <f t="shared" si="718"/>
        <v>0</v>
      </c>
      <c r="VJH244" s="191">
        <f t="shared" si="718"/>
        <v>0</v>
      </c>
      <c r="VJI244" s="191">
        <f t="shared" si="718"/>
        <v>0</v>
      </c>
      <c r="VJJ244" s="191">
        <f t="shared" si="718"/>
        <v>0</v>
      </c>
      <c r="VJK244" s="191">
        <f t="shared" si="718"/>
        <v>0</v>
      </c>
      <c r="VJL244" s="191">
        <f t="shared" si="718"/>
        <v>0</v>
      </c>
      <c r="VJM244" s="191">
        <f t="shared" si="718"/>
        <v>0</v>
      </c>
      <c r="VJN244" s="191">
        <f t="shared" si="718"/>
        <v>0</v>
      </c>
      <c r="VJO244" s="191">
        <f t="shared" si="718"/>
        <v>0</v>
      </c>
      <c r="VJP244" s="191">
        <f t="shared" si="718"/>
        <v>0</v>
      </c>
      <c r="VJQ244" s="191">
        <f t="shared" si="718"/>
        <v>0</v>
      </c>
      <c r="VJR244" s="191">
        <f t="shared" si="718"/>
        <v>0</v>
      </c>
      <c r="VJS244" s="191">
        <f t="shared" si="718"/>
        <v>0</v>
      </c>
      <c r="VJT244" s="191">
        <f t="shared" si="718"/>
        <v>0</v>
      </c>
      <c r="VJU244" s="191">
        <f t="shared" si="718"/>
        <v>0</v>
      </c>
      <c r="VJV244" s="191">
        <f t="shared" si="718"/>
        <v>0</v>
      </c>
      <c r="VJW244" s="191">
        <f t="shared" si="718"/>
        <v>0</v>
      </c>
      <c r="VJX244" s="191">
        <f t="shared" si="718"/>
        <v>0</v>
      </c>
      <c r="VJY244" s="191">
        <f t="shared" si="718"/>
        <v>0</v>
      </c>
      <c r="VJZ244" s="191">
        <f t="shared" si="718"/>
        <v>0</v>
      </c>
      <c r="VKA244" s="191">
        <f t="shared" si="718"/>
        <v>0</v>
      </c>
      <c r="VKB244" s="191">
        <f t="shared" si="718"/>
        <v>0</v>
      </c>
      <c r="VKC244" s="191">
        <f t="shared" si="718"/>
        <v>0</v>
      </c>
      <c r="VKD244" s="191">
        <f t="shared" si="718"/>
        <v>0</v>
      </c>
      <c r="VKE244" s="191">
        <f t="shared" si="718"/>
        <v>0</v>
      </c>
      <c r="VKF244" s="191">
        <f t="shared" si="718"/>
        <v>0</v>
      </c>
      <c r="VKG244" s="191">
        <f t="shared" si="718"/>
        <v>0</v>
      </c>
      <c r="VKH244" s="191">
        <f t="shared" si="718"/>
        <v>0</v>
      </c>
      <c r="VKI244" s="191">
        <f t="shared" si="718"/>
        <v>0</v>
      </c>
      <c r="VKJ244" s="191">
        <f t="shared" si="718"/>
        <v>0</v>
      </c>
      <c r="VKK244" s="191">
        <f t="shared" si="718"/>
        <v>0</v>
      </c>
      <c r="VKL244" s="191">
        <f t="shared" si="718"/>
        <v>0</v>
      </c>
      <c r="VKM244" s="191">
        <f t="shared" si="718"/>
        <v>0</v>
      </c>
      <c r="VKN244" s="191">
        <f t="shared" si="718"/>
        <v>0</v>
      </c>
      <c r="VKO244" s="191">
        <f t="shared" si="718"/>
        <v>0</v>
      </c>
      <c r="VKP244" s="191">
        <f t="shared" si="718"/>
        <v>0</v>
      </c>
      <c r="VKQ244" s="191">
        <f t="shared" si="718"/>
        <v>0</v>
      </c>
      <c r="VKR244" s="191">
        <f t="shared" si="718"/>
        <v>0</v>
      </c>
      <c r="VKS244" s="191">
        <f t="shared" si="718"/>
        <v>0</v>
      </c>
      <c r="VKT244" s="191">
        <f t="shared" si="718"/>
        <v>0</v>
      </c>
      <c r="VKU244" s="191">
        <f t="shared" si="718"/>
        <v>0</v>
      </c>
      <c r="VKV244" s="191">
        <f t="shared" si="718"/>
        <v>0</v>
      </c>
      <c r="VKW244" s="191">
        <f t="shared" si="718"/>
        <v>0</v>
      </c>
      <c r="VKX244" s="191">
        <f t="shared" si="718"/>
        <v>0</v>
      </c>
      <c r="VKY244" s="191">
        <f t="shared" si="718"/>
        <v>0</v>
      </c>
      <c r="VKZ244" s="191">
        <f t="shared" si="718"/>
        <v>0</v>
      </c>
      <c r="VLA244" s="191">
        <f t="shared" si="718"/>
        <v>0</v>
      </c>
      <c r="VLB244" s="191">
        <f t="shared" si="718"/>
        <v>0</v>
      </c>
      <c r="VLC244" s="191">
        <f t="shared" si="718"/>
        <v>0</v>
      </c>
      <c r="VLD244" s="191">
        <f t="shared" ref="VLD244:VNO244" si="719" xml:space="preserve"> IF($F212 = 0, VLD220, IF($F212 = 1, VLD228, VLD236))+VLD252</f>
        <v>0</v>
      </c>
      <c r="VLE244" s="191">
        <f t="shared" si="719"/>
        <v>0</v>
      </c>
      <c r="VLF244" s="191">
        <f t="shared" si="719"/>
        <v>0</v>
      </c>
      <c r="VLG244" s="191">
        <f t="shared" si="719"/>
        <v>0</v>
      </c>
      <c r="VLH244" s="191">
        <f t="shared" si="719"/>
        <v>0</v>
      </c>
      <c r="VLI244" s="191">
        <f t="shared" si="719"/>
        <v>0</v>
      </c>
      <c r="VLJ244" s="191">
        <f t="shared" si="719"/>
        <v>0</v>
      </c>
      <c r="VLK244" s="191">
        <f t="shared" si="719"/>
        <v>0</v>
      </c>
      <c r="VLL244" s="191">
        <f t="shared" si="719"/>
        <v>0</v>
      </c>
      <c r="VLM244" s="191">
        <f t="shared" si="719"/>
        <v>0</v>
      </c>
      <c r="VLN244" s="191">
        <f t="shared" si="719"/>
        <v>0</v>
      </c>
      <c r="VLO244" s="191">
        <f t="shared" si="719"/>
        <v>0</v>
      </c>
      <c r="VLP244" s="191">
        <f t="shared" si="719"/>
        <v>0</v>
      </c>
      <c r="VLQ244" s="191">
        <f t="shared" si="719"/>
        <v>0</v>
      </c>
      <c r="VLR244" s="191">
        <f t="shared" si="719"/>
        <v>0</v>
      </c>
      <c r="VLS244" s="191">
        <f t="shared" si="719"/>
        <v>0</v>
      </c>
      <c r="VLT244" s="191">
        <f t="shared" si="719"/>
        <v>0</v>
      </c>
      <c r="VLU244" s="191">
        <f t="shared" si="719"/>
        <v>0</v>
      </c>
      <c r="VLV244" s="191">
        <f t="shared" si="719"/>
        <v>0</v>
      </c>
      <c r="VLW244" s="191">
        <f t="shared" si="719"/>
        <v>0</v>
      </c>
      <c r="VLX244" s="191">
        <f t="shared" si="719"/>
        <v>0</v>
      </c>
      <c r="VLY244" s="191">
        <f t="shared" si="719"/>
        <v>0</v>
      </c>
      <c r="VLZ244" s="191">
        <f t="shared" si="719"/>
        <v>0</v>
      </c>
      <c r="VMA244" s="191">
        <f t="shared" si="719"/>
        <v>0</v>
      </c>
      <c r="VMB244" s="191">
        <f t="shared" si="719"/>
        <v>0</v>
      </c>
      <c r="VMC244" s="191">
        <f t="shared" si="719"/>
        <v>0</v>
      </c>
      <c r="VMD244" s="191">
        <f t="shared" si="719"/>
        <v>0</v>
      </c>
      <c r="VME244" s="191">
        <f t="shared" si="719"/>
        <v>0</v>
      </c>
      <c r="VMF244" s="191">
        <f t="shared" si="719"/>
        <v>0</v>
      </c>
      <c r="VMG244" s="191">
        <f t="shared" si="719"/>
        <v>0</v>
      </c>
      <c r="VMH244" s="191">
        <f t="shared" si="719"/>
        <v>0</v>
      </c>
      <c r="VMI244" s="191">
        <f t="shared" si="719"/>
        <v>0</v>
      </c>
      <c r="VMJ244" s="191">
        <f t="shared" si="719"/>
        <v>0</v>
      </c>
      <c r="VMK244" s="191">
        <f t="shared" si="719"/>
        <v>0</v>
      </c>
      <c r="VML244" s="191">
        <f t="shared" si="719"/>
        <v>0</v>
      </c>
      <c r="VMM244" s="191">
        <f t="shared" si="719"/>
        <v>0</v>
      </c>
      <c r="VMN244" s="191">
        <f t="shared" si="719"/>
        <v>0</v>
      </c>
      <c r="VMO244" s="191">
        <f t="shared" si="719"/>
        <v>0</v>
      </c>
      <c r="VMP244" s="191">
        <f t="shared" si="719"/>
        <v>0</v>
      </c>
      <c r="VMQ244" s="191">
        <f t="shared" si="719"/>
        <v>0</v>
      </c>
      <c r="VMR244" s="191">
        <f t="shared" si="719"/>
        <v>0</v>
      </c>
      <c r="VMS244" s="191">
        <f t="shared" si="719"/>
        <v>0</v>
      </c>
      <c r="VMT244" s="191">
        <f t="shared" si="719"/>
        <v>0</v>
      </c>
      <c r="VMU244" s="191">
        <f t="shared" si="719"/>
        <v>0</v>
      </c>
      <c r="VMV244" s="191">
        <f t="shared" si="719"/>
        <v>0</v>
      </c>
      <c r="VMW244" s="191">
        <f t="shared" si="719"/>
        <v>0</v>
      </c>
      <c r="VMX244" s="191">
        <f t="shared" si="719"/>
        <v>0</v>
      </c>
      <c r="VMY244" s="191">
        <f t="shared" si="719"/>
        <v>0</v>
      </c>
      <c r="VMZ244" s="191">
        <f t="shared" si="719"/>
        <v>0</v>
      </c>
      <c r="VNA244" s="191">
        <f t="shared" si="719"/>
        <v>0</v>
      </c>
      <c r="VNB244" s="191">
        <f t="shared" si="719"/>
        <v>0</v>
      </c>
      <c r="VNC244" s="191">
        <f t="shared" si="719"/>
        <v>0</v>
      </c>
      <c r="VND244" s="191">
        <f t="shared" si="719"/>
        <v>0</v>
      </c>
      <c r="VNE244" s="191">
        <f t="shared" si="719"/>
        <v>0</v>
      </c>
      <c r="VNF244" s="191">
        <f t="shared" si="719"/>
        <v>0</v>
      </c>
      <c r="VNG244" s="191">
        <f t="shared" si="719"/>
        <v>0</v>
      </c>
      <c r="VNH244" s="191">
        <f t="shared" si="719"/>
        <v>0</v>
      </c>
      <c r="VNI244" s="191">
        <f t="shared" si="719"/>
        <v>0</v>
      </c>
      <c r="VNJ244" s="191">
        <f t="shared" si="719"/>
        <v>0</v>
      </c>
      <c r="VNK244" s="191">
        <f t="shared" si="719"/>
        <v>0</v>
      </c>
      <c r="VNL244" s="191">
        <f t="shared" si="719"/>
        <v>0</v>
      </c>
      <c r="VNM244" s="191">
        <f t="shared" si="719"/>
        <v>0</v>
      </c>
      <c r="VNN244" s="191">
        <f t="shared" si="719"/>
        <v>0</v>
      </c>
      <c r="VNO244" s="191">
        <f t="shared" si="719"/>
        <v>0</v>
      </c>
      <c r="VNP244" s="191">
        <f t="shared" ref="VNP244:VQA244" si="720" xml:space="preserve"> IF($F212 = 0, VNP220, IF($F212 = 1, VNP228, VNP236))+VNP252</f>
        <v>0</v>
      </c>
      <c r="VNQ244" s="191">
        <f t="shared" si="720"/>
        <v>0</v>
      </c>
      <c r="VNR244" s="191">
        <f t="shared" si="720"/>
        <v>0</v>
      </c>
      <c r="VNS244" s="191">
        <f t="shared" si="720"/>
        <v>0</v>
      </c>
      <c r="VNT244" s="191">
        <f t="shared" si="720"/>
        <v>0</v>
      </c>
      <c r="VNU244" s="191">
        <f t="shared" si="720"/>
        <v>0</v>
      </c>
      <c r="VNV244" s="191">
        <f t="shared" si="720"/>
        <v>0</v>
      </c>
      <c r="VNW244" s="191">
        <f t="shared" si="720"/>
        <v>0</v>
      </c>
      <c r="VNX244" s="191">
        <f t="shared" si="720"/>
        <v>0</v>
      </c>
      <c r="VNY244" s="191">
        <f t="shared" si="720"/>
        <v>0</v>
      </c>
      <c r="VNZ244" s="191">
        <f t="shared" si="720"/>
        <v>0</v>
      </c>
      <c r="VOA244" s="191">
        <f t="shared" si="720"/>
        <v>0</v>
      </c>
      <c r="VOB244" s="191">
        <f t="shared" si="720"/>
        <v>0</v>
      </c>
      <c r="VOC244" s="191">
        <f t="shared" si="720"/>
        <v>0</v>
      </c>
      <c r="VOD244" s="191">
        <f t="shared" si="720"/>
        <v>0</v>
      </c>
      <c r="VOE244" s="191">
        <f t="shared" si="720"/>
        <v>0</v>
      </c>
      <c r="VOF244" s="191">
        <f t="shared" si="720"/>
        <v>0</v>
      </c>
      <c r="VOG244" s="191">
        <f t="shared" si="720"/>
        <v>0</v>
      </c>
      <c r="VOH244" s="191">
        <f t="shared" si="720"/>
        <v>0</v>
      </c>
      <c r="VOI244" s="191">
        <f t="shared" si="720"/>
        <v>0</v>
      </c>
      <c r="VOJ244" s="191">
        <f t="shared" si="720"/>
        <v>0</v>
      </c>
      <c r="VOK244" s="191">
        <f t="shared" si="720"/>
        <v>0</v>
      </c>
      <c r="VOL244" s="191">
        <f t="shared" si="720"/>
        <v>0</v>
      </c>
      <c r="VOM244" s="191">
        <f t="shared" si="720"/>
        <v>0</v>
      </c>
      <c r="VON244" s="191">
        <f t="shared" si="720"/>
        <v>0</v>
      </c>
      <c r="VOO244" s="191">
        <f t="shared" si="720"/>
        <v>0</v>
      </c>
      <c r="VOP244" s="191">
        <f t="shared" si="720"/>
        <v>0</v>
      </c>
      <c r="VOQ244" s="191">
        <f t="shared" si="720"/>
        <v>0</v>
      </c>
      <c r="VOR244" s="191">
        <f t="shared" si="720"/>
        <v>0</v>
      </c>
      <c r="VOS244" s="191">
        <f t="shared" si="720"/>
        <v>0</v>
      </c>
      <c r="VOT244" s="191">
        <f t="shared" si="720"/>
        <v>0</v>
      </c>
      <c r="VOU244" s="191">
        <f t="shared" si="720"/>
        <v>0</v>
      </c>
      <c r="VOV244" s="191">
        <f t="shared" si="720"/>
        <v>0</v>
      </c>
      <c r="VOW244" s="191">
        <f t="shared" si="720"/>
        <v>0</v>
      </c>
      <c r="VOX244" s="191">
        <f t="shared" si="720"/>
        <v>0</v>
      </c>
      <c r="VOY244" s="191">
        <f t="shared" si="720"/>
        <v>0</v>
      </c>
      <c r="VOZ244" s="191">
        <f t="shared" si="720"/>
        <v>0</v>
      </c>
      <c r="VPA244" s="191">
        <f t="shared" si="720"/>
        <v>0</v>
      </c>
      <c r="VPB244" s="191">
        <f t="shared" si="720"/>
        <v>0</v>
      </c>
      <c r="VPC244" s="191">
        <f t="shared" si="720"/>
        <v>0</v>
      </c>
      <c r="VPD244" s="191">
        <f t="shared" si="720"/>
        <v>0</v>
      </c>
      <c r="VPE244" s="191">
        <f t="shared" si="720"/>
        <v>0</v>
      </c>
      <c r="VPF244" s="191">
        <f t="shared" si="720"/>
        <v>0</v>
      </c>
      <c r="VPG244" s="191">
        <f t="shared" si="720"/>
        <v>0</v>
      </c>
      <c r="VPH244" s="191">
        <f t="shared" si="720"/>
        <v>0</v>
      </c>
      <c r="VPI244" s="191">
        <f t="shared" si="720"/>
        <v>0</v>
      </c>
      <c r="VPJ244" s="191">
        <f t="shared" si="720"/>
        <v>0</v>
      </c>
      <c r="VPK244" s="191">
        <f t="shared" si="720"/>
        <v>0</v>
      </c>
      <c r="VPL244" s="191">
        <f t="shared" si="720"/>
        <v>0</v>
      </c>
      <c r="VPM244" s="191">
        <f t="shared" si="720"/>
        <v>0</v>
      </c>
      <c r="VPN244" s="191">
        <f t="shared" si="720"/>
        <v>0</v>
      </c>
      <c r="VPO244" s="191">
        <f t="shared" si="720"/>
        <v>0</v>
      </c>
      <c r="VPP244" s="191">
        <f t="shared" si="720"/>
        <v>0</v>
      </c>
      <c r="VPQ244" s="191">
        <f t="shared" si="720"/>
        <v>0</v>
      </c>
      <c r="VPR244" s="191">
        <f t="shared" si="720"/>
        <v>0</v>
      </c>
      <c r="VPS244" s="191">
        <f t="shared" si="720"/>
        <v>0</v>
      </c>
      <c r="VPT244" s="191">
        <f t="shared" si="720"/>
        <v>0</v>
      </c>
      <c r="VPU244" s="191">
        <f t="shared" si="720"/>
        <v>0</v>
      </c>
      <c r="VPV244" s="191">
        <f t="shared" si="720"/>
        <v>0</v>
      </c>
      <c r="VPW244" s="191">
        <f t="shared" si="720"/>
        <v>0</v>
      </c>
      <c r="VPX244" s="191">
        <f t="shared" si="720"/>
        <v>0</v>
      </c>
      <c r="VPY244" s="191">
        <f t="shared" si="720"/>
        <v>0</v>
      </c>
      <c r="VPZ244" s="191">
        <f t="shared" si="720"/>
        <v>0</v>
      </c>
      <c r="VQA244" s="191">
        <f t="shared" si="720"/>
        <v>0</v>
      </c>
      <c r="VQB244" s="191">
        <f t="shared" ref="VQB244:VSM244" si="721" xml:space="preserve"> IF($F212 = 0, VQB220, IF($F212 = 1, VQB228, VQB236))+VQB252</f>
        <v>0</v>
      </c>
      <c r="VQC244" s="191">
        <f t="shared" si="721"/>
        <v>0</v>
      </c>
      <c r="VQD244" s="191">
        <f t="shared" si="721"/>
        <v>0</v>
      </c>
      <c r="VQE244" s="191">
        <f t="shared" si="721"/>
        <v>0</v>
      </c>
      <c r="VQF244" s="191">
        <f t="shared" si="721"/>
        <v>0</v>
      </c>
      <c r="VQG244" s="191">
        <f t="shared" si="721"/>
        <v>0</v>
      </c>
      <c r="VQH244" s="191">
        <f t="shared" si="721"/>
        <v>0</v>
      </c>
      <c r="VQI244" s="191">
        <f t="shared" si="721"/>
        <v>0</v>
      </c>
      <c r="VQJ244" s="191">
        <f t="shared" si="721"/>
        <v>0</v>
      </c>
      <c r="VQK244" s="191">
        <f t="shared" si="721"/>
        <v>0</v>
      </c>
      <c r="VQL244" s="191">
        <f t="shared" si="721"/>
        <v>0</v>
      </c>
      <c r="VQM244" s="191">
        <f t="shared" si="721"/>
        <v>0</v>
      </c>
      <c r="VQN244" s="191">
        <f t="shared" si="721"/>
        <v>0</v>
      </c>
      <c r="VQO244" s="191">
        <f t="shared" si="721"/>
        <v>0</v>
      </c>
      <c r="VQP244" s="191">
        <f t="shared" si="721"/>
        <v>0</v>
      </c>
      <c r="VQQ244" s="191">
        <f t="shared" si="721"/>
        <v>0</v>
      </c>
      <c r="VQR244" s="191">
        <f t="shared" si="721"/>
        <v>0</v>
      </c>
      <c r="VQS244" s="191">
        <f t="shared" si="721"/>
        <v>0</v>
      </c>
      <c r="VQT244" s="191">
        <f t="shared" si="721"/>
        <v>0</v>
      </c>
      <c r="VQU244" s="191">
        <f t="shared" si="721"/>
        <v>0</v>
      </c>
      <c r="VQV244" s="191">
        <f t="shared" si="721"/>
        <v>0</v>
      </c>
      <c r="VQW244" s="191">
        <f t="shared" si="721"/>
        <v>0</v>
      </c>
      <c r="VQX244" s="191">
        <f t="shared" si="721"/>
        <v>0</v>
      </c>
      <c r="VQY244" s="191">
        <f t="shared" si="721"/>
        <v>0</v>
      </c>
      <c r="VQZ244" s="191">
        <f t="shared" si="721"/>
        <v>0</v>
      </c>
      <c r="VRA244" s="191">
        <f t="shared" si="721"/>
        <v>0</v>
      </c>
      <c r="VRB244" s="191">
        <f t="shared" si="721"/>
        <v>0</v>
      </c>
      <c r="VRC244" s="191">
        <f t="shared" si="721"/>
        <v>0</v>
      </c>
      <c r="VRD244" s="191">
        <f t="shared" si="721"/>
        <v>0</v>
      </c>
      <c r="VRE244" s="191">
        <f t="shared" si="721"/>
        <v>0</v>
      </c>
      <c r="VRF244" s="191">
        <f t="shared" si="721"/>
        <v>0</v>
      </c>
      <c r="VRG244" s="191">
        <f t="shared" si="721"/>
        <v>0</v>
      </c>
      <c r="VRH244" s="191">
        <f t="shared" si="721"/>
        <v>0</v>
      </c>
      <c r="VRI244" s="191">
        <f t="shared" si="721"/>
        <v>0</v>
      </c>
      <c r="VRJ244" s="191">
        <f t="shared" si="721"/>
        <v>0</v>
      </c>
      <c r="VRK244" s="191">
        <f t="shared" si="721"/>
        <v>0</v>
      </c>
      <c r="VRL244" s="191">
        <f t="shared" si="721"/>
        <v>0</v>
      </c>
      <c r="VRM244" s="191">
        <f t="shared" si="721"/>
        <v>0</v>
      </c>
      <c r="VRN244" s="191">
        <f t="shared" si="721"/>
        <v>0</v>
      </c>
      <c r="VRO244" s="191">
        <f t="shared" si="721"/>
        <v>0</v>
      </c>
      <c r="VRP244" s="191">
        <f t="shared" si="721"/>
        <v>0</v>
      </c>
      <c r="VRQ244" s="191">
        <f t="shared" si="721"/>
        <v>0</v>
      </c>
      <c r="VRR244" s="191">
        <f t="shared" si="721"/>
        <v>0</v>
      </c>
      <c r="VRS244" s="191">
        <f t="shared" si="721"/>
        <v>0</v>
      </c>
      <c r="VRT244" s="191">
        <f t="shared" si="721"/>
        <v>0</v>
      </c>
      <c r="VRU244" s="191">
        <f t="shared" si="721"/>
        <v>0</v>
      </c>
      <c r="VRV244" s="191">
        <f t="shared" si="721"/>
        <v>0</v>
      </c>
      <c r="VRW244" s="191">
        <f t="shared" si="721"/>
        <v>0</v>
      </c>
      <c r="VRX244" s="191">
        <f t="shared" si="721"/>
        <v>0</v>
      </c>
      <c r="VRY244" s="191">
        <f t="shared" si="721"/>
        <v>0</v>
      </c>
      <c r="VRZ244" s="191">
        <f t="shared" si="721"/>
        <v>0</v>
      </c>
      <c r="VSA244" s="191">
        <f t="shared" si="721"/>
        <v>0</v>
      </c>
      <c r="VSB244" s="191">
        <f t="shared" si="721"/>
        <v>0</v>
      </c>
      <c r="VSC244" s="191">
        <f t="shared" si="721"/>
        <v>0</v>
      </c>
      <c r="VSD244" s="191">
        <f t="shared" si="721"/>
        <v>0</v>
      </c>
      <c r="VSE244" s="191">
        <f t="shared" si="721"/>
        <v>0</v>
      </c>
      <c r="VSF244" s="191">
        <f t="shared" si="721"/>
        <v>0</v>
      </c>
      <c r="VSG244" s="191">
        <f t="shared" si="721"/>
        <v>0</v>
      </c>
      <c r="VSH244" s="191">
        <f t="shared" si="721"/>
        <v>0</v>
      </c>
      <c r="VSI244" s="191">
        <f t="shared" si="721"/>
        <v>0</v>
      </c>
      <c r="VSJ244" s="191">
        <f t="shared" si="721"/>
        <v>0</v>
      </c>
      <c r="VSK244" s="191">
        <f t="shared" si="721"/>
        <v>0</v>
      </c>
      <c r="VSL244" s="191">
        <f t="shared" si="721"/>
        <v>0</v>
      </c>
      <c r="VSM244" s="191">
        <f t="shared" si="721"/>
        <v>0</v>
      </c>
      <c r="VSN244" s="191">
        <f t="shared" ref="VSN244:VUY244" si="722" xml:space="preserve"> IF($F212 = 0, VSN220, IF($F212 = 1, VSN228, VSN236))+VSN252</f>
        <v>0</v>
      </c>
      <c r="VSO244" s="191">
        <f t="shared" si="722"/>
        <v>0</v>
      </c>
      <c r="VSP244" s="191">
        <f t="shared" si="722"/>
        <v>0</v>
      </c>
      <c r="VSQ244" s="191">
        <f t="shared" si="722"/>
        <v>0</v>
      </c>
      <c r="VSR244" s="191">
        <f t="shared" si="722"/>
        <v>0</v>
      </c>
      <c r="VSS244" s="191">
        <f t="shared" si="722"/>
        <v>0</v>
      </c>
      <c r="VST244" s="191">
        <f t="shared" si="722"/>
        <v>0</v>
      </c>
      <c r="VSU244" s="191">
        <f t="shared" si="722"/>
        <v>0</v>
      </c>
      <c r="VSV244" s="191">
        <f t="shared" si="722"/>
        <v>0</v>
      </c>
      <c r="VSW244" s="191">
        <f t="shared" si="722"/>
        <v>0</v>
      </c>
      <c r="VSX244" s="191">
        <f t="shared" si="722"/>
        <v>0</v>
      </c>
      <c r="VSY244" s="191">
        <f t="shared" si="722"/>
        <v>0</v>
      </c>
      <c r="VSZ244" s="191">
        <f t="shared" si="722"/>
        <v>0</v>
      </c>
      <c r="VTA244" s="191">
        <f t="shared" si="722"/>
        <v>0</v>
      </c>
      <c r="VTB244" s="191">
        <f t="shared" si="722"/>
        <v>0</v>
      </c>
      <c r="VTC244" s="191">
        <f t="shared" si="722"/>
        <v>0</v>
      </c>
      <c r="VTD244" s="191">
        <f t="shared" si="722"/>
        <v>0</v>
      </c>
      <c r="VTE244" s="191">
        <f t="shared" si="722"/>
        <v>0</v>
      </c>
      <c r="VTF244" s="191">
        <f t="shared" si="722"/>
        <v>0</v>
      </c>
      <c r="VTG244" s="191">
        <f t="shared" si="722"/>
        <v>0</v>
      </c>
      <c r="VTH244" s="191">
        <f t="shared" si="722"/>
        <v>0</v>
      </c>
      <c r="VTI244" s="191">
        <f t="shared" si="722"/>
        <v>0</v>
      </c>
      <c r="VTJ244" s="191">
        <f t="shared" si="722"/>
        <v>0</v>
      </c>
      <c r="VTK244" s="191">
        <f t="shared" si="722"/>
        <v>0</v>
      </c>
      <c r="VTL244" s="191">
        <f t="shared" si="722"/>
        <v>0</v>
      </c>
      <c r="VTM244" s="191">
        <f t="shared" si="722"/>
        <v>0</v>
      </c>
      <c r="VTN244" s="191">
        <f t="shared" si="722"/>
        <v>0</v>
      </c>
      <c r="VTO244" s="191">
        <f t="shared" si="722"/>
        <v>0</v>
      </c>
      <c r="VTP244" s="191">
        <f t="shared" si="722"/>
        <v>0</v>
      </c>
      <c r="VTQ244" s="191">
        <f t="shared" si="722"/>
        <v>0</v>
      </c>
      <c r="VTR244" s="191">
        <f t="shared" si="722"/>
        <v>0</v>
      </c>
      <c r="VTS244" s="191">
        <f t="shared" si="722"/>
        <v>0</v>
      </c>
      <c r="VTT244" s="191">
        <f t="shared" si="722"/>
        <v>0</v>
      </c>
      <c r="VTU244" s="191">
        <f t="shared" si="722"/>
        <v>0</v>
      </c>
      <c r="VTV244" s="191">
        <f t="shared" si="722"/>
        <v>0</v>
      </c>
      <c r="VTW244" s="191">
        <f t="shared" si="722"/>
        <v>0</v>
      </c>
      <c r="VTX244" s="191">
        <f t="shared" si="722"/>
        <v>0</v>
      </c>
      <c r="VTY244" s="191">
        <f t="shared" si="722"/>
        <v>0</v>
      </c>
      <c r="VTZ244" s="191">
        <f t="shared" si="722"/>
        <v>0</v>
      </c>
      <c r="VUA244" s="191">
        <f t="shared" si="722"/>
        <v>0</v>
      </c>
      <c r="VUB244" s="191">
        <f t="shared" si="722"/>
        <v>0</v>
      </c>
      <c r="VUC244" s="191">
        <f t="shared" si="722"/>
        <v>0</v>
      </c>
      <c r="VUD244" s="191">
        <f t="shared" si="722"/>
        <v>0</v>
      </c>
      <c r="VUE244" s="191">
        <f t="shared" si="722"/>
        <v>0</v>
      </c>
      <c r="VUF244" s="191">
        <f t="shared" si="722"/>
        <v>0</v>
      </c>
      <c r="VUG244" s="191">
        <f t="shared" si="722"/>
        <v>0</v>
      </c>
      <c r="VUH244" s="191">
        <f t="shared" si="722"/>
        <v>0</v>
      </c>
      <c r="VUI244" s="191">
        <f t="shared" si="722"/>
        <v>0</v>
      </c>
      <c r="VUJ244" s="191">
        <f t="shared" si="722"/>
        <v>0</v>
      </c>
      <c r="VUK244" s="191">
        <f t="shared" si="722"/>
        <v>0</v>
      </c>
      <c r="VUL244" s="191">
        <f t="shared" si="722"/>
        <v>0</v>
      </c>
      <c r="VUM244" s="191">
        <f t="shared" si="722"/>
        <v>0</v>
      </c>
      <c r="VUN244" s="191">
        <f t="shared" si="722"/>
        <v>0</v>
      </c>
      <c r="VUO244" s="191">
        <f t="shared" si="722"/>
        <v>0</v>
      </c>
      <c r="VUP244" s="191">
        <f t="shared" si="722"/>
        <v>0</v>
      </c>
      <c r="VUQ244" s="191">
        <f t="shared" si="722"/>
        <v>0</v>
      </c>
      <c r="VUR244" s="191">
        <f t="shared" si="722"/>
        <v>0</v>
      </c>
      <c r="VUS244" s="191">
        <f t="shared" si="722"/>
        <v>0</v>
      </c>
      <c r="VUT244" s="191">
        <f t="shared" si="722"/>
        <v>0</v>
      </c>
      <c r="VUU244" s="191">
        <f t="shared" si="722"/>
        <v>0</v>
      </c>
      <c r="VUV244" s="191">
        <f t="shared" si="722"/>
        <v>0</v>
      </c>
      <c r="VUW244" s="191">
        <f t="shared" si="722"/>
        <v>0</v>
      </c>
      <c r="VUX244" s="191">
        <f t="shared" si="722"/>
        <v>0</v>
      </c>
      <c r="VUY244" s="191">
        <f t="shared" si="722"/>
        <v>0</v>
      </c>
      <c r="VUZ244" s="191">
        <f t="shared" ref="VUZ244:VXK244" si="723" xml:space="preserve"> IF($F212 = 0, VUZ220, IF($F212 = 1, VUZ228, VUZ236))+VUZ252</f>
        <v>0</v>
      </c>
      <c r="VVA244" s="191">
        <f t="shared" si="723"/>
        <v>0</v>
      </c>
      <c r="VVB244" s="191">
        <f t="shared" si="723"/>
        <v>0</v>
      </c>
      <c r="VVC244" s="191">
        <f t="shared" si="723"/>
        <v>0</v>
      </c>
      <c r="VVD244" s="191">
        <f t="shared" si="723"/>
        <v>0</v>
      </c>
      <c r="VVE244" s="191">
        <f t="shared" si="723"/>
        <v>0</v>
      </c>
      <c r="VVF244" s="191">
        <f t="shared" si="723"/>
        <v>0</v>
      </c>
      <c r="VVG244" s="191">
        <f t="shared" si="723"/>
        <v>0</v>
      </c>
      <c r="VVH244" s="191">
        <f t="shared" si="723"/>
        <v>0</v>
      </c>
      <c r="VVI244" s="191">
        <f t="shared" si="723"/>
        <v>0</v>
      </c>
      <c r="VVJ244" s="191">
        <f t="shared" si="723"/>
        <v>0</v>
      </c>
      <c r="VVK244" s="191">
        <f t="shared" si="723"/>
        <v>0</v>
      </c>
      <c r="VVL244" s="191">
        <f t="shared" si="723"/>
        <v>0</v>
      </c>
      <c r="VVM244" s="191">
        <f t="shared" si="723"/>
        <v>0</v>
      </c>
      <c r="VVN244" s="191">
        <f t="shared" si="723"/>
        <v>0</v>
      </c>
      <c r="VVO244" s="191">
        <f t="shared" si="723"/>
        <v>0</v>
      </c>
      <c r="VVP244" s="191">
        <f t="shared" si="723"/>
        <v>0</v>
      </c>
      <c r="VVQ244" s="191">
        <f t="shared" si="723"/>
        <v>0</v>
      </c>
      <c r="VVR244" s="191">
        <f t="shared" si="723"/>
        <v>0</v>
      </c>
      <c r="VVS244" s="191">
        <f t="shared" si="723"/>
        <v>0</v>
      </c>
      <c r="VVT244" s="191">
        <f t="shared" si="723"/>
        <v>0</v>
      </c>
      <c r="VVU244" s="191">
        <f t="shared" si="723"/>
        <v>0</v>
      </c>
      <c r="VVV244" s="191">
        <f t="shared" si="723"/>
        <v>0</v>
      </c>
      <c r="VVW244" s="191">
        <f t="shared" si="723"/>
        <v>0</v>
      </c>
      <c r="VVX244" s="191">
        <f t="shared" si="723"/>
        <v>0</v>
      </c>
      <c r="VVY244" s="191">
        <f t="shared" si="723"/>
        <v>0</v>
      </c>
      <c r="VVZ244" s="191">
        <f t="shared" si="723"/>
        <v>0</v>
      </c>
      <c r="VWA244" s="191">
        <f t="shared" si="723"/>
        <v>0</v>
      </c>
      <c r="VWB244" s="191">
        <f t="shared" si="723"/>
        <v>0</v>
      </c>
      <c r="VWC244" s="191">
        <f t="shared" si="723"/>
        <v>0</v>
      </c>
      <c r="VWD244" s="191">
        <f t="shared" si="723"/>
        <v>0</v>
      </c>
      <c r="VWE244" s="191">
        <f t="shared" si="723"/>
        <v>0</v>
      </c>
      <c r="VWF244" s="191">
        <f t="shared" si="723"/>
        <v>0</v>
      </c>
      <c r="VWG244" s="191">
        <f t="shared" si="723"/>
        <v>0</v>
      </c>
      <c r="VWH244" s="191">
        <f t="shared" si="723"/>
        <v>0</v>
      </c>
      <c r="VWI244" s="191">
        <f t="shared" si="723"/>
        <v>0</v>
      </c>
      <c r="VWJ244" s="191">
        <f t="shared" si="723"/>
        <v>0</v>
      </c>
      <c r="VWK244" s="191">
        <f t="shared" si="723"/>
        <v>0</v>
      </c>
      <c r="VWL244" s="191">
        <f t="shared" si="723"/>
        <v>0</v>
      </c>
      <c r="VWM244" s="191">
        <f t="shared" si="723"/>
        <v>0</v>
      </c>
      <c r="VWN244" s="191">
        <f t="shared" si="723"/>
        <v>0</v>
      </c>
      <c r="VWO244" s="191">
        <f t="shared" si="723"/>
        <v>0</v>
      </c>
      <c r="VWP244" s="191">
        <f t="shared" si="723"/>
        <v>0</v>
      </c>
      <c r="VWQ244" s="191">
        <f t="shared" si="723"/>
        <v>0</v>
      </c>
      <c r="VWR244" s="191">
        <f t="shared" si="723"/>
        <v>0</v>
      </c>
      <c r="VWS244" s="191">
        <f t="shared" si="723"/>
        <v>0</v>
      </c>
      <c r="VWT244" s="191">
        <f t="shared" si="723"/>
        <v>0</v>
      </c>
      <c r="VWU244" s="191">
        <f t="shared" si="723"/>
        <v>0</v>
      </c>
      <c r="VWV244" s="191">
        <f t="shared" si="723"/>
        <v>0</v>
      </c>
      <c r="VWW244" s="191">
        <f t="shared" si="723"/>
        <v>0</v>
      </c>
      <c r="VWX244" s="191">
        <f t="shared" si="723"/>
        <v>0</v>
      </c>
      <c r="VWY244" s="191">
        <f t="shared" si="723"/>
        <v>0</v>
      </c>
      <c r="VWZ244" s="191">
        <f t="shared" si="723"/>
        <v>0</v>
      </c>
      <c r="VXA244" s="191">
        <f t="shared" si="723"/>
        <v>0</v>
      </c>
      <c r="VXB244" s="191">
        <f t="shared" si="723"/>
        <v>0</v>
      </c>
      <c r="VXC244" s="191">
        <f t="shared" si="723"/>
        <v>0</v>
      </c>
      <c r="VXD244" s="191">
        <f t="shared" si="723"/>
        <v>0</v>
      </c>
      <c r="VXE244" s="191">
        <f t="shared" si="723"/>
        <v>0</v>
      </c>
      <c r="VXF244" s="191">
        <f t="shared" si="723"/>
        <v>0</v>
      </c>
      <c r="VXG244" s="191">
        <f t="shared" si="723"/>
        <v>0</v>
      </c>
      <c r="VXH244" s="191">
        <f t="shared" si="723"/>
        <v>0</v>
      </c>
      <c r="VXI244" s="191">
        <f t="shared" si="723"/>
        <v>0</v>
      </c>
      <c r="VXJ244" s="191">
        <f t="shared" si="723"/>
        <v>0</v>
      </c>
      <c r="VXK244" s="191">
        <f t="shared" si="723"/>
        <v>0</v>
      </c>
      <c r="VXL244" s="191">
        <f t="shared" ref="VXL244:VZW244" si="724" xml:space="preserve"> IF($F212 = 0, VXL220, IF($F212 = 1, VXL228, VXL236))+VXL252</f>
        <v>0</v>
      </c>
      <c r="VXM244" s="191">
        <f t="shared" si="724"/>
        <v>0</v>
      </c>
      <c r="VXN244" s="191">
        <f t="shared" si="724"/>
        <v>0</v>
      </c>
      <c r="VXO244" s="191">
        <f t="shared" si="724"/>
        <v>0</v>
      </c>
      <c r="VXP244" s="191">
        <f t="shared" si="724"/>
        <v>0</v>
      </c>
      <c r="VXQ244" s="191">
        <f t="shared" si="724"/>
        <v>0</v>
      </c>
      <c r="VXR244" s="191">
        <f t="shared" si="724"/>
        <v>0</v>
      </c>
      <c r="VXS244" s="191">
        <f t="shared" si="724"/>
        <v>0</v>
      </c>
      <c r="VXT244" s="191">
        <f t="shared" si="724"/>
        <v>0</v>
      </c>
      <c r="VXU244" s="191">
        <f t="shared" si="724"/>
        <v>0</v>
      </c>
      <c r="VXV244" s="191">
        <f t="shared" si="724"/>
        <v>0</v>
      </c>
      <c r="VXW244" s="191">
        <f t="shared" si="724"/>
        <v>0</v>
      </c>
      <c r="VXX244" s="191">
        <f t="shared" si="724"/>
        <v>0</v>
      </c>
      <c r="VXY244" s="191">
        <f t="shared" si="724"/>
        <v>0</v>
      </c>
      <c r="VXZ244" s="191">
        <f t="shared" si="724"/>
        <v>0</v>
      </c>
      <c r="VYA244" s="191">
        <f t="shared" si="724"/>
        <v>0</v>
      </c>
      <c r="VYB244" s="191">
        <f t="shared" si="724"/>
        <v>0</v>
      </c>
      <c r="VYC244" s="191">
        <f t="shared" si="724"/>
        <v>0</v>
      </c>
      <c r="VYD244" s="191">
        <f t="shared" si="724"/>
        <v>0</v>
      </c>
      <c r="VYE244" s="191">
        <f t="shared" si="724"/>
        <v>0</v>
      </c>
      <c r="VYF244" s="191">
        <f t="shared" si="724"/>
        <v>0</v>
      </c>
      <c r="VYG244" s="191">
        <f t="shared" si="724"/>
        <v>0</v>
      </c>
      <c r="VYH244" s="191">
        <f t="shared" si="724"/>
        <v>0</v>
      </c>
      <c r="VYI244" s="191">
        <f t="shared" si="724"/>
        <v>0</v>
      </c>
      <c r="VYJ244" s="191">
        <f t="shared" si="724"/>
        <v>0</v>
      </c>
      <c r="VYK244" s="191">
        <f t="shared" si="724"/>
        <v>0</v>
      </c>
      <c r="VYL244" s="191">
        <f t="shared" si="724"/>
        <v>0</v>
      </c>
      <c r="VYM244" s="191">
        <f t="shared" si="724"/>
        <v>0</v>
      </c>
      <c r="VYN244" s="191">
        <f t="shared" si="724"/>
        <v>0</v>
      </c>
      <c r="VYO244" s="191">
        <f t="shared" si="724"/>
        <v>0</v>
      </c>
      <c r="VYP244" s="191">
        <f t="shared" si="724"/>
        <v>0</v>
      </c>
      <c r="VYQ244" s="191">
        <f t="shared" si="724"/>
        <v>0</v>
      </c>
      <c r="VYR244" s="191">
        <f t="shared" si="724"/>
        <v>0</v>
      </c>
      <c r="VYS244" s="191">
        <f t="shared" si="724"/>
        <v>0</v>
      </c>
      <c r="VYT244" s="191">
        <f t="shared" si="724"/>
        <v>0</v>
      </c>
      <c r="VYU244" s="191">
        <f t="shared" si="724"/>
        <v>0</v>
      </c>
      <c r="VYV244" s="191">
        <f t="shared" si="724"/>
        <v>0</v>
      </c>
      <c r="VYW244" s="191">
        <f t="shared" si="724"/>
        <v>0</v>
      </c>
      <c r="VYX244" s="191">
        <f t="shared" si="724"/>
        <v>0</v>
      </c>
      <c r="VYY244" s="191">
        <f t="shared" si="724"/>
        <v>0</v>
      </c>
      <c r="VYZ244" s="191">
        <f t="shared" si="724"/>
        <v>0</v>
      </c>
      <c r="VZA244" s="191">
        <f t="shared" si="724"/>
        <v>0</v>
      </c>
      <c r="VZB244" s="191">
        <f t="shared" si="724"/>
        <v>0</v>
      </c>
      <c r="VZC244" s="191">
        <f t="shared" si="724"/>
        <v>0</v>
      </c>
      <c r="VZD244" s="191">
        <f t="shared" si="724"/>
        <v>0</v>
      </c>
      <c r="VZE244" s="191">
        <f t="shared" si="724"/>
        <v>0</v>
      </c>
      <c r="VZF244" s="191">
        <f t="shared" si="724"/>
        <v>0</v>
      </c>
      <c r="VZG244" s="191">
        <f t="shared" si="724"/>
        <v>0</v>
      </c>
      <c r="VZH244" s="191">
        <f t="shared" si="724"/>
        <v>0</v>
      </c>
      <c r="VZI244" s="191">
        <f t="shared" si="724"/>
        <v>0</v>
      </c>
      <c r="VZJ244" s="191">
        <f t="shared" si="724"/>
        <v>0</v>
      </c>
      <c r="VZK244" s="191">
        <f t="shared" si="724"/>
        <v>0</v>
      </c>
      <c r="VZL244" s="191">
        <f t="shared" si="724"/>
        <v>0</v>
      </c>
      <c r="VZM244" s="191">
        <f t="shared" si="724"/>
        <v>0</v>
      </c>
      <c r="VZN244" s="191">
        <f t="shared" si="724"/>
        <v>0</v>
      </c>
      <c r="VZO244" s="191">
        <f t="shared" si="724"/>
        <v>0</v>
      </c>
      <c r="VZP244" s="191">
        <f t="shared" si="724"/>
        <v>0</v>
      </c>
      <c r="VZQ244" s="191">
        <f t="shared" si="724"/>
        <v>0</v>
      </c>
      <c r="VZR244" s="191">
        <f t="shared" si="724"/>
        <v>0</v>
      </c>
      <c r="VZS244" s="191">
        <f t="shared" si="724"/>
        <v>0</v>
      </c>
      <c r="VZT244" s="191">
        <f t="shared" si="724"/>
        <v>0</v>
      </c>
      <c r="VZU244" s="191">
        <f t="shared" si="724"/>
        <v>0</v>
      </c>
      <c r="VZV244" s="191">
        <f t="shared" si="724"/>
        <v>0</v>
      </c>
      <c r="VZW244" s="191">
        <f t="shared" si="724"/>
        <v>0</v>
      </c>
      <c r="VZX244" s="191">
        <f t="shared" ref="VZX244:WCI244" si="725" xml:space="preserve"> IF($F212 = 0, VZX220, IF($F212 = 1, VZX228, VZX236))+VZX252</f>
        <v>0</v>
      </c>
      <c r="VZY244" s="191">
        <f t="shared" si="725"/>
        <v>0</v>
      </c>
      <c r="VZZ244" s="191">
        <f t="shared" si="725"/>
        <v>0</v>
      </c>
      <c r="WAA244" s="191">
        <f t="shared" si="725"/>
        <v>0</v>
      </c>
      <c r="WAB244" s="191">
        <f t="shared" si="725"/>
        <v>0</v>
      </c>
      <c r="WAC244" s="191">
        <f t="shared" si="725"/>
        <v>0</v>
      </c>
      <c r="WAD244" s="191">
        <f t="shared" si="725"/>
        <v>0</v>
      </c>
      <c r="WAE244" s="191">
        <f t="shared" si="725"/>
        <v>0</v>
      </c>
      <c r="WAF244" s="191">
        <f t="shared" si="725"/>
        <v>0</v>
      </c>
      <c r="WAG244" s="191">
        <f t="shared" si="725"/>
        <v>0</v>
      </c>
      <c r="WAH244" s="191">
        <f t="shared" si="725"/>
        <v>0</v>
      </c>
      <c r="WAI244" s="191">
        <f t="shared" si="725"/>
        <v>0</v>
      </c>
      <c r="WAJ244" s="191">
        <f t="shared" si="725"/>
        <v>0</v>
      </c>
      <c r="WAK244" s="191">
        <f t="shared" si="725"/>
        <v>0</v>
      </c>
      <c r="WAL244" s="191">
        <f t="shared" si="725"/>
        <v>0</v>
      </c>
      <c r="WAM244" s="191">
        <f t="shared" si="725"/>
        <v>0</v>
      </c>
      <c r="WAN244" s="191">
        <f t="shared" si="725"/>
        <v>0</v>
      </c>
      <c r="WAO244" s="191">
        <f t="shared" si="725"/>
        <v>0</v>
      </c>
      <c r="WAP244" s="191">
        <f t="shared" si="725"/>
        <v>0</v>
      </c>
      <c r="WAQ244" s="191">
        <f t="shared" si="725"/>
        <v>0</v>
      </c>
      <c r="WAR244" s="191">
        <f t="shared" si="725"/>
        <v>0</v>
      </c>
      <c r="WAS244" s="191">
        <f t="shared" si="725"/>
        <v>0</v>
      </c>
      <c r="WAT244" s="191">
        <f t="shared" si="725"/>
        <v>0</v>
      </c>
      <c r="WAU244" s="191">
        <f t="shared" si="725"/>
        <v>0</v>
      </c>
      <c r="WAV244" s="191">
        <f t="shared" si="725"/>
        <v>0</v>
      </c>
      <c r="WAW244" s="191">
        <f t="shared" si="725"/>
        <v>0</v>
      </c>
      <c r="WAX244" s="191">
        <f t="shared" si="725"/>
        <v>0</v>
      </c>
      <c r="WAY244" s="191">
        <f t="shared" si="725"/>
        <v>0</v>
      </c>
      <c r="WAZ244" s="191">
        <f t="shared" si="725"/>
        <v>0</v>
      </c>
      <c r="WBA244" s="191">
        <f t="shared" si="725"/>
        <v>0</v>
      </c>
      <c r="WBB244" s="191">
        <f t="shared" si="725"/>
        <v>0</v>
      </c>
      <c r="WBC244" s="191">
        <f t="shared" si="725"/>
        <v>0</v>
      </c>
      <c r="WBD244" s="191">
        <f t="shared" si="725"/>
        <v>0</v>
      </c>
      <c r="WBE244" s="191">
        <f t="shared" si="725"/>
        <v>0</v>
      </c>
      <c r="WBF244" s="191">
        <f t="shared" si="725"/>
        <v>0</v>
      </c>
      <c r="WBG244" s="191">
        <f t="shared" si="725"/>
        <v>0</v>
      </c>
      <c r="WBH244" s="191">
        <f t="shared" si="725"/>
        <v>0</v>
      </c>
      <c r="WBI244" s="191">
        <f t="shared" si="725"/>
        <v>0</v>
      </c>
      <c r="WBJ244" s="191">
        <f t="shared" si="725"/>
        <v>0</v>
      </c>
      <c r="WBK244" s="191">
        <f t="shared" si="725"/>
        <v>0</v>
      </c>
      <c r="WBL244" s="191">
        <f t="shared" si="725"/>
        <v>0</v>
      </c>
      <c r="WBM244" s="191">
        <f t="shared" si="725"/>
        <v>0</v>
      </c>
      <c r="WBN244" s="191">
        <f t="shared" si="725"/>
        <v>0</v>
      </c>
      <c r="WBO244" s="191">
        <f t="shared" si="725"/>
        <v>0</v>
      </c>
      <c r="WBP244" s="191">
        <f t="shared" si="725"/>
        <v>0</v>
      </c>
      <c r="WBQ244" s="191">
        <f t="shared" si="725"/>
        <v>0</v>
      </c>
      <c r="WBR244" s="191">
        <f t="shared" si="725"/>
        <v>0</v>
      </c>
      <c r="WBS244" s="191">
        <f t="shared" si="725"/>
        <v>0</v>
      </c>
      <c r="WBT244" s="191">
        <f t="shared" si="725"/>
        <v>0</v>
      </c>
      <c r="WBU244" s="191">
        <f t="shared" si="725"/>
        <v>0</v>
      </c>
      <c r="WBV244" s="191">
        <f t="shared" si="725"/>
        <v>0</v>
      </c>
      <c r="WBW244" s="191">
        <f t="shared" si="725"/>
        <v>0</v>
      </c>
      <c r="WBX244" s="191">
        <f t="shared" si="725"/>
        <v>0</v>
      </c>
      <c r="WBY244" s="191">
        <f t="shared" si="725"/>
        <v>0</v>
      </c>
      <c r="WBZ244" s="191">
        <f t="shared" si="725"/>
        <v>0</v>
      </c>
      <c r="WCA244" s="191">
        <f t="shared" si="725"/>
        <v>0</v>
      </c>
      <c r="WCB244" s="191">
        <f t="shared" si="725"/>
        <v>0</v>
      </c>
      <c r="WCC244" s="191">
        <f t="shared" si="725"/>
        <v>0</v>
      </c>
      <c r="WCD244" s="191">
        <f t="shared" si="725"/>
        <v>0</v>
      </c>
      <c r="WCE244" s="191">
        <f t="shared" si="725"/>
        <v>0</v>
      </c>
      <c r="WCF244" s="191">
        <f t="shared" si="725"/>
        <v>0</v>
      </c>
      <c r="WCG244" s="191">
        <f t="shared" si="725"/>
        <v>0</v>
      </c>
      <c r="WCH244" s="191">
        <f t="shared" si="725"/>
        <v>0</v>
      </c>
      <c r="WCI244" s="191">
        <f t="shared" si="725"/>
        <v>0</v>
      </c>
      <c r="WCJ244" s="191">
        <f t="shared" ref="WCJ244:WEU244" si="726" xml:space="preserve"> IF($F212 = 0, WCJ220, IF($F212 = 1, WCJ228, WCJ236))+WCJ252</f>
        <v>0</v>
      </c>
      <c r="WCK244" s="191">
        <f t="shared" si="726"/>
        <v>0</v>
      </c>
      <c r="WCL244" s="191">
        <f t="shared" si="726"/>
        <v>0</v>
      </c>
      <c r="WCM244" s="191">
        <f t="shared" si="726"/>
        <v>0</v>
      </c>
      <c r="WCN244" s="191">
        <f t="shared" si="726"/>
        <v>0</v>
      </c>
      <c r="WCO244" s="191">
        <f t="shared" si="726"/>
        <v>0</v>
      </c>
      <c r="WCP244" s="191">
        <f t="shared" si="726"/>
        <v>0</v>
      </c>
      <c r="WCQ244" s="191">
        <f t="shared" si="726"/>
        <v>0</v>
      </c>
      <c r="WCR244" s="191">
        <f t="shared" si="726"/>
        <v>0</v>
      </c>
      <c r="WCS244" s="191">
        <f t="shared" si="726"/>
        <v>0</v>
      </c>
      <c r="WCT244" s="191">
        <f t="shared" si="726"/>
        <v>0</v>
      </c>
      <c r="WCU244" s="191">
        <f t="shared" si="726"/>
        <v>0</v>
      </c>
      <c r="WCV244" s="191">
        <f t="shared" si="726"/>
        <v>0</v>
      </c>
      <c r="WCW244" s="191">
        <f t="shared" si="726"/>
        <v>0</v>
      </c>
      <c r="WCX244" s="191">
        <f t="shared" si="726"/>
        <v>0</v>
      </c>
      <c r="WCY244" s="191">
        <f t="shared" si="726"/>
        <v>0</v>
      </c>
      <c r="WCZ244" s="191">
        <f t="shared" si="726"/>
        <v>0</v>
      </c>
      <c r="WDA244" s="191">
        <f t="shared" si="726"/>
        <v>0</v>
      </c>
      <c r="WDB244" s="191">
        <f t="shared" si="726"/>
        <v>0</v>
      </c>
      <c r="WDC244" s="191">
        <f t="shared" si="726"/>
        <v>0</v>
      </c>
      <c r="WDD244" s="191">
        <f t="shared" si="726"/>
        <v>0</v>
      </c>
      <c r="WDE244" s="191">
        <f t="shared" si="726"/>
        <v>0</v>
      </c>
      <c r="WDF244" s="191">
        <f t="shared" si="726"/>
        <v>0</v>
      </c>
      <c r="WDG244" s="191">
        <f t="shared" si="726"/>
        <v>0</v>
      </c>
      <c r="WDH244" s="191">
        <f t="shared" si="726"/>
        <v>0</v>
      </c>
      <c r="WDI244" s="191">
        <f t="shared" si="726"/>
        <v>0</v>
      </c>
      <c r="WDJ244" s="191">
        <f t="shared" si="726"/>
        <v>0</v>
      </c>
      <c r="WDK244" s="191">
        <f t="shared" si="726"/>
        <v>0</v>
      </c>
      <c r="WDL244" s="191">
        <f t="shared" si="726"/>
        <v>0</v>
      </c>
      <c r="WDM244" s="191">
        <f t="shared" si="726"/>
        <v>0</v>
      </c>
      <c r="WDN244" s="191">
        <f t="shared" si="726"/>
        <v>0</v>
      </c>
      <c r="WDO244" s="191">
        <f t="shared" si="726"/>
        <v>0</v>
      </c>
      <c r="WDP244" s="191">
        <f t="shared" si="726"/>
        <v>0</v>
      </c>
      <c r="WDQ244" s="191">
        <f t="shared" si="726"/>
        <v>0</v>
      </c>
      <c r="WDR244" s="191">
        <f t="shared" si="726"/>
        <v>0</v>
      </c>
      <c r="WDS244" s="191">
        <f t="shared" si="726"/>
        <v>0</v>
      </c>
      <c r="WDT244" s="191">
        <f t="shared" si="726"/>
        <v>0</v>
      </c>
      <c r="WDU244" s="191">
        <f t="shared" si="726"/>
        <v>0</v>
      </c>
      <c r="WDV244" s="191">
        <f t="shared" si="726"/>
        <v>0</v>
      </c>
      <c r="WDW244" s="191">
        <f t="shared" si="726"/>
        <v>0</v>
      </c>
      <c r="WDX244" s="191">
        <f t="shared" si="726"/>
        <v>0</v>
      </c>
      <c r="WDY244" s="191">
        <f t="shared" si="726"/>
        <v>0</v>
      </c>
      <c r="WDZ244" s="191">
        <f t="shared" si="726"/>
        <v>0</v>
      </c>
      <c r="WEA244" s="191">
        <f t="shared" si="726"/>
        <v>0</v>
      </c>
      <c r="WEB244" s="191">
        <f t="shared" si="726"/>
        <v>0</v>
      </c>
      <c r="WEC244" s="191">
        <f t="shared" si="726"/>
        <v>0</v>
      </c>
      <c r="WED244" s="191">
        <f t="shared" si="726"/>
        <v>0</v>
      </c>
      <c r="WEE244" s="191">
        <f t="shared" si="726"/>
        <v>0</v>
      </c>
      <c r="WEF244" s="191">
        <f t="shared" si="726"/>
        <v>0</v>
      </c>
      <c r="WEG244" s="191">
        <f t="shared" si="726"/>
        <v>0</v>
      </c>
      <c r="WEH244" s="191">
        <f t="shared" si="726"/>
        <v>0</v>
      </c>
      <c r="WEI244" s="191">
        <f t="shared" si="726"/>
        <v>0</v>
      </c>
      <c r="WEJ244" s="191">
        <f t="shared" si="726"/>
        <v>0</v>
      </c>
      <c r="WEK244" s="191">
        <f t="shared" si="726"/>
        <v>0</v>
      </c>
      <c r="WEL244" s="191">
        <f t="shared" si="726"/>
        <v>0</v>
      </c>
      <c r="WEM244" s="191">
        <f t="shared" si="726"/>
        <v>0</v>
      </c>
      <c r="WEN244" s="191">
        <f t="shared" si="726"/>
        <v>0</v>
      </c>
      <c r="WEO244" s="191">
        <f t="shared" si="726"/>
        <v>0</v>
      </c>
      <c r="WEP244" s="191">
        <f t="shared" si="726"/>
        <v>0</v>
      </c>
      <c r="WEQ244" s="191">
        <f t="shared" si="726"/>
        <v>0</v>
      </c>
      <c r="WER244" s="191">
        <f t="shared" si="726"/>
        <v>0</v>
      </c>
      <c r="WES244" s="191">
        <f t="shared" si="726"/>
        <v>0</v>
      </c>
      <c r="WET244" s="191">
        <f t="shared" si="726"/>
        <v>0</v>
      </c>
      <c r="WEU244" s="191">
        <f t="shared" si="726"/>
        <v>0</v>
      </c>
      <c r="WEV244" s="191">
        <f t="shared" ref="WEV244:WHG244" si="727" xml:space="preserve"> IF($F212 = 0, WEV220, IF($F212 = 1, WEV228, WEV236))+WEV252</f>
        <v>0</v>
      </c>
      <c r="WEW244" s="191">
        <f t="shared" si="727"/>
        <v>0</v>
      </c>
      <c r="WEX244" s="191">
        <f t="shared" si="727"/>
        <v>0</v>
      </c>
      <c r="WEY244" s="191">
        <f t="shared" si="727"/>
        <v>0</v>
      </c>
      <c r="WEZ244" s="191">
        <f t="shared" si="727"/>
        <v>0</v>
      </c>
      <c r="WFA244" s="191">
        <f t="shared" si="727"/>
        <v>0</v>
      </c>
      <c r="WFB244" s="191">
        <f t="shared" si="727"/>
        <v>0</v>
      </c>
      <c r="WFC244" s="191">
        <f t="shared" si="727"/>
        <v>0</v>
      </c>
      <c r="WFD244" s="191">
        <f t="shared" si="727"/>
        <v>0</v>
      </c>
      <c r="WFE244" s="191">
        <f t="shared" si="727"/>
        <v>0</v>
      </c>
      <c r="WFF244" s="191">
        <f t="shared" si="727"/>
        <v>0</v>
      </c>
      <c r="WFG244" s="191">
        <f t="shared" si="727"/>
        <v>0</v>
      </c>
      <c r="WFH244" s="191">
        <f t="shared" si="727"/>
        <v>0</v>
      </c>
      <c r="WFI244" s="191">
        <f t="shared" si="727"/>
        <v>0</v>
      </c>
      <c r="WFJ244" s="191">
        <f t="shared" si="727"/>
        <v>0</v>
      </c>
      <c r="WFK244" s="191">
        <f t="shared" si="727"/>
        <v>0</v>
      </c>
      <c r="WFL244" s="191">
        <f t="shared" si="727"/>
        <v>0</v>
      </c>
      <c r="WFM244" s="191">
        <f t="shared" si="727"/>
        <v>0</v>
      </c>
      <c r="WFN244" s="191">
        <f t="shared" si="727"/>
        <v>0</v>
      </c>
      <c r="WFO244" s="191">
        <f t="shared" si="727"/>
        <v>0</v>
      </c>
      <c r="WFP244" s="191">
        <f t="shared" si="727"/>
        <v>0</v>
      </c>
      <c r="WFQ244" s="191">
        <f t="shared" si="727"/>
        <v>0</v>
      </c>
      <c r="WFR244" s="191">
        <f t="shared" si="727"/>
        <v>0</v>
      </c>
      <c r="WFS244" s="191">
        <f t="shared" si="727"/>
        <v>0</v>
      </c>
      <c r="WFT244" s="191">
        <f t="shared" si="727"/>
        <v>0</v>
      </c>
      <c r="WFU244" s="191">
        <f t="shared" si="727"/>
        <v>0</v>
      </c>
      <c r="WFV244" s="191">
        <f t="shared" si="727"/>
        <v>0</v>
      </c>
      <c r="WFW244" s="191">
        <f t="shared" si="727"/>
        <v>0</v>
      </c>
      <c r="WFX244" s="191">
        <f t="shared" si="727"/>
        <v>0</v>
      </c>
      <c r="WFY244" s="191">
        <f t="shared" si="727"/>
        <v>0</v>
      </c>
      <c r="WFZ244" s="191">
        <f t="shared" si="727"/>
        <v>0</v>
      </c>
      <c r="WGA244" s="191">
        <f t="shared" si="727"/>
        <v>0</v>
      </c>
      <c r="WGB244" s="191">
        <f t="shared" si="727"/>
        <v>0</v>
      </c>
      <c r="WGC244" s="191">
        <f t="shared" si="727"/>
        <v>0</v>
      </c>
      <c r="WGD244" s="191">
        <f t="shared" si="727"/>
        <v>0</v>
      </c>
      <c r="WGE244" s="191">
        <f t="shared" si="727"/>
        <v>0</v>
      </c>
      <c r="WGF244" s="191">
        <f t="shared" si="727"/>
        <v>0</v>
      </c>
      <c r="WGG244" s="191">
        <f t="shared" si="727"/>
        <v>0</v>
      </c>
      <c r="WGH244" s="191">
        <f t="shared" si="727"/>
        <v>0</v>
      </c>
      <c r="WGI244" s="191">
        <f t="shared" si="727"/>
        <v>0</v>
      </c>
      <c r="WGJ244" s="191">
        <f t="shared" si="727"/>
        <v>0</v>
      </c>
      <c r="WGK244" s="191">
        <f t="shared" si="727"/>
        <v>0</v>
      </c>
      <c r="WGL244" s="191">
        <f t="shared" si="727"/>
        <v>0</v>
      </c>
      <c r="WGM244" s="191">
        <f t="shared" si="727"/>
        <v>0</v>
      </c>
      <c r="WGN244" s="191">
        <f t="shared" si="727"/>
        <v>0</v>
      </c>
      <c r="WGO244" s="191">
        <f t="shared" si="727"/>
        <v>0</v>
      </c>
      <c r="WGP244" s="191">
        <f t="shared" si="727"/>
        <v>0</v>
      </c>
      <c r="WGQ244" s="191">
        <f t="shared" si="727"/>
        <v>0</v>
      </c>
      <c r="WGR244" s="191">
        <f t="shared" si="727"/>
        <v>0</v>
      </c>
      <c r="WGS244" s="191">
        <f t="shared" si="727"/>
        <v>0</v>
      </c>
      <c r="WGT244" s="191">
        <f t="shared" si="727"/>
        <v>0</v>
      </c>
      <c r="WGU244" s="191">
        <f t="shared" si="727"/>
        <v>0</v>
      </c>
      <c r="WGV244" s="191">
        <f t="shared" si="727"/>
        <v>0</v>
      </c>
      <c r="WGW244" s="191">
        <f t="shared" si="727"/>
        <v>0</v>
      </c>
      <c r="WGX244" s="191">
        <f t="shared" si="727"/>
        <v>0</v>
      </c>
      <c r="WGY244" s="191">
        <f t="shared" si="727"/>
        <v>0</v>
      </c>
      <c r="WGZ244" s="191">
        <f t="shared" si="727"/>
        <v>0</v>
      </c>
      <c r="WHA244" s="191">
        <f t="shared" si="727"/>
        <v>0</v>
      </c>
      <c r="WHB244" s="191">
        <f t="shared" si="727"/>
        <v>0</v>
      </c>
      <c r="WHC244" s="191">
        <f t="shared" si="727"/>
        <v>0</v>
      </c>
      <c r="WHD244" s="191">
        <f t="shared" si="727"/>
        <v>0</v>
      </c>
      <c r="WHE244" s="191">
        <f t="shared" si="727"/>
        <v>0</v>
      </c>
      <c r="WHF244" s="191">
        <f t="shared" si="727"/>
        <v>0</v>
      </c>
      <c r="WHG244" s="191">
        <f t="shared" si="727"/>
        <v>0</v>
      </c>
      <c r="WHH244" s="191">
        <f t="shared" ref="WHH244:WJS244" si="728" xml:space="preserve"> IF($F212 = 0, WHH220, IF($F212 = 1, WHH228, WHH236))+WHH252</f>
        <v>0</v>
      </c>
      <c r="WHI244" s="191">
        <f t="shared" si="728"/>
        <v>0</v>
      </c>
      <c r="WHJ244" s="191">
        <f t="shared" si="728"/>
        <v>0</v>
      </c>
      <c r="WHK244" s="191">
        <f t="shared" si="728"/>
        <v>0</v>
      </c>
      <c r="WHL244" s="191">
        <f t="shared" si="728"/>
        <v>0</v>
      </c>
      <c r="WHM244" s="191">
        <f t="shared" si="728"/>
        <v>0</v>
      </c>
      <c r="WHN244" s="191">
        <f t="shared" si="728"/>
        <v>0</v>
      </c>
      <c r="WHO244" s="191">
        <f t="shared" si="728"/>
        <v>0</v>
      </c>
      <c r="WHP244" s="191">
        <f t="shared" si="728"/>
        <v>0</v>
      </c>
      <c r="WHQ244" s="191">
        <f t="shared" si="728"/>
        <v>0</v>
      </c>
      <c r="WHR244" s="191">
        <f t="shared" si="728"/>
        <v>0</v>
      </c>
      <c r="WHS244" s="191">
        <f t="shared" si="728"/>
        <v>0</v>
      </c>
      <c r="WHT244" s="191">
        <f t="shared" si="728"/>
        <v>0</v>
      </c>
      <c r="WHU244" s="191">
        <f t="shared" si="728"/>
        <v>0</v>
      </c>
      <c r="WHV244" s="191">
        <f t="shared" si="728"/>
        <v>0</v>
      </c>
      <c r="WHW244" s="191">
        <f t="shared" si="728"/>
        <v>0</v>
      </c>
      <c r="WHX244" s="191">
        <f t="shared" si="728"/>
        <v>0</v>
      </c>
      <c r="WHY244" s="191">
        <f t="shared" si="728"/>
        <v>0</v>
      </c>
      <c r="WHZ244" s="191">
        <f t="shared" si="728"/>
        <v>0</v>
      </c>
      <c r="WIA244" s="191">
        <f t="shared" si="728"/>
        <v>0</v>
      </c>
      <c r="WIB244" s="191">
        <f t="shared" si="728"/>
        <v>0</v>
      </c>
      <c r="WIC244" s="191">
        <f t="shared" si="728"/>
        <v>0</v>
      </c>
      <c r="WID244" s="191">
        <f t="shared" si="728"/>
        <v>0</v>
      </c>
      <c r="WIE244" s="191">
        <f t="shared" si="728"/>
        <v>0</v>
      </c>
      <c r="WIF244" s="191">
        <f t="shared" si="728"/>
        <v>0</v>
      </c>
      <c r="WIG244" s="191">
        <f t="shared" si="728"/>
        <v>0</v>
      </c>
      <c r="WIH244" s="191">
        <f t="shared" si="728"/>
        <v>0</v>
      </c>
      <c r="WII244" s="191">
        <f t="shared" si="728"/>
        <v>0</v>
      </c>
      <c r="WIJ244" s="191">
        <f t="shared" si="728"/>
        <v>0</v>
      </c>
      <c r="WIK244" s="191">
        <f t="shared" si="728"/>
        <v>0</v>
      </c>
      <c r="WIL244" s="191">
        <f t="shared" si="728"/>
        <v>0</v>
      </c>
      <c r="WIM244" s="191">
        <f t="shared" si="728"/>
        <v>0</v>
      </c>
      <c r="WIN244" s="191">
        <f t="shared" si="728"/>
        <v>0</v>
      </c>
      <c r="WIO244" s="191">
        <f t="shared" si="728"/>
        <v>0</v>
      </c>
      <c r="WIP244" s="191">
        <f t="shared" si="728"/>
        <v>0</v>
      </c>
      <c r="WIQ244" s="191">
        <f t="shared" si="728"/>
        <v>0</v>
      </c>
      <c r="WIR244" s="191">
        <f t="shared" si="728"/>
        <v>0</v>
      </c>
      <c r="WIS244" s="191">
        <f t="shared" si="728"/>
        <v>0</v>
      </c>
      <c r="WIT244" s="191">
        <f t="shared" si="728"/>
        <v>0</v>
      </c>
      <c r="WIU244" s="191">
        <f t="shared" si="728"/>
        <v>0</v>
      </c>
      <c r="WIV244" s="191">
        <f t="shared" si="728"/>
        <v>0</v>
      </c>
      <c r="WIW244" s="191">
        <f t="shared" si="728"/>
        <v>0</v>
      </c>
      <c r="WIX244" s="191">
        <f t="shared" si="728"/>
        <v>0</v>
      </c>
      <c r="WIY244" s="191">
        <f t="shared" si="728"/>
        <v>0</v>
      </c>
      <c r="WIZ244" s="191">
        <f t="shared" si="728"/>
        <v>0</v>
      </c>
      <c r="WJA244" s="191">
        <f t="shared" si="728"/>
        <v>0</v>
      </c>
      <c r="WJB244" s="191">
        <f t="shared" si="728"/>
        <v>0</v>
      </c>
      <c r="WJC244" s="191">
        <f t="shared" si="728"/>
        <v>0</v>
      </c>
      <c r="WJD244" s="191">
        <f t="shared" si="728"/>
        <v>0</v>
      </c>
      <c r="WJE244" s="191">
        <f t="shared" si="728"/>
        <v>0</v>
      </c>
      <c r="WJF244" s="191">
        <f t="shared" si="728"/>
        <v>0</v>
      </c>
      <c r="WJG244" s="191">
        <f t="shared" si="728"/>
        <v>0</v>
      </c>
      <c r="WJH244" s="191">
        <f t="shared" si="728"/>
        <v>0</v>
      </c>
      <c r="WJI244" s="191">
        <f t="shared" si="728"/>
        <v>0</v>
      </c>
      <c r="WJJ244" s="191">
        <f t="shared" si="728"/>
        <v>0</v>
      </c>
      <c r="WJK244" s="191">
        <f t="shared" si="728"/>
        <v>0</v>
      </c>
      <c r="WJL244" s="191">
        <f t="shared" si="728"/>
        <v>0</v>
      </c>
      <c r="WJM244" s="191">
        <f t="shared" si="728"/>
        <v>0</v>
      </c>
      <c r="WJN244" s="191">
        <f t="shared" si="728"/>
        <v>0</v>
      </c>
      <c r="WJO244" s="191">
        <f t="shared" si="728"/>
        <v>0</v>
      </c>
      <c r="WJP244" s="191">
        <f t="shared" si="728"/>
        <v>0</v>
      </c>
      <c r="WJQ244" s="191">
        <f t="shared" si="728"/>
        <v>0</v>
      </c>
      <c r="WJR244" s="191">
        <f t="shared" si="728"/>
        <v>0</v>
      </c>
      <c r="WJS244" s="191">
        <f t="shared" si="728"/>
        <v>0</v>
      </c>
      <c r="WJT244" s="191">
        <f t="shared" ref="WJT244:WME244" si="729" xml:space="preserve"> IF($F212 = 0, WJT220, IF($F212 = 1, WJT228, WJT236))+WJT252</f>
        <v>0</v>
      </c>
      <c r="WJU244" s="191">
        <f t="shared" si="729"/>
        <v>0</v>
      </c>
      <c r="WJV244" s="191">
        <f t="shared" si="729"/>
        <v>0</v>
      </c>
      <c r="WJW244" s="191">
        <f t="shared" si="729"/>
        <v>0</v>
      </c>
      <c r="WJX244" s="191">
        <f t="shared" si="729"/>
        <v>0</v>
      </c>
      <c r="WJY244" s="191">
        <f t="shared" si="729"/>
        <v>0</v>
      </c>
      <c r="WJZ244" s="191">
        <f t="shared" si="729"/>
        <v>0</v>
      </c>
      <c r="WKA244" s="191">
        <f t="shared" si="729"/>
        <v>0</v>
      </c>
      <c r="WKB244" s="191">
        <f t="shared" si="729"/>
        <v>0</v>
      </c>
      <c r="WKC244" s="191">
        <f t="shared" si="729"/>
        <v>0</v>
      </c>
      <c r="WKD244" s="191">
        <f t="shared" si="729"/>
        <v>0</v>
      </c>
      <c r="WKE244" s="191">
        <f t="shared" si="729"/>
        <v>0</v>
      </c>
      <c r="WKF244" s="191">
        <f t="shared" si="729"/>
        <v>0</v>
      </c>
      <c r="WKG244" s="191">
        <f t="shared" si="729"/>
        <v>0</v>
      </c>
      <c r="WKH244" s="191">
        <f t="shared" si="729"/>
        <v>0</v>
      </c>
      <c r="WKI244" s="191">
        <f t="shared" si="729"/>
        <v>0</v>
      </c>
      <c r="WKJ244" s="191">
        <f t="shared" si="729"/>
        <v>0</v>
      </c>
      <c r="WKK244" s="191">
        <f t="shared" si="729"/>
        <v>0</v>
      </c>
      <c r="WKL244" s="191">
        <f t="shared" si="729"/>
        <v>0</v>
      </c>
      <c r="WKM244" s="191">
        <f t="shared" si="729"/>
        <v>0</v>
      </c>
      <c r="WKN244" s="191">
        <f t="shared" si="729"/>
        <v>0</v>
      </c>
      <c r="WKO244" s="191">
        <f t="shared" si="729"/>
        <v>0</v>
      </c>
      <c r="WKP244" s="191">
        <f t="shared" si="729"/>
        <v>0</v>
      </c>
      <c r="WKQ244" s="191">
        <f t="shared" si="729"/>
        <v>0</v>
      </c>
      <c r="WKR244" s="191">
        <f t="shared" si="729"/>
        <v>0</v>
      </c>
      <c r="WKS244" s="191">
        <f t="shared" si="729"/>
        <v>0</v>
      </c>
      <c r="WKT244" s="191">
        <f t="shared" si="729"/>
        <v>0</v>
      </c>
      <c r="WKU244" s="191">
        <f t="shared" si="729"/>
        <v>0</v>
      </c>
      <c r="WKV244" s="191">
        <f t="shared" si="729"/>
        <v>0</v>
      </c>
      <c r="WKW244" s="191">
        <f t="shared" si="729"/>
        <v>0</v>
      </c>
      <c r="WKX244" s="191">
        <f t="shared" si="729"/>
        <v>0</v>
      </c>
      <c r="WKY244" s="191">
        <f t="shared" si="729"/>
        <v>0</v>
      </c>
      <c r="WKZ244" s="191">
        <f t="shared" si="729"/>
        <v>0</v>
      </c>
      <c r="WLA244" s="191">
        <f t="shared" si="729"/>
        <v>0</v>
      </c>
      <c r="WLB244" s="191">
        <f t="shared" si="729"/>
        <v>0</v>
      </c>
      <c r="WLC244" s="191">
        <f t="shared" si="729"/>
        <v>0</v>
      </c>
      <c r="WLD244" s="191">
        <f t="shared" si="729"/>
        <v>0</v>
      </c>
      <c r="WLE244" s="191">
        <f t="shared" si="729"/>
        <v>0</v>
      </c>
      <c r="WLF244" s="191">
        <f t="shared" si="729"/>
        <v>0</v>
      </c>
      <c r="WLG244" s="191">
        <f t="shared" si="729"/>
        <v>0</v>
      </c>
      <c r="WLH244" s="191">
        <f t="shared" si="729"/>
        <v>0</v>
      </c>
      <c r="WLI244" s="191">
        <f t="shared" si="729"/>
        <v>0</v>
      </c>
      <c r="WLJ244" s="191">
        <f t="shared" si="729"/>
        <v>0</v>
      </c>
      <c r="WLK244" s="191">
        <f t="shared" si="729"/>
        <v>0</v>
      </c>
      <c r="WLL244" s="191">
        <f t="shared" si="729"/>
        <v>0</v>
      </c>
      <c r="WLM244" s="191">
        <f t="shared" si="729"/>
        <v>0</v>
      </c>
      <c r="WLN244" s="191">
        <f t="shared" si="729"/>
        <v>0</v>
      </c>
      <c r="WLO244" s="191">
        <f t="shared" si="729"/>
        <v>0</v>
      </c>
      <c r="WLP244" s="191">
        <f t="shared" si="729"/>
        <v>0</v>
      </c>
      <c r="WLQ244" s="191">
        <f t="shared" si="729"/>
        <v>0</v>
      </c>
      <c r="WLR244" s="191">
        <f t="shared" si="729"/>
        <v>0</v>
      </c>
      <c r="WLS244" s="191">
        <f t="shared" si="729"/>
        <v>0</v>
      </c>
      <c r="WLT244" s="191">
        <f t="shared" si="729"/>
        <v>0</v>
      </c>
      <c r="WLU244" s="191">
        <f t="shared" si="729"/>
        <v>0</v>
      </c>
      <c r="WLV244" s="191">
        <f t="shared" si="729"/>
        <v>0</v>
      </c>
      <c r="WLW244" s="191">
        <f t="shared" si="729"/>
        <v>0</v>
      </c>
      <c r="WLX244" s="191">
        <f t="shared" si="729"/>
        <v>0</v>
      </c>
      <c r="WLY244" s="191">
        <f t="shared" si="729"/>
        <v>0</v>
      </c>
      <c r="WLZ244" s="191">
        <f t="shared" si="729"/>
        <v>0</v>
      </c>
      <c r="WMA244" s="191">
        <f t="shared" si="729"/>
        <v>0</v>
      </c>
      <c r="WMB244" s="191">
        <f t="shared" si="729"/>
        <v>0</v>
      </c>
      <c r="WMC244" s="191">
        <f t="shared" si="729"/>
        <v>0</v>
      </c>
      <c r="WMD244" s="191">
        <f t="shared" si="729"/>
        <v>0</v>
      </c>
      <c r="WME244" s="191">
        <f t="shared" si="729"/>
        <v>0</v>
      </c>
      <c r="WMF244" s="191">
        <f t="shared" ref="WMF244:WOQ244" si="730" xml:space="preserve"> IF($F212 = 0, WMF220, IF($F212 = 1, WMF228, WMF236))+WMF252</f>
        <v>0</v>
      </c>
      <c r="WMG244" s="191">
        <f t="shared" si="730"/>
        <v>0</v>
      </c>
      <c r="WMH244" s="191">
        <f t="shared" si="730"/>
        <v>0</v>
      </c>
      <c r="WMI244" s="191">
        <f t="shared" si="730"/>
        <v>0</v>
      </c>
      <c r="WMJ244" s="191">
        <f t="shared" si="730"/>
        <v>0</v>
      </c>
      <c r="WMK244" s="191">
        <f t="shared" si="730"/>
        <v>0</v>
      </c>
      <c r="WML244" s="191">
        <f t="shared" si="730"/>
        <v>0</v>
      </c>
      <c r="WMM244" s="191">
        <f t="shared" si="730"/>
        <v>0</v>
      </c>
      <c r="WMN244" s="191">
        <f t="shared" si="730"/>
        <v>0</v>
      </c>
      <c r="WMO244" s="191">
        <f t="shared" si="730"/>
        <v>0</v>
      </c>
      <c r="WMP244" s="191">
        <f t="shared" si="730"/>
        <v>0</v>
      </c>
      <c r="WMQ244" s="191">
        <f t="shared" si="730"/>
        <v>0</v>
      </c>
      <c r="WMR244" s="191">
        <f t="shared" si="730"/>
        <v>0</v>
      </c>
      <c r="WMS244" s="191">
        <f t="shared" si="730"/>
        <v>0</v>
      </c>
      <c r="WMT244" s="191">
        <f t="shared" si="730"/>
        <v>0</v>
      </c>
      <c r="WMU244" s="191">
        <f t="shared" si="730"/>
        <v>0</v>
      </c>
      <c r="WMV244" s="191">
        <f t="shared" si="730"/>
        <v>0</v>
      </c>
      <c r="WMW244" s="191">
        <f t="shared" si="730"/>
        <v>0</v>
      </c>
      <c r="WMX244" s="191">
        <f t="shared" si="730"/>
        <v>0</v>
      </c>
      <c r="WMY244" s="191">
        <f t="shared" si="730"/>
        <v>0</v>
      </c>
      <c r="WMZ244" s="191">
        <f t="shared" si="730"/>
        <v>0</v>
      </c>
      <c r="WNA244" s="191">
        <f t="shared" si="730"/>
        <v>0</v>
      </c>
      <c r="WNB244" s="191">
        <f t="shared" si="730"/>
        <v>0</v>
      </c>
      <c r="WNC244" s="191">
        <f t="shared" si="730"/>
        <v>0</v>
      </c>
      <c r="WND244" s="191">
        <f t="shared" si="730"/>
        <v>0</v>
      </c>
      <c r="WNE244" s="191">
        <f t="shared" si="730"/>
        <v>0</v>
      </c>
      <c r="WNF244" s="191">
        <f t="shared" si="730"/>
        <v>0</v>
      </c>
      <c r="WNG244" s="191">
        <f t="shared" si="730"/>
        <v>0</v>
      </c>
      <c r="WNH244" s="191">
        <f t="shared" si="730"/>
        <v>0</v>
      </c>
      <c r="WNI244" s="191">
        <f t="shared" si="730"/>
        <v>0</v>
      </c>
      <c r="WNJ244" s="191">
        <f t="shared" si="730"/>
        <v>0</v>
      </c>
      <c r="WNK244" s="191">
        <f t="shared" si="730"/>
        <v>0</v>
      </c>
      <c r="WNL244" s="191">
        <f t="shared" si="730"/>
        <v>0</v>
      </c>
      <c r="WNM244" s="191">
        <f t="shared" si="730"/>
        <v>0</v>
      </c>
      <c r="WNN244" s="191">
        <f t="shared" si="730"/>
        <v>0</v>
      </c>
      <c r="WNO244" s="191">
        <f t="shared" si="730"/>
        <v>0</v>
      </c>
      <c r="WNP244" s="191">
        <f t="shared" si="730"/>
        <v>0</v>
      </c>
      <c r="WNQ244" s="191">
        <f t="shared" si="730"/>
        <v>0</v>
      </c>
      <c r="WNR244" s="191">
        <f t="shared" si="730"/>
        <v>0</v>
      </c>
      <c r="WNS244" s="191">
        <f t="shared" si="730"/>
        <v>0</v>
      </c>
      <c r="WNT244" s="191">
        <f t="shared" si="730"/>
        <v>0</v>
      </c>
      <c r="WNU244" s="191">
        <f t="shared" si="730"/>
        <v>0</v>
      </c>
      <c r="WNV244" s="191">
        <f t="shared" si="730"/>
        <v>0</v>
      </c>
      <c r="WNW244" s="191">
        <f t="shared" si="730"/>
        <v>0</v>
      </c>
      <c r="WNX244" s="191">
        <f t="shared" si="730"/>
        <v>0</v>
      </c>
      <c r="WNY244" s="191">
        <f t="shared" si="730"/>
        <v>0</v>
      </c>
      <c r="WNZ244" s="191">
        <f t="shared" si="730"/>
        <v>0</v>
      </c>
      <c r="WOA244" s="191">
        <f t="shared" si="730"/>
        <v>0</v>
      </c>
      <c r="WOB244" s="191">
        <f t="shared" si="730"/>
        <v>0</v>
      </c>
      <c r="WOC244" s="191">
        <f t="shared" si="730"/>
        <v>0</v>
      </c>
      <c r="WOD244" s="191">
        <f t="shared" si="730"/>
        <v>0</v>
      </c>
      <c r="WOE244" s="191">
        <f t="shared" si="730"/>
        <v>0</v>
      </c>
      <c r="WOF244" s="191">
        <f t="shared" si="730"/>
        <v>0</v>
      </c>
      <c r="WOG244" s="191">
        <f t="shared" si="730"/>
        <v>0</v>
      </c>
      <c r="WOH244" s="191">
        <f t="shared" si="730"/>
        <v>0</v>
      </c>
      <c r="WOI244" s="191">
        <f t="shared" si="730"/>
        <v>0</v>
      </c>
      <c r="WOJ244" s="191">
        <f t="shared" si="730"/>
        <v>0</v>
      </c>
      <c r="WOK244" s="191">
        <f t="shared" si="730"/>
        <v>0</v>
      </c>
      <c r="WOL244" s="191">
        <f t="shared" si="730"/>
        <v>0</v>
      </c>
      <c r="WOM244" s="191">
        <f t="shared" si="730"/>
        <v>0</v>
      </c>
      <c r="WON244" s="191">
        <f t="shared" si="730"/>
        <v>0</v>
      </c>
      <c r="WOO244" s="191">
        <f t="shared" si="730"/>
        <v>0</v>
      </c>
      <c r="WOP244" s="191">
        <f t="shared" si="730"/>
        <v>0</v>
      </c>
      <c r="WOQ244" s="191">
        <f t="shared" si="730"/>
        <v>0</v>
      </c>
      <c r="WOR244" s="191">
        <f t="shared" ref="WOR244:WRC244" si="731" xml:space="preserve"> IF($F212 = 0, WOR220, IF($F212 = 1, WOR228, WOR236))+WOR252</f>
        <v>0</v>
      </c>
      <c r="WOS244" s="191">
        <f t="shared" si="731"/>
        <v>0</v>
      </c>
      <c r="WOT244" s="191">
        <f t="shared" si="731"/>
        <v>0</v>
      </c>
      <c r="WOU244" s="191">
        <f t="shared" si="731"/>
        <v>0</v>
      </c>
      <c r="WOV244" s="191">
        <f t="shared" si="731"/>
        <v>0</v>
      </c>
      <c r="WOW244" s="191">
        <f t="shared" si="731"/>
        <v>0</v>
      </c>
      <c r="WOX244" s="191">
        <f t="shared" si="731"/>
        <v>0</v>
      </c>
      <c r="WOY244" s="191">
        <f t="shared" si="731"/>
        <v>0</v>
      </c>
      <c r="WOZ244" s="191">
        <f t="shared" si="731"/>
        <v>0</v>
      </c>
      <c r="WPA244" s="191">
        <f t="shared" si="731"/>
        <v>0</v>
      </c>
      <c r="WPB244" s="191">
        <f t="shared" si="731"/>
        <v>0</v>
      </c>
      <c r="WPC244" s="191">
        <f t="shared" si="731"/>
        <v>0</v>
      </c>
      <c r="WPD244" s="191">
        <f t="shared" si="731"/>
        <v>0</v>
      </c>
      <c r="WPE244" s="191">
        <f t="shared" si="731"/>
        <v>0</v>
      </c>
      <c r="WPF244" s="191">
        <f t="shared" si="731"/>
        <v>0</v>
      </c>
      <c r="WPG244" s="191">
        <f t="shared" si="731"/>
        <v>0</v>
      </c>
      <c r="WPH244" s="191">
        <f t="shared" si="731"/>
        <v>0</v>
      </c>
      <c r="WPI244" s="191">
        <f t="shared" si="731"/>
        <v>0</v>
      </c>
      <c r="WPJ244" s="191">
        <f t="shared" si="731"/>
        <v>0</v>
      </c>
      <c r="WPK244" s="191">
        <f t="shared" si="731"/>
        <v>0</v>
      </c>
      <c r="WPL244" s="191">
        <f t="shared" si="731"/>
        <v>0</v>
      </c>
      <c r="WPM244" s="191">
        <f t="shared" si="731"/>
        <v>0</v>
      </c>
      <c r="WPN244" s="191">
        <f t="shared" si="731"/>
        <v>0</v>
      </c>
      <c r="WPO244" s="191">
        <f t="shared" si="731"/>
        <v>0</v>
      </c>
      <c r="WPP244" s="191">
        <f t="shared" si="731"/>
        <v>0</v>
      </c>
      <c r="WPQ244" s="191">
        <f t="shared" si="731"/>
        <v>0</v>
      </c>
      <c r="WPR244" s="191">
        <f t="shared" si="731"/>
        <v>0</v>
      </c>
      <c r="WPS244" s="191">
        <f t="shared" si="731"/>
        <v>0</v>
      </c>
      <c r="WPT244" s="191">
        <f t="shared" si="731"/>
        <v>0</v>
      </c>
      <c r="WPU244" s="191">
        <f t="shared" si="731"/>
        <v>0</v>
      </c>
      <c r="WPV244" s="191">
        <f t="shared" si="731"/>
        <v>0</v>
      </c>
      <c r="WPW244" s="191">
        <f t="shared" si="731"/>
        <v>0</v>
      </c>
      <c r="WPX244" s="191">
        <f t="shared" si="731"/>
        <v>0</v>
      </c>
      <c r="WPY244" s="191">
        <f t="shared" si="731"/>
        <v>0</v>
      </c>
      <c r="WPZ244" s="191">
        <f t="shared" si="731"/>
        <v>0</v>
      </c>
      <c r="WQA244" s="191">
        <f t="shared" si="731"/>
        <v>0</v>
      </c>
      <c r="WQB244" s="191">
        <f t="shared" si="731"/>
        <v>0</v>
      </c>
      <c r="WQC244" s="191">
        <f t="shared" si="731"/>
        <v>0</v>
      </c>
      <c r="WQD244" s="191">
        <f t="shared" si="731"/>
        <v>0</v>
      </c>
      <c r="WQE244" s="191">
        <f t="shared" si="731"/>
        <v>0</v>
      </c>
      <c r="WQF244" s="191">
        <f t="shared" si="731"/>
        <v>0</v>
      </c>
      <c r="WQG244" s="191">
        <f t="shared" si="731"/>
        <v>0</v>
      </c>
      <c r="WQH244" s="191">
        <f t="shared" si="731"/>
        <v>0</v>
      </c>
      <c r="WQI244" s="191">
        <f t="shared" si="731"/>
        <v>0</v>
      </c>
      <c r="WQJ244" s="191">
        <f t="shared" si="731"/>
        <v>0</v>
      </c>
      <c r="WQK244" s="191">
        <f t="shared" si="731"/>
        <v>0</v>
      </c>
      <c r="WQL244" s="191">
        <f t="shared" si="731"/>
        <v>0</v>
      </c>
      <c r="WQM244" s="191">
        <f t="shared" si="731"/>
        <v>0</v>
      </c>
      <c r="WQN244" s="191">
        <f t="shared" si="731"/>
        <v>0</v>
      </c>
      <c r="WQO244" s="191">
        <f t="shared" si="731"/>
        <v>0</v>
      </c>
      <c r="WQP244" s="191">
        <f t="shared" si="731"/>
        <v>0</v>
      </c>
      <c r="WQQ244" s="191">
        <f t="shared" si="731"/>
        <v>0</v>
      </c>
      <c r="WQR244" s="191">
        <f t="shared" si="731"/>
        <v>0</v>
      </c>
      <c r="WQS244" s="191">
        <f t="shared" si="731"/>
        <v>0</v>
      </c>
      <c r="WQT244" s="191">
        <f t="shared" si="731"/>
        <v>0</v>
      </c>
      <c r="WQU244" s="191">
        <f t="shared" si="731"/>
        <v>0</v>
      </c>
      <c r="WQV244" s="191">
        <f t="shared" si="731"/>
        <v>0</v>
      </c>
      <c r="WQW244" s="191">
        <f t="shared" si="731"/>
        <v>0</v>
      </c>
      <c r="WQX244" s="191">
        <f t="shared" si="731"/>
        <v>0</v>
      </c>
      <c r="WQY244" s="191">
        <f t="shared" si="731"/>
        <v>0</v>
      </c>
      <c r="WQZ244" s="191">
        <f t="shared" si="731"/>
        <v>0</v>
      </c>
      <c r="WRA244" s="191">
        <f t="shared" si="731"/>
        <v>0</v>
      </c>
      <c r="WRB244" s="191">
        <f t="shared" si="731"/>
        <v>0</v>
      </c>
      <c r="WRC244" s="191">
        <f t="shared" si="731"/>
        <v>0</v>
      </c>
      <c r="WRD244" s="191">
        <f t="shared" ref="WRD244:WTO244" si="732" xml:space="preserve"> IF($F212 = 0, WRD220, IF($F212 = 1, WRD228, WRD236))+WRD252</f>
        <v>0</v>
      </c>
      <c r="WRE244" s="191">
        <f t="shared" si="732"/>
        <v>0</v>
      </c>
      <c r="WRF244" s="191">
        <f t="shared" si="732"/>
        <v>0</v>
      </c>
      <c r="WRG244" s="191">
        <f t="shared" si="732"/>
        <v>0</v>
      </c>
      <c r="WRH244" s="191">
        <f t="shared" si="732"/>
        <v>0</v>
      </c>
      <c r="WRI244" s="191">
        <f t="shared" si="732"/>
        <v>0</v>
      </c>
      <c r="WRJ244" s="191">
        <f t="shared" si="732"/>
        <v>0</v>
      </c>
      <c r="WRK244" s="191">
        <f t="shared" si="732"/>
        <v>0</v>
      </c>
      <c r="WRL244" s="191">
        <f t="shared" si="732"/>
        <v>0</v>
      </c>
      <c r="WRM244" s="191">
        <f t="shared" si="732"/>
        <v>0</v>
      </c>
      <c r="WRN244" s="191">
        <f t="shared" si="732"/>
        <v>0</v>
      </c>
      <c r="WRO244" s="191">
        <f t="shared" si="732"/>
        <v>0</v>
      </c>
      <c r="WRP244" s="191">
        <f t="shared" si="732"/>
        <v>0</v>
      </c>
      <c r="WRQ244" s="191">
        <f t="shared" si="732"/>
        <v>0</v>
      </c>
      <c r="WRR244" s="191">
        <f t="shared" si="732"/>
        <v>0</v>
      </c>
      <c r="WRS244" s="191">
        <f t="shared" si="732"/>
        <v>0</v>
      </c>
      <c r="WRT244" s="191">
        <f t="shared" si="732"/>
        <v>0</v>
      </c>
      <c r="WRU244" s="191">
        <f t="shared" si="732"/>
        <v>0</v>
      </c>
      <c r="WRV244" s="191">
        <f t="shared" si="732"/>
        <v>0</v>
      </c>
      <c r="WRW244" s="191">
        <f t="shared" si="732"/>
        <v>0</v>
      </c>
      <c r="WRX244" s="191">
        <f t="shared" si="732"/>
        <v>0</v>
      </c>
      <c r="WRY244" s="191">
        <f t="shared" si="732"/>
        <v>0</v>
      </c>
      <c r="WRZ244" s="191">
        <f t="shared" si="732"/>
        <v>0</v>
      </c>
      <c r="WSA244" s="191">
        <f t="shared" si="732"/>
        <v>0</v>
      </c>
      <c r="WSB244" s="191">
        <f t="shared" si="732"/>
        <v>0</v>
      </c>
      <c r="WSC244" s="191">
        <f t="shared" si="732"/>
        <v>0</v>
      </c>
      <c r="WSD244" s="191">
        <f t="shared" si="732"/>
        <v>0</v>
      </c>
      <c r="WSE244" s="191">
        <f t="shared" si="732"/>
        <v>0</v>
      </c>
      <c r="WSF244" s="191">
        <f t="shared" si="732"/>
        <v>0</v>
      </c>
      <c r="WSG244" s="191">
        <f t="shared" si="732"/>
        <v>0</v>
      </c>
      <c r="WSH244" s="191">
        <f t="shared" si="732"/>
        <v>0</v>
      </c>
      <c r="WSI244" s="191">
        <f t="shared" si="732"/>
        <v>0</v>
      </c>
      <c r="WSJ244" s="191">
        <f t="shared" si="732"/>
        <v>0</v>
      </c>
      <c r="WSK244" s="191">
        <f t="shared" si="732"/>
        <v>0</v>
      </c>
      <c r="WSL244" s="191">
        <f t="shared" si="732"/>
        <v>0</v>
      </c>
      <c r="WSM244" s="191">
        <f t="shared" si="732"/>
        <v>0</v>
      </c>
      <c r="WSN244" s="191">
        <f t="shared" si="732"/>
        <v>0</v>
      </c>
      <c r="WSO244" s="191">
        <f t="shared" si="732"/>
        <v>0</v>
      </c>
      <c r="WSP244" s="191">
        <f t="shared" si="732"/>
        <v>0</v>
      </c>
      <c r="WSQ244" s="191">
        <f t="shared" si="732"/>
        <v>0</v>
      </c>
      <c r="WSR244" s="191">
        <f t="shared" si="732"/>
        <v>0</v>
      </c>
      <c r="WSS244" s="191">
        <f t="shared" si="732"/>
        <v>0</v>
      </c>
      <c r="WST244" s="191">
        <f t="shared" si="732"/>
        <v>0</v>
      </c>
      <c r="WSU244" s="191">
        <f t="shared" si="732"/>
        <v>0</v>
      </c>
      <c r="WSV244" s="191">
        <f t="shared" si="732"/>
        <v>0</v>
      </c>
      <c r="WSW244" s="191">
        <f t="shared" si="732"/>
        <v>0</v>
      </c>
      <c r="WSX244" s="191">
        <f t="shared" si="732"/>
        <v>0</v>
      </c>
      <c r="WSY244" s="191">
        <f t="shared" si="732"/>
        <v>0</v>
      </c>
      <c r="WSZ244" s="191">
        <f t="shared" si="732"/>
        <v>0</v>
      </c>
      <c r="WTA244" s="191">
        <f t="shared" si="732"/>
        <v>0</v>
      </c>
      <c r="WTB244" s="191">
        <f t="shared" si="732"/>
        <v>0</v>
      </c>
      <c r="WTC244" s="191">
        <f t="shared" si="732"/>
        <v>0</v>
      </c>
      <c r="WTD244" s="191">
        <f t="shared" si="732"/>
        <v>0</v>
      </c>
      <c r="WTE244" s="191">
        <f t="shared" si="732"/>
        <v>0</v>
      </c>
      <c r="WTF244" s="191">
        <f t="shared" si="732"/>
        <v>0</v>
      </c>
      <c r="WTG244" s="191">
        <f t="shared" si="732"/>
        <v>0</v>
      </c>
      <c r="WTH244" s="191">
        <f t="shared" si="732"/>
        <v>0</v>
      </c>
      <c r="WTI244" s="191">
        <f t="shared" si="732"/>
        <v>0</v>
      </c>
      <c r="WTJ244" s="191">
        <f t="shared" si="732"/>
        <v>0</v>
      </c>
      <c r="WTK244" s="191">
        <f t="shared" si="732"/>
        <v>0</v>
      </c>
      <c r="WTL244" s="191">
        <f t="shared" si="732"/>
        <v>0</v>
      </c>
      <c r="WTM244" s="191">
        <f t="shared" si="732"/>
        <v>0</v>
      </c>
      <c r="WTN244" s="191">
        <f t="shared" si="732"/>
        <v>0</v>
      </c>
      <c r="WTO244" s="191">
        <f t="shared" si="732"/>
        <v>0</v>
      </c>
      <c r="WTP244" s="191">
        <f t="shared" ref="WTP244:WWA244" si="733" xml:space="preserve"> IF($F212 = 0, WTP220, IF($F212 = 1, WTP228, WTP236))+WTP252</f>
        <v>0</v>
      </c>
      <c r="WTQ244" s="191">
        <f t="shared" si="733"/>
        <v>0</v>
      </c>
      <c r="WTR244" s="191">
        <f t="shared" si="733"/>
        <v>0</v>
      </c>
      <c r="WTS244" s="191">
        <f t="shared" si="733"/>
        <v>0</v>
      </c>
      <c r="WTT244" s="191">
        <f t="shared" si="733"/>
        <v>0</v>
      </c>
      <c r="WTU244" s="191">
        <f t="shared" si="733"/>
        <v>0</v>
      </c>
      <c r="WTV244" s="191">
        <f t="shared" si="733"/>
        <v>0</v>
      </c>
      <c r="WTW244" s="191">
        <f t="shared" si="733"/>
        <v>0</v>
      </c>
      <c r="WTX244" s="191">
        <f t="shared" si="733"/>
        <v>0</v>
      </c>
      <c r="WTY244" s="191">
        <f t="shared" si="733"/>
        <v>0</v>
      </c>
      <c r="WTZ244" s="191">
        <f t="shared" si="733"/>
        <v>0</v>
      </c>
      <c r="WUA244" s="191">
        <f t="shared" si="733"/>
        <v>0</v>
      </c>
      <c r="WUB244" s="191">
        <f t="shared" si="733"/>
        <v>0</v>
      </c>
      <c r="WUC244" s="191">
        <f t="shared" si="733"/>
        <v>0</v>
      </c>
      <c r="WUD244" s="191">
        <f t="shared" si="733"/>
        <v>0</v>
      </c>
      <c r="WUE244" s="191">
        <f t="shared" si="733"/>
        <v>0</v>
      </c>
      <c r="WUF244" s="191">
        <f t="shared" si="733"/>
        <v>0</v>
      </c>
      <c r="WUG244" s="191">
        <f t="shared" si="733"/>
        <v>0</v>
      </c>
      <c r="WUH244" s="191">
        <f t="shared" si="733"/>
        <v>0</v>
      </c>
      <c r="WUI244" s="191">
        <f t="shared" si="733"/>
        <v>0</v>
      </c>
      <c r="WUJ244" s="191">
        <f t="shared" si="733"/>
        <v>0</v>
      </c>
      <c r="WUK244" s="191">
        <f t="shared" si="733"/>
        <v>0</v>
      </c>
      <c r="WUL244" s="191">
        <f t="shared" si="733"/>
        <v>0</v>
      </c>
      <c r="WUM244" s="191">
        <f t="shared" si="733"/>
        <v>0</v>
      </c>
      <c r="WUN244" s="191">
        <f t="shared" si="733"/>
        <v>0</v>
      </c>
      <c r="WUO244" s="191">
        <f t="shared" si="733"/>
        <v>0</v>
      </c>
      <c r="WUP244" s="191">
        <f t="shared" si="733"/>
        <v>0</v>
      </c>
      <c r="WUQ244" s="191">
        <f t="shared" si="733"/>
        <v>0</v>
      </c>
      <c r="WUR244" s="191">
        <f t="shared" si="733"/>
        <v>0</v>
      </c>
      <c r="WUS244" s="191">
        <f t="shared" si="733"/>
        <v>0</v>
      </c>
      <c r="WUT244" s="191">
        <f t="shared" si="733"/>
        <v>0</v>
      </c>
      <c r="WUU244" s="191">
        <f t="shared" si="733"/>
        <v>0</v>
      </c>
      <c r="WUV244" s="191">
        <f t="shared" si="733"/>
        <v>0</v>
      </c>
      <c r="WUW244" s="191">
        <f t="shared" si="733"/>
        <v>0</v>
      </c>
      <c r="WUX244" s="191">
        <f t="shared" si="733"/>
        <v>0</v>
      </c>
      <c r="WUY244" s="191">
        <f t="shared" si="733"/>
        <v>0</v>
      </c>
      <c r="WUZ244" s="191">
        <f t="shared" si="733"/>
        <v>0</v>
      </c>
      <c r="WVA244" s="191">
        <f t="shared" si="733"/>
        <v>0</v>
      </c>
      <c r="WVB244" s="191">
        <f t="shared" si="733"/>
        <v>0</v>
      </c>
      <c r="WVC244" s="191">
        <f t="shared" si="733"/>
        <v>0</v>
      </c>
      <c r="WVD244" s="191">
        <f t="shared" si="733"/>
        <v>0</v>
      </c>
      <c r="WVE244" s="191">
        <f t="shared" si="733"/>
        <v>0</v>
      </c>
      <c r="WVF244" s="191">
        <f t="shared" si="733"/>
        <v>0</v>
      </c>
      <c r="WVG244" s="191">
        <f t="shared" si="733"/>
        <v>0</v>
      </c>
      <c r="WVH244" s="191">
        <f t="shared" si="733"/>
        <v>0</v>
      </c>
      <c r="WVI244" s="191">
        <f t="shared" si="733"/>
        <v>0</v>
      </c>
      <c r="WVJ244" s="191">
        <f t="shared" si="733"/>
        <v>0</v>
      </c>
      <c r="WVK244" s="191">
        <f t="shared" si="733"/>
        <v>0</v>
      </c>
      <c r="WVL244" s="191">
        <f t="shared" si="733"/>
        <v>0</v>
      </c>
      <c r="WVM244" s="191">
        <f t="shared" si="733"/>
        <v>0</v>
      </c>
      <c r="WVN244" s="191">
        <f t="shared" si="733"/>
        <v>0</v>
      </c>
      <c r="WVO244" s="191">
        <f t="shared" si="733"/>
        <v>0</v>
      </c>
      <c r="WVP244" s="191">
        <f t="shared" si="733"/>
        <v>0</v>
      </c>
      <c r="WVQ244" s="191">
        <f t="shared" si="733"/>
        <v>0</v>
      </c>
      <c r="WVR244" s="191">
        <f t="shared" si="733"/>
        <v>0</v>
      </c>
      <c r="WVS244" s="191">
        <f t="shared" si="733"/>
        <v>0</v>
      </c>
      <c r="WVT244" s="191">
        <f t="shared" si="733"/>
        <v>0</v>
      </c>
      <c r="WVU244" s="191">
        <f t="shared" si="733"/>
        <v>0</v>
      </c>
      <c r="WVV244" s="191">
        <f t="shared" si="733"/>
        <v>0</v>
      </c>
      <c r="WVW244" s="191">
        <f t="shared" si="733"/>
        <v>0</v>
      </c>
      <c r="WVX244" s="191">
        <f t="shared" si="733"/>
        <v>0</v>
      </c>
      <c r="WVY244" s="191">
        <f t="shared" si="733"/>
        <v>0</v>
      </c>
      <c r="WVZ244" s="191">
        <f t="shared" si="733"/>
        <v>0</v>
      </c>
      <c r="WWA244" s="191">
        <f t="shared" si="733"/>
        <v>0</v>
      </c>
      <c r="WWB244" s="191">
        <f t="shared" ref="WWB244:WYM244" si="734" xml:space="preserve"> IF($F212 = 0, WWB220, IF($F212 = 1, WWB228, WWB236))+WWB252</f>
        <v>0</v>
      </c>
      <c r="WWC244" s="191">
        <f t="shared" si="734"/>
        <v>0</v>
      </c>
      <c r="WWD244" s="191">
        <f t="shared" si="734"/>
        <v>0</v>
      </c>
      <c r="WWE244" s="191">
        <f t="shared" si="734"/>
        <v>0</v>
      </c>
      <c r="WWF244" s="191">
        <f t="shared" si="734"/>
        <v>0</v>
      </c>
      <c r="WWG244" s="191">
        <f t="shared" si="734"/>
        <v>0</v>
      </c>
      <c r="WWH244" s="191">
        <f t="shared" si="734"/>
        <v>0</v>
      </c>
      <c r="WWI244" s="191">
        <f t="shared" si="734"/>
        <v>0</v>
      </c>
      <c r="WWJ244" s="191">
        <f t="shared" si="734"/>
        <v>0</v>
      </c>
      <c r="WWK244" s="191">
        <f t="shared" si="734"/>
        <v>0</v>
      </c>
      <c r="WWL244" s="191">
        <f t="shared" si="734"/>
        <v>0</v>
      </c>
      <c r="WWM244" s="191">
        <f t="shared" si="734"/>
        <v>0</v>
      </c>
      <c r="WWN244" s="191">
        <f t="shared" si="734"/>
        <v>0</v>
      </c>
      <c r="WWO244" s="191">
        <f t="shared" si="734"/>
        <v>0</v>
      </c>
      <c r="WWP244" s="191">
        <f t="shared" si="734"/>
        <v>0</v>
      </c>
      <c r="WWQ244" s="191">
        <f t="shared" si="734"/>
        <v>0</v>
      </c>
      <c r="WWR244" s="191">
        <f t="shared" si="734"/>
        <v>0</v>
      </c>
      <c r="WWS244" s="191">
        <f t="shared" si="734"/>
        <v>0</v>
      </c>
      <c r="WWT244" s="191">
        <f t="shared" si="734"/>
        <v>0</v>
      </c>
      <c r="WWU244" s="191">
        <f t="shared" si="734"/>
        <v>0</v>
      </c>
      <c r="WWV244" s="191">
        <f t="shared" si="734"/>
        <v>0</v>
      </c>
      <c r="WWW244" s="191">
        <f t="shared" si="734"/>
        <v>0</v>
      </c>
      <c r="WWX244" s="191">
        <f t="shared" si="734"/>
        <v>0</v>
      </c>
      <c r="WWY244" s="191">
        <f t="shared" si="734"/>
        <v>0</v>
      </c>
      <c r="WWZ244" s="191">
        <f t="shared" si="734"/>
        <v>0</v>
      </c>
      <c r="WXA244" s="191">
        <f t="shared" si="734"/>
        <v>0</v>
      </c>
      <c r="WXB244" s="191">
        <f t="shared" si="734"/>
        <v>0</v>
      </c>
      <c r="WXC244" s="191">
        <f t="shared" si="734"/>
        <v>0</v>
      </c>
      <c r="WXD244" s="191">
        <f t="shared" si="734"/>
        <v>0</v>
      </c>
      <c r="WXE244" s="191">
        <f t="shared" si="734"/>
        <v>0</v>
      </c>
      <c r="WXF244" s="191">
        <f t="shared" si="734"/>
        <v>0</v>
      </c>
      <c r="WXG244" s="191">
        <f t="shared" si="734"/>
        <v>0</v>
      </c>
      <c r="WXH244" s="191">
        <f t="shared" si="734"/>
        <v>0</v>
      </c>
      <c r="WXI244" s="191">
        <f t="shared" si="734"/>
        <v>0</v>
      </c>
      <c r="WXJ244" s="191">
        <f t="shared" si="734"/>
        <v>0</v>
      </c>
      <c r="WXK244" s="191">
        <f t="shared" si="734"/>
        <v>0</v>
      </c>
      <c r="WXL244" s="191">
        <f t="shared" si="734"/>
        <v>0</v>
      </c>
      <c r="WXM244" s="191">
        <f t="shared" si="734"/>
        <v>0</v>
      </c>
      <c r="WXN244" s="191">
        <f t="shared" si="734"/>
        <v>0</v>
      </c>
      <c r="WXO244" s="191">
        <f t="shared" si="734"/>
        <v>0</v>
      </c>
      <c r="WXP244" s="191">
        <f t="shared" si="734"/>
        <v>0</v>
      </c>
      <c r="WXQ244" s="191">
        <f t="shared" si="734"/>
        <v>0</v>
      </c>
      <c r="WXR244" s="191">
        <f t="shared" si="734"/>
        <v>0</v>
      </c>
      <c r="WXS244" s="191">
        <f t="shared" si="734"/>
        <v>0</v>
      </c>
      <c r="WXT244" s="191">
        <f t="shared" si="734"/>
        <v>0</v>
      </c>
      <c r="WXU244" s="191">
        <f t="shared" si="734"/>
        <v>0</v>
      </c>
      <c r="WXV244" s="191">
        <f t="shared" si="734"/>
        <v>0</v>
      </c>
      <c r="WXW244" s="191">
        <f t="shared" si="734"/>
        <v>0</v>
      </c>
      <c r="WXX244" s="191">
        <f t="shared" si="734"/>
        <v>0</v>
      </c>
      <c r="WXY244" s="191">
        <f t="shared" si="734"/>
        <v>0</v>
      </c>
      <c r="WXZ244" s="191">
        <f t="shared" si="734"/>
        <v>0</v>
      </c>
      <c r="WYA244" s="191">
        <f t="shared" si="734"/>
        <v>0</v>
      </c>
      <c r="WYB244" s="191">
        <f t="shared" si="734"/>
        <v>0</v>
      </c>
      <c r="WYC244" s="191">
        <f t="shared" si="734"/>
        <v>0</v>
      </c>
      <c r="WYD244" s="191">
        <f t="shared" si="734"/>
        <v>0</v>
      </c>
      <c r="WYE244" s="191">
        <f t="shared" si="734"/>
        <v>0</v>
      </c>
      <c r="WYF244" s="191">
        <f t="shared" si="734"/>
        <v>0</v>
      </c>
      <c r="WYG244" s="191">
        <f t="shared" si="734"/>
        <v>0</v>
      </c>
      <c r="WYH244" s="191">
        <f t="shared" si="734"/>
        <v>0</v>
      </c>
      <c r="WYI244" s="191">
        <f t="shared" si="734"/>
        <v>0</v>
      </c>
      <c r="WYJ244" s="191">
        <f t="shared" si="734"/>
        <v>0</v>
      </c>
      <c r="WYK244" s="191">
        <f t="shared" si="734"/>
        <v>0</v>
      </c>
      <c r="WYL244" s="191">
        <f t="shared" si="734"/>
        <v>0</v>
      </c>
      <c r="WYM244" s="191">
        <f t="shared" si="734"/>
        <v>0</v>
      </c>
      <c r="WYN244" s="191">
        <f t="shared" ref="WYN244:XAY244" si="735" xml:space="preserve"> IF($F212 = 0, WYN220, IF($F212 = 1, WYN228, WYN236))+WYN252</f>
        <v>0</v>
      </c>
      <c r="WYO244" s="191">
        <f t="shared" si="735"/>
        <v>0</v>
      </c>
      <c r="WYP244" s="191">
        <f t="shared" si="735"/>
        <v>0</v>
      </c>
      <c r="WYQ244" s="191">
        <f t="shared" si="735"/>
        <v>0</v>
      </c>
      <c r="WYR244" s="191">
        <f t="shared" si="735"/>
        <v>0</v>
      </c>
      <c r="WYS244" s="191">
        <f t="shared" si="735"/>
        <v>0</v>
      </c>
      <c r="WYT244" s="191">
        <f t="shared" si="735"/>
        <v>0</v>
      </c>
      <c r="WYU244" s="191">
        <f t="shared" si="735"/>
        <v>0</v>
      </c>
      <c r="WYV244" s="191">
        <f t="shared" si="735"/>
        <v>0</v>
      </c>
      <c r="WYW244" s="191">
        <f t="shared" si="735"/>
        <v>0</v>
      </c>
      <c r="WYX244" s="191">
        <f t="shared" si="735"/>
        <v>0</v>
      </c>
      <c r="WYY244" s="191">
        <f t="shared" si="735"/>
        <v>0</v>
      </c>
      <c r="WYZ244" s="191">
        <f t="shared" si="735"/>
        <v>0</v>
      </c>
      <c r="WZA244" s="191">
        <f t="shared" si="735"/>
        <v>0</v>
      </c>
      <c r="WZB244" s="191">
        <f t="shared" si="735"/>
        <v>0</v>
      </c>
      <c r="WZC244" s="191">
        <f t="shared" si="735"/>
        <v>0</v>
      </c>
      <c r="WZD244" s="191">
        <f t="shared" si="735"/>
        <v>0</v>
      </c>
      <c r="WZE244" s="191">
        <f t="shared" si="735"/>
        <v>0</v>
      </c>
      <c r="WZF244" s="191">
        <f t="shared" si="735"/>
        <v>0</v>
      </c>
      <c r="WZG244" s="191">
        <f t="shared" si="735"/>
        <v>0</v>
      </c>
      <c r="WZH244" s="191">
        <f t="shared" si="735"/>
        <v>0</v>
      </c>
      <c r="WZI244" s="191">
        <f t="shared" si="735"/>
        <v>0</v>
      </c>
      <c r="WZJ244" s="191">
        <f t="shared" si="735"/>
        <v>0</v>
      </c>
      <c r="WZK244" s="191">
        <f t="shared" si="735"/>
        <v>0</v>
      </c>
      <c r="WZL244" s="191">
        <f t="shared" si="735"/>
        <v>0</v>
      </c>
      <c r="WZM244" s="191">
        <f t="shared" si="735"/>
        <v>0</v>
      </c>
      <c r="WZN244" s="191">
        <f t="shared" si="735"/>
        <v>0</v>
      </c>
      <c r="WZO244" s="191">
        <f t="shared" si="735"/>
        <v>0</v>
      </c>
      <c r="WZP244" s="191">
        <f t="shared" si="735"/>
        <v>0</v>
      </c>
      <c r="WZQ244" s="191">
        <f t="shared" si="735"/>
        <v>0</v>
      </c>
      <c r="WZR244" s="191">
        <f t="shared" si="735"/>
        <v>0</v>
      </c>
      <c r="WZS244" s="191">
        <f t="shared" si="735"/>
        <v>0</v>
      </c>
      <c r="WZT244" s="191">
        <f t="shared" si="735"/>
        <v>0</v>
      </c>
      <c r="WZU244" s="191">
        <f t="shared" si="735"/>
        <v>0</v>
      </c>
      <c r="WZV244" s="191">
        <f t="shared" si="735"/>
        <v>0</v>
      </c>
      <c r="WZW244" s="191">
        <f t="shared" si="735"/>
        <v>0</v>
      </c>
      <c r="WZX244" s="191">
        <f t="shared" si="735"/>
        <v>0</v>
      </c>
      <c r="WZY244" s="191">
        <f t="shared" si="735"/>
        <v>0</v>
      </c>
      <c r="WZZ244" s="191">
        <f t="shared" si="735"/>
        <v>0</v>
      </c>
      <c r="XAA244" s="191">
        <f t="shared" si="735"/>
        <v>0</v>
      </c>
      <c r="XAB244" s="191">
        <f t="shared" si="735"/>
        <v>0</v>
      </c>
      <c r="XAC244" s="191">
        <f t="shared" si="735"/>
        <v>0</v>
      </c>
      <c r="XAD244" s="191">
        <f t="shared" si="735"/>
        <v>0</v>
      </c>
      <c r="XAE244" s="191">
        <f t="shared" si="735"/>
        <v>0</v>
      </c>
      <c r="XAF244" s="191">
        <f t="shared" si="735"/>
        <v>0</v>
      </c>
      <c r="XAG244" s="191">
        <f t="shared" si="735"/>
        <v>0</v>
      </c>
      <c r="XAH244" s="191">
        <f t="shared" si="735"/>
        <v>0</v>
      </c>
      <c r="XAI244" s="191">
        <f t="shared" si="735"/>
        <v>0</v>
      </c>
      <c r="XAJ244" s="191">
        <f t="shared" si="735"/>
        <v>0</v>
      </c>
      <c r="XAK244" s="191">
        <f t="shared" si="735"/>
        <v>0</v>
      </c>
      <c r="XAL244" s="191">
        <f t="shared" si="735"/>
        <v>0</v>
      </c>
      <c r="XAM244" s="191">
        <f t="shared" si="735"/>
        <v>0</v>
      </c>
      <c r="XAN244" s="191">
        <f t="shared" si="735"/>
        <v>0</v>
      </c>
      <c r="XAO244" s="191">
        <f t="shared" si="735"/>
        <v>0</v>
      </c>
      <c r="XAP244" s="191">
        <f t="shared" si="735"/>
        <v>0</v>
      </c>
      <c r="XAQ244" s="191">
        <f t="shared" si="735"/>
        <v>0</v>
      </c>
      <c r="XAR244" s="191">
        <f t="shared" si="735"/>
        <v>0</v>
      </c>
      <c r="XAS244" s="191">
        <f t="shared" si="735"/>
        <v>0</v>
      </c>
      <c r="XAT244" s="191">
        <f t="shared" si="735"/>
        <v>0</v>
      </c>
      <c r="XAU244" s="191">
        <f t="shared" si="735"/>
        <v>0</v>
      </c>
      <c r="XAV244" s="191">
        <f t="shared" si="735"/>
        <v>0</v>
      </c>
      <c r="XAW244" s="191">
        <f t="shared" si="735"/>
        <v>0</v>
      </c>
      <c r="XAX244" s="191">
        <f t="shared" si="735"/>
        <v>0</v>
      </c>
      <c r="XAY244" s="191">
        <f t="shared" si="735"/>
        <v>0</v>
      </c>
      <c r="XAZ244" s="191">
        <f t="shared" ref="XAZ244:XDK244" si="736" xml:space="preserve"> IF($F212 = 0, XAZ220, IF($F212 = 1, XAZ228, XAZ236))+XAZ252</f>
        <v>0</v>
      </c>
      <c r="XBA244" s="191">
        <f t="shared" si="736"/>
        <v>0</v>
      </c>
      <c r="XBB244" s="191">
        <f t="shared" si="736"/>
        <v>0</v>
      </c>
      <c r="XBC244" s="191">
        <f t="shared" si="736"/>
        <v>0</v>
      </c>
      <c r="XBD244" s="191">
        <f t="shared" si="736"/>
        <v>0</v>
      </c>
      <c r="XBE244" s="191">
        <f t="shared" si="736"/>
        <v>0</v>
      </c>
      <c r="XBF244" s="191">
        <f t="shared" si="736"/>
        <v>0</v>
      </c>
      <c r="XBG244" s="191">
        <f t="shared" si="736"/>
        <v>0</v>
      </c>
      <c r="XBH244" s="191">
        <f t="shared" si="736"/>
        <v>0</v>
      </c>
      <c r="XBI244" s="191">
        <f t="shared" si="736"/>
        <v>0</v>
      </c>
      <c r="XBJ244" s="191">
        <f t="shared" si="736"/>
        <v>0</v>
      </c>
      <c r="XBK244" s="191">
        <f t="shared" si="736"/>
        <v>0</v>
      </c>
      <c r="XBL244" s="191">
        <f t="shared" si="736"/>
        <v>0</v>
      </c>
      <c r="XBM244" s="191">
        <f t="shared" si="736"/>
        <v>0</v>
      </c>
      <c r="XBN244" s="191">
        <f t="shared" si="736"/>
        <v>0</v>
      </c>
      <c r="XBO244" s="191">
        <f t="shared" si="736"/>
        <v>0</v>
      </c>
      <c r="XBP244" s="191">
        <f t="shared" si="736"/>
        <v>0</v>
      </c>
      <c r="XBQ244" s="191">
        <f t="shared" si="736"/>
        <v>0</v>
      </c>
      <c r="XBR244" s="191">
        <f t="shared" si="736"/>
        <v>0</v>
      </c>
      <c r="XBS244" s="191">
        <f t="shared" si="736"/>
        <v>0</v>
      </c>
      <c r="XBT244" s="191">
        <f t="shared" si="736"/>
        <v>0</v>
      </c>
      <c r="XBU244" s="191">
        <f t="shared" si="736"/>
        <v>0</v>
      </c>
      <c r="XBV244" s="191">
        <f t="shared" si="736"/>
        <v>0</v>
      </c>
      <c r="XBW244" s="191">
        <f t="shared" si="736"/>
        <v>0</v>
      </c>
      <c r="XBX244" s="191">
        <f t="shared" si="736"/>
        <v>0</v>
      </c>
      <c r="XBY244" s="191">
        <f t="shared" si="736"/>
        <v>0</v>
      </c>
      <c r="XBZ244" s="191">
        <f t="shared" si="736"/>
        <v>0</v>
      </c>
      <c r="XCA244" s="191">
        <f t="shared" si="736"/>
        <v>0</v>
      </c>
      <c r="XCB244" s="191">
        <f t="shared" si="736"/>
        <v>0</v>
      </c>
      <c r="XCC244" s="191">
        <f t="shared" si="736"/>
        <v>0</v>
      </c>
      <c r="XCD244" s="191">
        <f t="shared" si="736"/>
        <v>0</v>
      </c>
      <c r="XCE244" s="191">
        <f t="shared" si="736"/>
        <v>0</v>
      </c>
      <c r="XCF244" s="191">
        <f t="shared" si="736"/>
        <v>0</v>
      </c>
      <c r="XCG244" s="191">
        <f t="shared" si="736"/>
        <v>0</v>
      </c>
      <c r="XCH244" s="191">
        <f t="shared" si="736"/>
        <v>0</v>
      </c>
      <c r="XCI244" s="191">
        <f t="shared" si="736"/>
        <v>0</v>
      </c>
      <c r="XCJ244" s="191">
        <f t="shared" si="736"/>
        <v>0</v>
      </c>
      <c r="XCK244" s="191">
        <f t="shared" si="736"/>
        <v>0</v>
      </c>
      <c r="XCL244" s="191">
        <f t="shared" si="736"/>
        <v>0</v>
      </c>
      <c r="XCM244" s="191">
        <f t="shared" si="736"/>
        <v>0</v>
      </c>
      <c r="XCN244" s="191">
        <f t="shared" si="736"/>
        <v>0</v>
      </c>
      <c r="XCO244" s="191">
        <f t="shared" si="736"/>
        <v>0</v>
      </c>
      <c r="XCP244" s="191">
        <f t="shared" si="736"/>
        <v>0</v>
      </c>
      <c r="XCQ244" s="191">
        <f t="shared" si="736"/>
        <v>0</v>
      </c>
      <c r="XCR244" s="191">
        <f t="shared" si="736"/>
        <v>0</v>
      </c>
      <c r="XCS244" s="191">
        <f t="shared" si="736"/>
        <v>0</v>
      </c>
      <c r="XCT244" s="191">
        <f t="shared" si="736"/>
        <v>0</v>
      </c>
      <c r="XCU244" s="191">
        <f t="shared" si="736"/>
        <v>0</v>
      </c>
      <c r="XCV244" s="191">
        <f t="shared" si="736"/>
        <v>0</v>
      </c>
      <c r="XCW244" s="191">
        <f t="shared" si="736"/>
        <v>0</v>
      </c>
      <c r="XCX244" s="191">
        <f t="shared" si="736"/>
        <v>0</v>
      </c>
      <c r="XCY244" s="191">
        <f t="shared" si="736"/>
        <v>0</v>
      </c>
      <c r="XCZ244" s="191">
        <f t="shared" si="736"/>
        <v>0</v>
      </c>
      <c r="XDA244" s="191">
        <f t="shared" si="736"/>
        <v>0</v>
      </c>
      <c r="XDB244" s="191">
        <f t="shared" si="736"/>
        <v>0</v>
      </c>
      <c r="XDC244" s="191">
        <f t="shared" si="736"/>
        <v>0</v>
      </c>
      <c r="XDD244" s="191">
        <f t="shared" si="736"/>
        <v>0</v>
      </c>
      <c r="XDE244" s="191">
        <f t="shared" si="736"/>
        <v>0</v>
      </c>
      <c r="XDF244" s="191">
        <f t="shared" si="736"/>
        <v>0</v>
      </c>
      <c r="XDG244" s="191">
        <f t="shared" si="736"/>
        <v>0</v>
      </c>
      <c r="XDH244" s="191">
        <f t="shared" si="736"/>
        <v>0</v>
      </c>
      <c r="XDI244" s="191">
        <f t="shared" si="736"/>
        <v>0</v>
      </c>
      <c r="XDJ244" s="191">
        <f t="shared" si="736"/>
        <v>0</v>
      </c>
      <c r="XDK244" s="191">
        <f t="shared" si="736"/>
        <v>0</v>
      </c>
      <c r="XDL244" s="191">
        <f t="shared" ref="XDL244:XFD244" si="737" xml:space="preserve"> IF($F212 = 0, XDL220, IF($F212 = 1, XDL228, XDL236))+XDL252</f>
        <v>0</v>
      </c>
      <c r="XDM244" s="191">
        <f t="shared" si="737"/>
        <v>0</v>
      </c>
      <c r="XDN244" s="191">
        <f t="shared" si="737"/>
        <v>0</v>
      </c>
      <c r="XDO244" s="191">
        <f t="shared" si="737"/>
        <v>0</v>
      </c>
      <c r="XDP244" s="191">
        <f t="shared" si="737"/>
        <v>0</v>
      </c>
      <c r="XDQ244" s="191">
        <f t="shared" si="737"/>
        <v>0</v>
      </c>
      <c r="XDR244" s="191">
        <f t="shared" si="737"/>
        <v>0</v>
      </c>
      <c r="XDS244" s="191">
        <f t="shared" si="737"/>
        <v>0</v>
      </c>
      <c r="XDT244" s="191">
        <f t="shared" si="737"/>
        <v>0</v>
      </c>
      <c r="XDU244" s="191">
        <f t="shared" si="737"/>
        <v>0</v>
      </c>
      <c r="XDV244" s="191">
        <f t="shared" si="737"/>
        <v>0</v>
      </c>
      <c r="XDW244" s="191">
        <f t="shared" si="737"/>
        <v>0</v>
      </c>
      <c r="XDX244" s="191">
        <f t="shared" si="737"/>
        <v>0</v>
      </c>
      <c r="XDY244" s="191">
        <f t="shared" si="737"/>
        <v>0</v>
      </c>
      <c r="XDZ244" s="191">
        <f t="shared" si="737"/>
        <v>0</v>
      </c>
      <c r="XEA244" s="191">
        <f t="shared" si="737"/>
        <v>0</v>
      </c>
      <c r="XEB244" s="191">
        <f t="shared" si="737"/>
        <v>0</v>
      </c>
      <c r="XEC244" s="191">
        <f t="shared" si="737"/>
        <v>0</v>
      </c>
      <c r="XED244" s="191">
        <f t="shared" si="737"/>
        <v>0</v>
      </c>
      <c r="XEE244" s="191">
        <f t="shared" si="737"/>
        <v>0</v>
      </c>
      <c r="XEF244" s="191">
        <f t="shared" si="737"/>
        <v>0</v>
      </c>
      <c r="XEG244" s="191">
        <f t="shared" si="737"/>
        <v>0</v>
      </c>
      <c r="XEH244" s="191">
        <f t="shared" si="737"/>
        <v>0</v>
      </c>
      <c r="XEI244" s="191">
        <f t="shared" si="737"/>
        <v>0</v>
      </c>
      <c r="XEJ244" s="191">
        <f t="shared" si="737"/>
        <v>0</v>
      </c>
      <c r="XEK244" s="191">
        <f t="shared" si="737"/>
        <v>0</v>
      </c>
      <c r="XEL244" s="191">
        <f t="shared" si="737"/>
        <v>0</v>
      </c>
      <c r="XEM244" s="191">
        <f t="shared" si="737"/>
        <v>0</v>
      </c>
      <c r="XEN244" s="191">
        <f t="shared" si="737"/>
        <v>0</v>
      </c>
      <c r="XEO244" s="191">
        <f t="shared" si="737"/>
        <v>0</v>
      </c>
      <c r="XEP244" s="191">
        <f t="shared" si="737"/>
        <v>0</v>
      </c>
      <c r="XEQ244" s="191">
        <f t="shared" si="737"/>
        <v>0</v>
      </c>
      <c r="XER244" s="191">
        <f t="shared" si="737"/>
        <v>0</v>
      </c>
      <c r="XES244" s="191">
        <f t="shared" si="737"/>
        <v>0</v>
      </c>
      <c r="XET244" s="191">
        <f t="shared" si="737"/>
        <v>0</v>
      </c>
      <c r="XEU244" s="191">
        <f t="shared" si="737"/>
        <v>0</v>
      </c>
      <c r="XEV244" s="191">
        <f t="shared" si="737"/>
        <v>0</v>
      </c>
      <c r="XEW244" s="191">
        <f t="shared" si="737"/>
        <v>0</v>
      </c>
      <c r="XEX244" s="191">
        <f t="shared" si="737"/>
        <v>0</v>
      </c>
      <c r="XEY244" s="191">
        <f t="shared" si="737"/>
        <v>0</v>
      </c>
      <c r="XEZ244" s="191">
        <f t="shared" si="737"/>
        <v>0</v>
      </c>
      <c r="XFA244" s="191">
        <f t="shared" si="737"/>
        <v>0</v>
      </c>
      <c r="XFB244" s="191">
        <f t="shared" si="737"/>
        <v>0</v>
      </c>
      <c r="XFC244" s="191">
        <f t="shared" si="737"/>
        <v>0</v>
      </c>
      <c r="XFD244" s="191">
        <f t="shared" si="737"/>
        <v>0</v>
      </c>
    </row>
    <row r="245" spans="1:16384" s="214" customFormat="1" outlineLevel="2" x14ac:dyDescent="0.2">
      <c r="A245" s="191" t="s">
        <v>636</v>
      </c>
      <c r="B245" s="266"/>
      <c r="C245" s="267"/>
      <c r="D245" s="191"/>
      <c r="E245" s="288" t="s">
        <v>439</v>
      </c>
      <c r="F245" s="288"/>
      <c r="G245" s="288" t="s">
        <v>200</v>
      </c>
      <c r="H245" s="288">
        <f xml:space="preserve"> SUM(J245:V245)</f>
        <v>0</v>
      </c>
      <c r="I245" s="288"/>
      <c r="J245" s="298">
        <f xml:space="preserve"> IF($F213 = 0, J221, IF($F213 = 1, J229, J237))</f>
        <v>0</v>
      </c>
      <c r="K245" s="288">
        <f t="shared" si="480"/>
        <v>0</v>
      </c>
      <c r="L245" s="288">
        <f t="shared" si="480"/>
        <v>0</v>
      </c>
      <c r="M245" s="288">
        <f t="shared" si="480"/>
        <v>0</v>
      </c>
      <c r="N245" s="288">
        <f t="shared" si="480"/>
        <v>0</v>
      </c>
      <c r="O245" s="288">
        <f t="shared" si="480"/>
        <v>0</v>
      </c>
      <c r="P245" s="288">
        <f t="shared" si="480"/>
        <v>0</v>
      </c>
      <c r="Q245" s="288">
        <f t="shared" si="481"/>
        <v>0</v>
      </c>
      <c r="R245" s="288">
        <f t="shared" si="481"/>
        <v>0</v>
      </c>
      <c r="S245" s="288">
        <f t="shared" si="481"/>
        <v>0</v>
      </c>
      <c r="T245" s="288">
        <f t="shared" si="481"/>
        <v>0</v>
      </c>
      <c r="U245" s="288">
        <f t="shared" si="481"/>
        <v>0</v>
      </c>
      <c r="V245" s="288">
        <f t="shared" si="481"/>
        <v>0</v>
      </c>
    </row>
    <row r="246" spans="1:16384" s="214" customFormat="1" outlineLevel="2" x14ac:dyDescent="0.2">
      <c r="A246" s="191" t="s">
        <v>637</v>
      </c>
      <c r="B246" s="266"/>
      <c r="C246" s="267"/>
      <c r="D246" s="191"/>
      <c r="E246" s="191" t="s">
        <v>440</v>
      </c>
      <c r="F246" s="191"/>
      <c r="G246" s="191" t="s">
        <v>200</v>
      </c>
      <c r="H246" s="191">
        <f xml:space="preserve"> SUM(J246:V246)</f>
        <v>21.721082339389174</v>
      </c>
      <c r="I246" s="191"/>
      <c r="J246" s="363">
        <f xml:space="preserve"> IF($F214 = 0, J222, IF($F214 = 1, J230, J238))</f>
        <v>0</v>
      </c>
      <c r="K246" s="191">
        <f t="shared" ref="K246:V246" si="738" xml:space="preserve"> IF($F214 = 0, K222, IF($F214 = 1, K230, K238))</f>
        <v>0</v>
      </c>
      <c r="L246" s="191">
        <f t="shared" si="738"/>
        <v>0</v>
      </c>
      <c r="M246" s="191">
        <f t="shared" si="738"/>
        <v>0</v>
      </c>
      <c r="N246" s="191">
        <f t="shared" si="738"/>
        <v>0</v>
      </c>
      <c r="O246" s="191">
        <f t="shared" si="738"/>
        <v>0</v>
      </c>
      <c r="P246" s="191">
        <f t="shared" si="738"/>
        <v>0</v>
      </c>
      <c r="Q246" s="191">
        <f t="shared" si="738"/>
        <v>0</v>
      </c>
      <c r="R246" s="191">
        <f t="shared" si="738"/>
        <v>21.721082339389174</v>
      </c>
      <c r="S246" s="191">
        <f t="shared" si="738"/>
        <v>0</v>
      </c>
      <c r="T246" s="191">
        <f t="shared" si="738"/>
        <v>0</v>
      </c>
      <c r="U246" s="191">
        <f t="shared" si="738"/>
        <v>0</v>
      </c>
      <c r="V246" s="191">
        <f t="shared" si="738"/>
        <v>0</v>
      </c>
    </row>
    <row r="247" spans="1:16384" s="214" customFormat="1" outlineLevel="2" x14ac:dyDescent="0.2">
      <c r="A247" s="191" t="s">
        <v>638</v>
      </c>
      <c r="B247" s="266"/>
      <c r="C247" s="267"/>
      <c r="D247" s="191"/>
      <c r="E247" s="191" t="s">
        <v>441</v>
      </c>
      <c r="F247" s="191"/>
      <c r="G247" s="191" t="s">
        <v>200</v>
      </c>
      <c r="H247" s="191">
        <f t="shared" si="220"/>
        <v>0</v>
      </c>
      <c r="I247" s="191"/>
      <c r="J247" s="191">
        <f xml:space="preserve"> IF($F215 = 0, J223, IF($F215 = 1, J231, J239))</f>
        <v>0</v>
      </c>
      <c r="K247" s="191">
        <f t="shared" ref="K247:V247" si="739" xml:space="preserve"> IF($F215 = 0, K223, IF($F215 = 1, K231, K239))</f>
        <v>0</v>
      </c>
      <c r="L247" s="191">
        <f t="shared" si="739"/>
        <v>0</v>
      </c>
      <c r="M247" s="191">
        <f t="shared" si="739"/>
        <v>0</v>
      </c>
      <c r="N247" s="191">
        <f t="shared" si="739"/>
        <v>0</v>
      </c>
      <c r="O247" s="191">
        <f t="shared" si="739"/>
        <v>0</v>
      </c>
      <c r="P247" s="191">
        <f t="shared" si="739"/>
        <v>0</v>
      </c>
      <c r="Q247" s="191">
        <f t="shared" si="739"/>
        <v>0</v>
      </c>
      <c r="R247" s="191">
        <f t="shared" si="739"/>
        <v>0</v>
      </c>
      <c r="S247" s="191">
        <f t="shared" si="739"/>
        <v>0</v>
      </c>
      <c r="T247" s="191">
        <f t="shared" si="739"/>
        <v>0</v>
      </c>
      <c r="U247" s="191">
        <f t="shared" si="739"/>
        <v>0</v>
      </c>
      <c r="V247" s="191">
        <f t="shared" si="739"/>
        <v>0</v>
      </c>
    </row>
    <row r="248" spans="1:16384" ht="5.0999999999999996" customHeight="1" outlineLevel="2" x14ac:dyDescent="0.2"/>
    <row r="250" spans="1:16384" x14ac:dyDescent="0.2">
      <c r="A250" s="405"/>
      <c r="B250" s="405"/>
      <c r="C250" s="406"/>
      <c r="D250" s="407"/>
      <c r="E250" s="408" t="s">
        <v>907</v>
      </c>
      <c r="F250" s="265"/>
      <c r="G250" s="265"/>
      <c r="H250" s="265"/>
      <c r="I250" s="265"/>
      <c r="J250" s="265"/>
      <c r="K250" s="265"/>
      <c r="L250" s="265"/>
      <c r="M250" s="265"/>
      <c r="N250" s="265"/>
      <c r="O250" s="265"/>
      <c r="P250" s="265"/>
      <c r="Q250" s="265"/>
      <c r="R250" s="265"/>
      <c r="S250" s="409">
        <f>V226*U61+U226*T61</f>
        <v>6.1823777756467013</v>
      </c>
      <c r="T250" s="265"/>
      <c r="U250" s="408">
        <f>U226*-1</f>
        <v>-3.3119451393125932</v>
      </c>
      <c r="V250" s="408">
        <f>V226*-1</f>
        <v>-3.3119451393125932</v>
      </c>
    </row>
    <row r="251" spans="1:16384" x14ac:dyDescent="0.2">
      <c r="U251" s="410"/>
      <c r="V251" s="410"/>
    </row>
    <row r="252" spans="1:16384" x14ac:dyDescent="0.2">
      <c r="A252" s="405"/>
      <c r="B252" s="405"/>
      <c r="C252" s="406"/>
      <c r="D252" s="407"/>
      <c r="E252" s="409" t="s">
        <v>908</v>
      </c>
      <c r="F252" s="265"/>
      <c r="G252" s="265"/>
      <c r="H252" s="265"/>
      <c r="I252" s="265"/>
      <c r="J252" s="265"/>
      <c r="K252" s="265"/>
      <c r="L252" s="265"/>
      <c r="M252" s="265"/>
      <c r="N252" s="265"/>
      <c r="O252" s="265"/>
      <c r="P252" s="265"/>
      <c r="Q252" s="265"/>
      <c r="R252" s="265"/>
      <c r="S252" s="409">
        <f>V228*U63+U228*T63</f>
        <v>1.8155093678169725</v>
      </c>
      <c r="T252" s="265"/>
      <c r="U252" s="408">
        <f>U228*-1</f>
        <v>-0.97258169013926521</v>
      </c>
      <c r="V252" s="408">
        <f>V228*-1</f>
        <v>-0.97258169013926521</v>
      </c>
    </row>
  </sheetData>
  <conditionalFormatting sqref="F1">
    <cfRule type="expression" dxfId="21" priority="3">
      <formula xml:space="preserve"> $F$1 = "Notionalised"</formula>
    </cfRule>
  </conditionalFormatting>
  <conditionalFormatting sqref="G1">
    <cfRule type="expression" dxfId="20" priority="2">
      <formula xml:space="preserve"> $F$1 = "Notionalised"</formula>
    </cfRule>
  </conditionalFormatting>
  <conditionalFormatting sqref="F2">
    <cfRule type="cellIs" dxfId="19" priority="1" operator="greaterThan">
      <formula>0</formula>
    </cfRule>
  </conditionalFormatting>
  <printOptions headings="1"/>
  <pageMargins left="0.74803149606299213" right="0.74803149606299213" top="0.98425196850393704" bottom="0.98425196850393704" header="0.51181102362204722" footer="0.51181102362204722"/>
  <pageSetup paperSize="9" scale="55" fitToHeight="0" orientation="landscape" blackAndWhite="1"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4" stopIfTrue="1" operator="equal" id="{B2A8A060-9493-4D8A-AF86-CDE25BF399C3}">
            <xm:f>Inputs!$F$21</xm:f>
            <x14:dxf>
              <fill>
                <patternFill>
                  <bgColor indexed="44"/>
                </patternFill>
              </fill>
            </x14:dxf>
          </x14:cfRule>
          <x14:cfRule type="cellIs" priority="5" stopIfTrue="1" operator="equal" id="{ECBD3ABB-9028-4C27-B8AC-D0528CB5041C}">
            <xm:f>Inputs!$F$20</xm:f>
            <x14:dxf>
              <fill>
                <patternFill>
                  <bgColor indexed="47"/>
                </patternFill>
              </fill>
            </x14:dxf>
          </x14:cfRule>
          <xm:sqref>J3:V3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138"/>
  <sheetViews>
    <sheetView showGridLines="0" zoomScale="85" zoomScaleNormal="85" workbookViewId="0">
      <pane xSplit="9" ySplit="5" topLeftCell="M112" activePane="bottomRight" state="frozen"/>
      <selection activeCell="F2" sqref="F2"/>
      <selection pane="topRight" activeCell="F2" sqref="F2"/>
      <selection pane="bottomLeft" activeCell="F2" sqref="F2"/>
      <selection pane="bottomRight" activeCell="Q65" sqref="Q65"/>
    </sheetView>
  </sheetViews>
  <sheetFormatPr defaultColWidth="0" defaultRowHeight="12.75" x14ac:dyDescent="0.2"/>
  <cols>
    <col min="1" max="1" width="9.140625" customWidth="1"/>
    <col min="2" max="4" width="2.5703125" customWidth="1"/>
    <col min="5" max="5" width="89.28515625" customWidth="1"/>
    <col min="6" max="7" width="9.140625" customWidth="1"/>
    <col min="8" max="8" width="8.42578125" customWidth="1"/>
    <col min="9" max="9" width="3.140625" customWidth="1"/>
    <col min="10" max="22" width="12.7109375" customWidth="1"/>
    <col min="23" max="16384" width="9.140625" hidden="1"/>
  </cols>
  <sheetData>
    <row r="1" spans="1:22" ht="26.25" x14ac:dyDescent="0.2">
      <c r="A1" s="26" t="str">
        <f ca="1" xml:space="preserve"> RIGHT(CELL("filename", $A$1), LEN(CELL("filename", $A$1)) - SEARCH("]", CELL("filename", $A$1)))</f>
        <v>FM Proportion Calc</v>
      </c>
    </row>
    <row r="2" spans="1:22" x14ac:dyDescent="0.2">
      <c r="E2" s="3" t="str">
        <f xml:space="preserve"> Time!E$25</f>
        <v>Model period ending</v>
      </c>
      <c r="F2" s="134">
        <f>Checks!F$11</f>
        <v>0</v>
      </c>
      <c r="G2" s="133" t="str">
        <f>Checks!G$11</f>
        <v>Checks</v>
      </c>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x14ac:dyDescent="0.2">
      <c r="E3" s="3" t="str">
        <f xml:space="preserve"> Time!E$80</f>
        <v>Timeline label</v>
      </c>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x14ac:dyDescent="0.2">
      <c r="E4" s="3" t="str">
        <f xml:space="preserve"> Time!E$103</f>
        <v>Financial year ending</v>
      </c>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x14ac:dyDescent="0.2">
      <c r="E5" s="3" t="str">
        <f xml:space="preserve"> Time!E$10</f>
        <v>Model column counter</v>
      </c>
      <c r="F5" t="s">
        <v>125</v>
      </c>
      <c r="G5" t="s">
        <v>126</v>
      </c>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7" spans="1:22" ht="12.75" customHeight="1" x14ac:dyDescent="0.2">
      <c r="A7" s="39" t="s">
        <v>781</v>
      </c>
      <c r="B7" s="39"/>
      <c r="C7" s="40"/>
      <c r="D7" s="39"/>
      <c r="E7" s="39"/>
      <c r="F7" s="39"/>
      <c r="G7" s="39"/>
      <c r="H7" s="39"/>
      <c r="I7" s="39"/>
      <c r="J7" s="39"/>
      <c r="K7" s="39"/>
      <c r="L7" s="39"/>
      <c r="M7" s="39"/>
      <c r="N7" s="39"/>
      <c r="O7" s="39"/>
      <c r="P7" s="39"/>
      <c r="Q7" s="39"/>
      <c r="R7" s="39"/>
      <c r="S7" s="39"/>
      <c r="T7" s="39"/>
      <c r="U7" s="39"/>
      <c r="V7" s="39"/>
    </row>
    <row r="9" spans="1:22" x14ac:dyDescent="0.2">
      <c r="A9" s="384"/>
      <c r="E9" s="355" t="str">
        <f xml:space="preserve"> Calc!E$188</f>
        <v>Water resources revenue adjustment</v>
      </c>
      <c r="F9" s="382">
        <f xml:space="preserve"> Calc!F$188</f>
        <v>0</v>
      </c>
      <c r="G9" s="378" t="str">
        <f xml:space="preserve"> Calc!G$188</f>
        <v>£m</v>
      </c>
      <c r="H9" s="378">
        <f xml:space="preserve"> Calc!H$188</f>
        <v>0</v>
      </c>
      <c r="I9" s="378">
        <f xml:space="preserve"> Calc!I$188</f>
        <v>0</v>
      </c>
      <c r="J9" s="378">
        <f xml:space="preserve"> Calc!J$188</f>
        <v>0</v>
      </c>
      <c r="K9" s="378">
        <f xml:space="preserve"> Calc!K$188</f>
        <v>0</v>
      </c>
      <c r="L9" s="378">
        <f xml:space="preserve"> Calc!L$188</f>
        <v>0</v>
      </c>
      <c r="M9" s="378">
        <f xml:space="preserve"> Calc!M$188</f>
        <v>0</v>
      </c>
      <c r="N9" s="378">
        <f xml:space="preserve"> Calc!N$188</f>
        <v>0</v>
      </c>
      <c r="O9" s="378">
        <f xml:space="preserve"> Calc!O$188</f>
        <v>0</v>
      </c>
      <c r="P9" s="378">
        <f xml:space="preserve"> Calc!P$188</f>
        <v>0</v>
      </c>
      <c r="Q9" s="378">
        <f xml:space="preserve"> Calc!Q$188</f>
        <v>0</v>
      </c>
      <c r="R9" s="378">
        <f xml:space="preserve"> Calc!R$188</f>
        <v>0</v>
      </c>
      <c r="S9" s="378">
        <f xml:space="preserve"> Calc!S$188</f>
        <v>0</v>
      </c>
      <c r="T9" s="378">
        <f xml:space="preserve"> Calc!T$188</f>
        <v>0</v>
      </c>
      <c r="U9" s="378">
        <f xml:space="preserve"> Calc!U$188</f>
        <v>0</v>
      </c>
      <c r="V9" s="378">
        <f xml:space="preserve"> Calc!V$188</f>
        <v>0</v>
      </c>
    </row>
    <row r="10" spans="1:22" x14ac:dyDescent="0.2">
      <c r="A10" s="12"/>
      <c r="E10" s="355" t="str">
        <f xml:space="preserve"> Profiling!E$241</f>
        <v>Water resources revenue adjustment active</v>
      </c>
      <c r="F10" s="378">
        <f xml:space="preserve"> Profiling!F$241</f>
        <v>0</v>
      </c>
      <c r="G10" s="378" t="str">
        <f xml:space="preserve"> Profiling!G$241</f>
        <v>£m</v>
      </c>
      <c r="H10" s="378">
        <f xml:space="preserve"> Profiling!H$241</f>
        <v>0</v>
      </c>
      <c r="I10" s="378">
        <f xml:space="preserve"> Profiling!I$241</f>
        <v>0</v>
      </c>
      <c r="J10" s="382">
        <f xml:space="preserve"> Profiling!J$241</f>
        <v>0</v>
      </c>
      <c r="K10" s="378">
        <f xml:space="preserve"> Profiling!K$241</f>
        <v>0</v>
      </c>
      <c r="L10" s="378">
        <f xml:space="preserve"> Profiling!L$241</f>
        <v>0</v>
      </c>
      <c r="M10" s="378">
        <f xml:space="preserve"> Profiling!M$241</f>
        <v>0</v>
      </c>
      <c r="N10" s="378">
        <f xml:space="preserve"> Profiling!N$241</f>
        <v>0</v>
      </c>
      <c r="O10" s="378">
        <f xml:space="preserve"> Profiling!O$241</f>
        <v>0</v>
      </c>
      <c r="P10" s="378">
        <f xml:space="preserve"> Profiling!P$241</f>
        <v>0</v>
      </c>
      <c r="Q10" s="378">
        <f xml:space="preserve"> Profiling!Q$241</f>
        <v>0</v>
      </c>
      <c r="R10" s="378">
        <f xml:space="preserve"> Profiling!R$241</f>
        <v>0</v>
      </c>
      <c r="S10" s="378">
        <f xml:space="preserve"> Profiling!S$241</f>
        <v>0</v>
      </c>
      <c r="T10" s="378">
        <f xml:space="preserve"> Profiling!T$241</f>
        <v>0</v>
      </c>
      <c r="U10" s="378">
        <f xml:space="preserve"> Profiling!U$241</f>
        <v>0</v>
      </c>
      <c r="V10" s="378">
        <f xml:space="preserve"> Profiling!V$241</f>
        <v>0</v>
      </c>
    </row>
    <row r="11" spans="1:22" x14ac:dyDescent="0.2">
      <c r="E11" s="3" t="s">
        <v>782</v>
      </c>
      <c r="F11" s="381"/>
      <c r="G11" s="3" t="s">
        <v>173</v>
      </c>
      <c r="H11" s="3"/>
      <c r="I11" s="3"/>
      <c r="J11" s="397">
        <f>IF(J10 = 0, 0, J10/$F9)</f>
        <v>0</v>
      </c>
      <c r="K11" s="351">
        <f t="shared" ref="K11:V11" si="0">IF(K10 = 0, 0, K10/$F9)</f>
        <v>0</v>
      </c>
      <c r="L11" s="351">
        <f t="shared" si="0"/>
        <v>0</v>
      </c>
      <c r="M11" s="351">
        <f t="shared" si="0"/>
        <v>0</v>
      </c>
      <c r="N11" s="351">
        <f t="shared" si="0"/>
        <v>0</v>
      </c>
      <c r="O11" s="351">
        <f t="shared" si="0"/>
        <v>0</v>
      </c>
      <c r="P11" s="351">
        <f t="shared" si="0"/>
        <v>0</v>
      </c>
      <c r="Q11" s="351">
        <f t="shared" si="0"/>
        <v>0</v>
      </c>
      <c r="R11" s="351">
        <f t="shared" si="0"/>
        <v>0</v>
      </c>
      <c r="S11" s="351">
        <f t="shared" si="0"/>
        <v>0</v>
      </c>
      <c r="T11" s="351">
        <f t="shared" si="0"/>
        <v>0</v>
      </c>
      <c r="U11" s="351">
        <f t="shared" si="0"/>
        <v>0</v>
      </c>
      <c r="V11" s="351">
        <f t="shared" si="0"/>
        <v>0</v>
      </c>
    </row>
    <row r="12" spans="1:22" x14ac:dyDescent="0.2">
      <c r="F12" s="380"/>
    </row>
    <row r="13" spans="1:22" x14ac:dyDescent="0.2">
      <c r="A13" s="355"/>
      <c r="E13" s="355" t="str">
        <f xml:space="preserve"> Calc!E$155</f>
        <v>Water trading total value of export incentive ~ Water resources at 2017-18 FYA CPIH deflated price base</v>
      </c>
      <c r="F13" s="382">
        <f xml:space="preserve"> Calc!F$155</f>
        <v>0</v>
      </c>
      <c r="G13" s="355" t="str">
        <f xml:space="preserve"> Calc!G$155</f>
        <v>£m</v>
      </c>
      <c r="H13" s="355">
        <f xml:space="preserve"> Calc!H$155</f>
        <v>0</v>
      </c>
      <c r="I13" s="355">
        <f xml:space="preserve"> Calc!I$155</f>
        <v>0</v>
      </c>
      <c r="J13" s="382">
        <f xml:space="preserve"> Calc!J$155</f>
        <v>0</v>
      </c>
      <c r="K13" s="382">
        <f xml:space="preserve"> Calc!K$155</f>
        <v>0</v>
      </c>
      <c r="L13" s="382">
        <f xml:space="preserve"> Calc!L$155</f>
        <v>0</v>
      </c>
      <c r="M13" s="382">
        <f xml:space="preserve"> Calc!M$155</f>
        <v>0</v>
      </c>
      <c r="N13" s="382">
        <f xml:space="preserve"> Calc!N$155</f>
        <v>0</v>
      </c>
      <c r="O13" s="382">
        <f xml:space="preserve"> Calc!O$155</f>
        <v>0</v>
      </c>
      <c r="P13" s="382">
        <f xml:space="preserve"> Calc!P$155</f>
        <v>0</v>
      </c>
      <c r="Q13" s="382">
        <f xml:space="preserve"> Calc!Q$155</f>
        <v>0</v>
      </c>
      <c r="R13" s="382">
        <f xml:space="preserve"> Calc!R$155</f>
        <v>0</v>
      </c>
      <c r="S13" s="382">
        <f xml:space="preserve"> Calc!S$155</f>
        <v>0</v>
      </c>
      <c r="T13" s="382">
        <f xml:space="preserve"> Calc!T$155</f>
        <v>0</v>
      </c>
      <c r="U13" s="382">
        <f xml:space="preserve"> Calc!U$155</f>
        <v>0</v>
      </c>
      <c r="V13" s="382">
        <f xml:space="preserve"> Calc!V$155</f>
        <v>0</v>
      </c>
    </row>
    <row r="14" spans="1:22" x14ac:dyDescent="0.2">
      <c r="A14" s="355"/>
      <c r="E14" s="355" t="str">
        <f xml:space="preserve"> Calc!E$156</f>
        <v>Water trading total value of import incentive ~ Water resources  at 2017-18 FYA CPIH deflated price base</v>
      </c>
      <c r="F14" s="382">
        <f xml:space="preserve"> Calc!F$156</f>
        <v>0</v>
      </c>
      <c r="G14" s="355" t="str">
        <f xml:space="preserve"> Calc!G$156</f>
        <v>£m</v>
      </c>
      <c r="H14" s="355">
        <f xml:space="preserve"> Calc!H$156</f>
        <v>0</v>
      </c>
      <c r="I14" s="355">
        <f xml:space="preserve"> Calc!I$156</f>
        <v>0</v>
      </c>
      <c r="J14" s="382">
        <f xml:space="preserve"> Calc!J$156</f>
        <v>0</v>
      </c>
      <c r="K14" s="382">
        <f xml:space="preserve"> Calc!K$156</f>
        <v>0</v>
      </c>
      <c r="L14" s="382">
        <f xml:space="preserve"> Calc!L$156</f>
        <v>0</v>
      </c>
      <c r="M14" s="382">
        <f xml:space="preserve"> Calc!M$156</f>
        <v>0</v>
      </c>
      <c r="N14" s="382">
        <f xml:space="preserve"> Calc!N$156</f>
        <v>0</v>
      </c>
      <c r="O14" s="382">
        <f xml:space="preserve"> Calc!O$156</f>
        <v>0</v>
      </c>
      <c r="P14" s="382">
        <f xml:space="preserve"> Calc!P$156</f>
        <v>0</v>
      </c>
      <c r="Q14" s="382">
        <f xml:space="preserve"> Calc!Q$156</f>
        <v>0</v>
      </c>
      <c r="R14" s="382">
        <f xml:space="preserve"> Calc!R$156</f>
        <v>0</v>
      </c>
      <c r="S14" s="382">
        <f xml:space="preserve"> Calc!S$156</f>
        <v>0</v>
      </c>
      <c r="T14" s="382">
        <f xml:space="preserve"> Calc!T$156</f>
        <v>0</v>
      </c>
      <c r="U14" s="382">
        <f xml:space="preserve"> Calc!U$156</f>
        <v>0</v>
      </c>
      <c r="V14" s="382">
        <f xml:space="preserve"> Calc!V$156</f>
        <v>0</v>
      </c>
    </row>
    <row r="15" spans="1:22" x14ac:dyDescent="0.2">
      <c r="E15" s="376" t="s">
        <v>858</v>
      </c>
      <c r="F15" s="379">
        <f xml:space="preserve"> SUM(F13:F14)</f>
        <v>0</v>
      </c>
      <c r="G15" s="376" t="s">
        <v>200</v>
      </c>
      <c r="H15" s="376">
        <f xml:space="preserve"> SUM(J15:V15)</f>
        <v>0</v>
      </c>
      <c r="I15" s="376"/>
      <c r="J15" s="398">
        <f>SUM(J13:J14)</f>
        <v>0</v>
      </c>
      <c r="K15" s="379">
        <f>SUM(K13:K14)</f>
        <v>0</v>
      </c>
      <c r="L15" s="379">
        <f t="shared" ref="L15:V15" si="1">SUM(L13:L14)</f>
        <v>0</v>
      </c>
      <c r="M15" s="379">
        <f t="shared" si="1"/>
        <v>0</v>
      </c>
      <c r="N15" s="379">
        <f t="shared" si="1"/>
        <v>0</v>
      </c>
      <c r="O15" s="379">
        <f t="shared" si="1"/>
        <v>0</v>
      </c>
      <c r="P15" s="379">
        <f t="shared" si="1"/>
        <v>0</v>
      </c>
      <c r="Q15" s="379">
        <f t="shared" si="1"/>
        <v>0</v>
      </c>
      <c r="R15" s="379">
        <f t="shared" si="1"/>
        <v>0</v>
      </c>
      <c r="S15" s="379">
        <f t="shared" si="1"/>
        <v>0</v>
      </c>
      <c r="T15" s="379">
        <f t="shared" si="1"/>
        <v>0</v>
      </c>
      <c r="U15" s="379">
        <f t="shared" si="1"/>
        <v>0</v>
      </c>
      <c r="V15" s="379">
        <f t="shared" si="1"/>
        <v>0</v>
      </c>
    </row>
    <row r="16" spans="1:22" x14ac:dyDescent="0.2">
      <c r="F16" s="382"/>
      <c r="G16" s="355"/>
      <c r="H16" s="355"/>
      <c r="I16" s="355"/>
      <c r="J16" s="355"/>
      <c r="K16" s="355"/>
      <c r="L16" s="355"/>
      <c r="M16" s="355"/>
      <c r="N16" s="355"/>
      <c r="O16" s="355"/>
      <c r="P16" s="355"/>
      <c r="Q16" s="355"/>
      <c r="R16" s="355"/>
      <c r="S16" s="355"/>
      <c r="T16" s="355"/>
      <c r="U16" s="355"/>
      <c r="V16" s="355"/>
    </row>
    <row r="17" spans="1:22" x14ac:dyDescent="0.2">
      <c r="A17" s="355"/>
      <c r="B17" s="355"/>
      <c r="C17" s="355"/>
      <c r="D17" s="355"/>
      <c r="E17" s="355" t="str">
        <f xml:space="preserve"> Calc!E$153</f>
        <v>ODI in-period revenue adjustment ~ Water resources at 2017-18 FYA CPIH deflated price base</v>
      </c>
      <c r="F17" s="382">
        <f xml:space="preserve"> Calc!F$153</f>
        <v>0</v>
      </c>
      <c r="G17" s="355" t="str">
        <f xml:space="preserve"> Calc!G$153</f>
        <v>£m</v>
      </c>
      <c r="H17" s="355">
        <f xml:space="preserve"> Calc!H$153</f>
        <v>0</v>
      </c>
      <c r="I17" s="355">
        <f xml:space="preserve"> Calc!I$153</f>
        <v>0</v>
      </c>
      <c r="J17" s="382">
        <f xml:space="preserve"> Calc!J$153</f>
        <v>0</v>
      </c>
      <c r="K17" s="382">
        <f xml:space="preserve"> Calc!K$153</f>
        <v>0</v>
      </c>
      <c r="L17" s="382">
        <f xml:space="preserve"> Calc!L$153</f>
        <v>0</v>
      </c>
      <c r="M17" s="382">
        <f xml:space="preserve"> Calc!M$153</f>
        <v>0</v>
      </c>
      <c r="N17" s="382">
        <f xml:space="preserve"> Calc!N$153</f>
        <v>0</v>
      </c>
      <c r="O17" s="382">
        <f xml:space="preserve"> Calc!O$153</f>
        <v>0</v>
      </c>
      <c r="P17" s="382">
        <f xml:space="preserve"> Calc!P$153</f>
        <v>0</v>
      </c>
      <c r="Q17" s="382">
        <f xml:space="preserve"> Calc!Q$153</f>
        <v>0</v>
      </c>
      <c r="R17" s="382">
        <f xml:space="preserve"> Calc!R$153</f>
        <v>0</v>
      </c>
      <c r="S17" s="382">
        <f xml:space="preserve"> Calc!S$153</f>
        <v>0</v>
      </c>
      <c r="T17" s="382">
        <f xml:space="preserve"> Calc!T$153</f>
        <v>0</v>
      </c>
      <c r="U17" s="382">
        <f xml:space="preserve"> Calc!U$153</f>
        <v>0</v>
      </c>
      <c r="V17" s="382">
        <f xml:space="preserve"> Calc!V$153</f>
        <v>0</v>
      </c>
    </row>
    <row r="18" spans="1:22" x14ac:dyDescent="0.2">
      <c r="A18" s="355"/>
      <c r="B18" s="355"/>
      <c r="C18" s="355"/>
      <c r="D18" s="355"/>
      <c r="E18" s="355" t="str">
        <f xml:space="preserve"> Calc!E$154</f>
        <v>ODI end of period revenue adjustment ~ Water resources at 2017-18 FYA CPIH deflated price base</v>
      </c>
      <c r="F18" s="382">
        <f xml:space="preserve"> Calc!F$154</f>
        <v>0</v>
      </c>
      <c r="G18" s="355" t="str">
        <f xml:space="preserve"> Calc!G$154</f>
        <v>£m</v>
      </c>
      <c r="H18" s="355">
        <f xml:space="preserve"> Calc!H$154</f>
        <v>0</v>
      </c>
      <c r="I18" s="355">
        <f xml:space="preserve"> Calc!I$154</f>
        <v>0</v>
      </c>
      <c r="J18" s="382">
        <f xml:space="preserve"> Calc!J$154</f>
        <v>0</v>
      </c>
      <c r="K18" s="382">
        <f xml:space="preserve"> Calc!K$154</f>
        <v>0</v>
      </c>
      <c r="L18" s="382">
        <f xml:space="preserve"> Calc!L$154</f>
        <v>0</v>
      </c>
      <c r="M18" s="382">
        <f xml:space="preserve"> Calc!M$154</f>
        <v>0</v>
      </c>
      <c r="N18" s="382">
        <f xml:space="preserve"> Calc!N$154</f>
        <v>0</v>
      </c>
      <c r="O18" s="382">
        <f xml:space="preserve"> Calc!O$154</f>
        <v>0</v>
      </c>
      <c r="P18" s="382">
        <f xml:space="preserve"> Calc!P$154</f>
        <v>0</v>
      </c>
      <c r="Q18" s="382">
        <f xml:space="preserve"> Calc!Q$154</f>
        <v>0</v>
      </c>
      <c r="R18" s="382">
        <f xml:space="preserve"> Calc!R$154</f>
        <v>0</v>
      </c>
      <c r="S18" s="382">
        <f xml:space="preserve"> Calc!S$154</f>
        <v>0</v>
      </c>
      <c r="T18" s="382">
        <f xml:space="preserve"> Calc!T$154</f>
        <v>0</v>
      </c>
      <c r="U18" s="382">
        <f xml:space="preserve"> Calc!U$154</f>
        <v>0</v>
      </c>
      <c r="V18" s="382">
        <f xml:space="preserve"> Calc!V$154</f>
        <v>0</v>
      </c>
    </row>
    <row r="19" spans="1:22" x14ac:dyDescent="0.2">
      <c r="E19" s="386" t="str">
        <f xml:space="preserve"> E$15</f>
        <v>Water trading total value of incentive ~ Water resources  at 2017-18 FYA CPIH deflated price base</v>
      </c>
      <c r="F19" s="399">
        <f t="shared" ref="F19:V19" si="2" xml:space="preserve"> F$15</f>
        <v>0</v>
      </c>
      <c r="G19" s="386" t="str">
        <f t="shared" si="2"/>
        <v>£m</v>
      </c>
      <c r="H19" s="386">
        <f t="shared" si="2"/>
        <v>0</v>
      </c>
      <c r="I19" s="386">
        <f t="shared" si="2"/>
        <v>0</v>
      </c>
      <c r="J19" s="399">
        <f t="shared" si="2"/>
        <v>0</v>
      </c>
      <c r="K19" s="387">
        <f t="shared" si="2"/>
        <v>0</v>
      </c>
      <c r="L19" s="387">
        <f t="shared" si="2"/>
        <v>0</v>
      </c>
      <c r="M19" s="387">
        <f t="shared" si="2"/>
        <v>0</v>
      </c>
      <c r="N19" s="387">
        <f t="shared" si="2"/>
        <v>0</v>
      </c>
      <c r="O19" s="387">
        <f t="shared" si="2"/>
        <v>0</v>
      </c>
      <c r="P19" s="387">
        <f t="shared" si="2"/>
        <v>0</v>
      </c>
      <c r="Q19" s="387">
        <f t="shared" si="2"/>
        <v>0</v>
      </c>
      <c r="R19" s="387">
        <f t="shared" si="2"/>
        <v>0</v>
      </c>
      <c r="S19" s="387">
        <f t="shared" si="2"/>
        <v>0</v>
      </c>
      <c r="T19" s="387">
        <f t="shared" si="2"/>
        <v>0</v>
      </c>
      <c r="U19" s="387">
        <f t="shared" si="2"/>
        <v>0</v>
      </c>
      <c r="V19" s="387">
        <f t="shared" si="2"/>
        <v>0</v>
      </c>
    </row>
    <row r="20" spans="1:22" ht="6" customHeight="1" x14ac:dyDescent="0.2">
      <c r="F20" s="380"/>
    </row>
    <row r="21" spans="1:22" x14ac:dyDescent="0.2">
      <c r="E21" t="str">
        <f t="shared" ref="E21:V21" si="3" xml:space="preserve"> E$11</f>
        <v>Water resources profiling proportions</v>
      </c>
      <c r="F21">
        <f t="shared" si="3"/>
        <v>0</v>
      </c>
      <c r="G21" t="str">
        <f t="shared" si="3"/>
        <v>%</v>
      </c>
      <c r="H21">
        <f t="shared" si="3"/>
        <v>0</v>
      </c>
      <c r="I21">
        <f t="shared" si="3"/>
        <v>0</v>
      </c>
      <c r="J21" s="400">
        <f t="shared" si="3"/>
        <v>0</v>
      </c>
      <c r="K21" s="202">
        <f t="shared" si="3"/>
        <v>0</v>
      </c>
      <c r="L21" s="202">
        <f t="shared" si="3"/>
        <v>0</v>
      </c>
      <c r="M21" s="202">
        <f t="shared" si="3"/>
        <v>0</v>
      </c>
      <c r="N21" s="202">
        <f t="shared" si="3"/>
        <v>0</v>
      </c>
      <c r="O21" s="202">
        <f t="shared" si="3"/>
        <v>0</v>
      </c>
      <c r="P21" s="202">
        <f t="shared" si="3"/>
        <v>0</v>
      </c>
      <c r="Q21" s="202">
        <f t="shared" si="3"/>
        <v>0</v>
      </c>
      <c r="R21" s="202">
        <f t="shared" si="3"/>
        <v>0</v>
      </c>
      <c r="S21" s="202">
        <f t="shared" si="3"/>
        <v>0</v>
      </c>
      <c r="T21" s="202">
        <f t="shared" si="3"/>
        <v>0</v>
      </c>
      <c r="U21" s="202">
        <f t="shared" si="3"/>
        <v>0</v>
      </c>
      <c r="V21" s="202">
        <f t="shared" si="3"/>
        <v>0</v>
      </c>
    </row>
    <row r="22" spans="1:22" ht="6" customHeight="1" x14ac:dyDescent="0.2"/>
    <row r="23" spans="1:22" x14ac:dyDescent="0.2">
      <c r="E23" t="s">
        <v>337</v>
      </c>
      <c r="G23" t="s">
        <v>200</v>
      </c>
      <c r="H23">
        <f xml:space="preserve"> SUM(J23:V23)</f>
        <v>0</v>
      </c>
      <c r="J23" s="401">
        <f t="shared" ref="J23:V23" si="4" xml:space="preserve"> $F17 * J$21</f>
        <v>0</v>
      </c>
      <c r="K23" s="380">
        <f t="shared" si="4"/>
        <v>0</v>
      </c>
      <c r="L23" s="380">
        <f t="shared" si="4"/>
        <v>0</v>
      </c>
      <c r="M23" s="380">
        <f t="shared" si="4"/>
        <v>0</v>
      </c>
      <c r="N23" s="380">
        <f t="shared" si="4"/>
        <v>0</v>
      </c>
      <c r="O23" s="380">
        <f t="shared" si="4"/>
        <v>0</v>
      </c>
      <c r="P23" s="380">
        <f t="shared" si="4"/>
        <v>0</v>
      </c>
      <c r="Q23" s="380">
        <f t="shared" si="4"/>
        <v>0</v>
      </c>
      <c r="R23" s="380">
        <f t="shared" si="4"/>
        <v>0</v>
      </c>
      <c r="S23" s="380">
        <f t="shared" si="4"/>
        <v>0</v>
      </c>
      <c r="T23" s="380">
        <f t="shared" si="4"/>
        <v>0</v>
      </c>
      <c r="U23" s="380">
        <f t="shared" si="4"/>
        <v>0</v>
      </c>
      <c r="V23" s="380">
        <f t="shared" si="4"/>
        <v>0</v>
      </c>
    </row>
    <row r="24" spans="1:22" x14ac:dyDescent="0.2">
      <c r="E24" t="s">
        <v>338</v>
      </c>
      <c r="G24" t="s">
        <v>200</v>
      </c>
      <c r="H24">
        <f xml:space="preserve"> SUM(J24:V24)</f>
        <v>0</v>
      </c>
      <c r="J24" s="401">
        <f t="shared" ref="J24:V24" si="5" xml:space="preserve"> $F18 * J$21</f>
        <v>0</v>
      </c>
      <c r="K24" s="380">
        <f t="shared" si="5"/>
        <v>0</v>
      </c>
      <c r="L24" s="380">
        <f t="shared" si="5"/>
        <v>0</v>
      </c>
      <c r="M24" s="380">
        <f t="shared" si="5"/>
        <v>0</v>
      </c>
      <c r="N24" s="380">
        <f t="shared" si="5"/>
        <v>0</v>
      </c>
      <c r="O24" s="380">
        <f t="shared" si="5"/>
        <v>0</v>
      </c>
      <c r="P24" s="380">
        <f t="shared" si="5"/>
        <v>0</v>
      </c>
      <c r="Q24" s="380">
        <f t="shared" si="5"/>
        <v>0</v>
      </c>
      <c r="R24" s="380">
        <f t="shared" si="5"/>
        <v>0</v>
      </c>
      <c r="S24" s="380">
        <f t="shared" si="5"/>
        <v>0</v>
      </c>
      <c r="T24" s="380">
        <f t="shared" si="5"/>
        <v>0</v>
      </c>
      <c r="U24" s="380">
        <f t="shared" si="5"/>
        <v>0</v>
      </c>
      <c r="V24" s="380">
        <f t="shared" si="5"/>
        <v>0</v>
      </c>
    </row>
    <row r="25" spans="1:22" x14ac:dyDescent="0.2">
      <c r="E25" t="s">
        <v>859</v>
      </c>
      <c r="G25" t="s">
        <v>200</v>
      </c>
      <c r="H25">
        <f xml:space="preserve"> SUM(J25:V25)</f>
        <v>0</v>
      </c>
      <c r="J25" s="401">
        <f t="shared" ref="J25" si="6" xml:space="preserve"> $F19 * J$21</f>
        <v>0</v>
      </c>
      <c r="K25" s="380">
        <f xml:space="preserve"> $F19 * K$21</f>
        <v>0</v>
      </c>
      <c r="L25" s="380">
        <f t="shared" ref="L25:V25" si="7" xml:space="preserve"> $F19 * L$21</f>
        <v>0</v>
      </c>
      <c r="M25" s="380">
        <f t="shared" si="7"/>
        <v>0</v>
      </c>
      <c r="N25" s="380">
        <f t="shared" si="7"/>
        <v>0</v>
      </c>
      <c r="O25" s="380">
        <f t="shared" si="7"/>
        <v>0</v>
      </c>
      <c r="P25" s="380">
        <f t="shared" si="7"/>
        <v>0</v>
      </c>
      <c r="Q25" s="380">
        <f t="shared" si="7"/>
        <v>0</v>
      </c>
      <c r="R25" s="380">
        <f t="shared" si="7"/>
        <v>0</v>
      </c>
      <c r="S25" s="380">
        <f t="shared" si="7"/>
        <v>0</v>
      </c>
      <c r="T25" s="380">
        <f t="shared" si="7"/>
        <v>0</v>
      </c>
      <c r="U25" s="380">
        <f t="shared" si="7"/>
        <v>0</v>
      </c>
      <c r="V25" s="380">
        <f t="shared" si="7"/>
        <v>0</v>
      </c>
    </row>
    <row r="26" spans="1:22" x14ac:dyDescent="0.2">
      <c r="E26" s="376" t="s">
        <v>783</v>
      </c>
      <c r="F26" s="376"/>
      <c r="G26" s="376" t="s">
        <v>200</v>
      </c>
      <c r="H26" s="376">
        <f xml:space="preserve"> SUM(J26:V26)</f>
        <v>0</v>
      </c>
      <c r="I26" s="376"/>
      <c r="J26" s="398">
        <f xml:space="preserve"> SUM(J23:J25)</f>
        <v>0</v>
      </c>
      <c r="K26" s="379">
        <f t="shared" ref="K26:V26" si="8" xml:space="preserve"> SUM(K23:K25)</f>
        <v>0</v>
      </c>
      <c r="L26" s="379">
        <f t="shared" si="8"/>
        <v>0</v>
      </c>
      <c r="M26" s="379">
        <f t="shared" si="8"/>
        <v>0</v>
      </c>
      <c r="N26" s="379">
        <f t="shared" si="8"/>
        <v>0</v>
      </c>
      <c r="O26" s="379">
        <f t="shared" si="8"/>
        <v>0</v>
      </c>
      <c r="P26" s="379">
        <f t="shared" si="8"/>
        <v>0</v>
      </c>
      <c r="Q26" s="379">
        <f t="shared" si="8"/>
        <v>0</v>
      </c>
      <c r="R26" s="379">
        <f t="shared" si="8"/>
        <v>0</v>
      </c>
      <c r="S26" s="379">
        <f t="shared" si="8"/>
        <v>0</v>
      </c>
      <c r="T26" s="379">
        <f t="shared" si="8"/>
        <v>0</v>
      </c>
      <c r="U26" s="379">
        <f t="shared" si="8"/>
        <v>0</v>
      </c>
      <c r="V26" s="379">
        <f t="shared" si="8"/>
        <v>0</v>
      </c>
    </row>
    <row r="27" spans="1:22" x14ac:dyDescent="0.2">
      <c r="J27" s="380"/>
      <c r="K27" s="380"/>
      <c r="L27" s="380"/>
      <c r="M27" s="380"/>
      <c r="N27" s="380"/>
      <c r="O27" s="380"/>
      <c r="P27" s="380"/>
      <c r="Q27" s="380"/>
      <c r="R27" s="380"/>
      <c r="S27" s="380"/>
      <c r="T27" s="380"/>
      <c r="U27" s="380"/>
      <c r="V27" s="380"/>
    </row>
    <row r="28" spans="1:22" x14ac:dyDescent="0.2">
      <c r="E28" t="str">
        <f xml:space="preserve"> E$10</f>
        <v>Water resources revenue adjustment active</v>
      </c>
      <c r="F28">
        <f t="shared" ref="F28:V28" si="9" xml:space="preserve"> F$10</f>
        <v>0</v>
      </c>
      <c r="G28" t="str">
        <f t="shared" si="9"/>
        <v>£m</v>
      </c>
      <c r="H28">
        <f t="shared" si="9"/>
        <v>0</v>
      </c>
      <c r="I28">
        <f t="shared" si="9"/>
        <v>0</v>
      </c>
      <c r="J28" s="401">
        <f t="shared" si="9"/>
        <v>0</v>
      </c>
      <c r="K28" s="380">
        <f t="shared" si="9"/>
        <v>0</v>
      </c>
      <c r="L28" s="380">
        <f t="shared" si="9"/>
        <v>0</v>
      </c>
      <c r="M28" s="380">
        <f t="shared" si="9"/>
        <v>0</v>
      </c>
      <c r="N28" s="380">
        <f t="shared" si="9"/>
        <v>0</v>
      </c>
      <c r="O28" s="380">
        <f t="shared" si="9"/>
        <v>0</v>
      </c>
      <c r="P28" s="380">
        <f t="shared" si="9"/>
        <v>0</v>
      </c>
      <c r="Q28" s="380">
        <f t="shared" si="9"/>
        <v>0</v>
      </c>
      <c r="R28" s="380">
        <f t="shared" si="9"/>
        <v>0</v>
      </c>
      <c r="S28" s="380">
        <f t="shared" si="9"/>
        <v>0</v>
      </c>
      <c r="T28" s="380">
        <f t="shared" si="9"/>
        <v>0</v>
      </c>
      <c r="U28" s="380">
        <f t="shared" si="9"/>
        <v>0</v>
      </c>
      <c r="V28" s="380">
        <f t="shared" si="9"/>
        <v>0</v>
      </c>
    </row>
    <row r="29" spans="1:22" x14ac:dyDescent="0.2">
      <c r="E29" t="str">
        <f xml:space="preserve"> E$26</f>
        <v>Total water resources revenue adjustments</v>
      </c>
      <c r="F29">
        <f t="shared" ref="F29:V29" si="10" xml:space="preserve"> F$26</f>
        <v>0</v>
      </c>
      <c r="G29" t="str">
        <f t="shared" si="10"/>
        <v>£m</v>
      </c>
      <c r="H29">
        <f t="shared" si="10"/>
        <v>0</v>
      </c>
      <c r="I29">
        <f t="shared" si="10"/>
        <v>0</v>
      </c>
      <c r="J29" s="401">
        <f t="shared" si="10"/>
        <v>0</v>
      </c>
      <c r="K29" s="380">
        <f t="shared" si="10"/>
        <v>0</v>
      </c>
      <c r="L29" s="380">
        <f t="shared" si="10"/>
        <v>0</v>
      </c>
      <c r="M29" s="380">
        <f t="shared" si="10"/>
        <v>0</v>
      </c>
      <c r="N29" s="380">
        <f t="shared" si="10"/>
        <v>0</v>
      </c>
      <c r="O29" s="380">
        <f t="shared" si="10"/>
        <v>0</v>
      </c>
      <c r="P29" s="380">
        <f t="shared" si="10"/>
        <v>0</v>
      </c>
      <c r="Q29" s="380">
        <f t="shared" si="10"/>
        <v>0</v>
      </c>
      <c r="R29" s="380">
        <f t="shared" si="10"/>
        <v>0</v>
      </c>
      <c r="S29" s="380">
        <f t="shared" si="10"/>
        <v>0</v>
      </c>
      <c r="T29" s="380">
        <f t="shared" si="10"/>
        <v>0</v>
      </c>
      <c r="U29" s="380">
        <f t="shared" si="10"/>
        <v>0</v>
      </c>
      <c r="V29" s="380">
        <f t="shared" si="10"/>
        <v>0</v>
      </c>
    </row>
    <row r="30" spans="1:22" x14ac:dyDescent="0.2">
      <c r="E30" t="s">
        <v>860</v>
      </c>
      <c r="F30" s="134">
        <f xml:space="preserve"> IF(SUM(J30:V30)&lt;&gt;0, 1, 0)</f>
        <v>0</v>
      </c>
      <c r="G30" t="s">
        <v>784</v>
      </c>
      <c r="J30" s="401">
        <f xml:space="preserve"> IF(J28 = J29, 0, 1)</f>
        <v>0</v>
      </c>
      <c r="K30" s="380">
        <f t="shared" ref="K30:V30" si="11" xml:space="preserve"> IF(K28 = K29, 0, 1)</f>
        <v>0</v>
      </c>
      <c r="L30" s="380">
        <f t="shared" si="11"/>
        <v>0</v>
      </c>
      <c r="M30" s="380">
        <f t="shared" si="11"/>
        <v>0</v>
      </c>
      <c r="N30" s="380">
        <f t="shared" si="11"/>
        <v>0</v>
      </c>
      <c r="O30" s="380">
        <f t="shared" si="11"/>
        <v>0</v>
      </c>
      <c r="P30" s="380">
        <f t="shared" si="11"/>
        <v>0</v>
      </c>
      <c r="Q30" s="380">
        <f t="shared" si="11"/>
        <v>0</v>
      </c>
      <c r="R30" s="380">
        <f t="shared" si="11"/>
        <v>0</v>
      </c>
      <c r="S30" s="380">
        <f t="shared" si="11"/>
        <v>0</v>
      </c>
      <c r="T30" s="380">
        <f t="shared" si="11"/>
        <v>0</v>
      </c>
      <c r="U30" s="380">
        <f t="shared" si="11"/>
        <v>0</v>
      </c>
      <c r="V30" s="380">
        <f t="shared" si="11"/>
        <v>0</v>
      </c>
    </row>
    <row r="34" spans="1:22" ht="12.75" customHeight="1" x14ac:dyDescent="0.2">
      <c r="A34" s="39" t="s">
        <v>785</v>
      </c>
      <c r="B34" s="39"/>
      <c r="C34" s="40"/>
      <c r="D34" s="39"/>
      <c r="E34" s="39"/>
      <c r="F34" s="39"/>
      <c r="G34" s="39"/>
      <c r="H34" s="39"/>
      <c r="I34" s="39"/>
      <c r="J34" s="39"/>
      <c r="K34" s="39"/>
      <c r="L34" s="39"/>
      <c r="M34" s="39"/>
      <c r="N34" s="39"/>
      <c r="O34" s="39"/>
      <c r="P34" s="39"/>
      <c r="Q34" s="39"/>
      <c r="R34" s="39"/>
      <c r="S34" s="39"/>
      <c r="T34" s="39"/>
      <c r="U34" s="39"/>
      <c r="V34" s="39"/>
    </row>
    <row r="36" spans="1:22" x14ac:dyDescent="0.2">
      <c r="E36" s="12" t="str">
        <f xml:space="preserve"> Calc!E$198</f>
        <v>Water network plus revenue adjustment</v>
      </c>
      <c r="F36" s="382">
        <f xml:space="preserve"> Calc!F$198</f>
        <v>15.681422113790003</v>
      </c>
      <c r="G36" s="12" t="str">
        <f xml:space="preserve"> Calc!G$198</f>
        <v>£m</v>
      </c>
      <c r="H36" s="378">
        <f xml:space="preserve"> Calc!H$198</f>
        <v>0</v>
      </c>
      <c r="I36" s="12">
        <f xml:space="preserve"> Calc!I$198</f>
        <v>0</v>
      </c>
      <c r="J36" s="382">
        <f xml:space="preserve"> Calc!J$198</f>
        <v>0</v>
      </c>
      <c r="K36" s="378">
        <f xml:space="preserve"> Calc!K$198</f>
        <v>0</v>
      </c>
      <c r="L36" s="378">
        <f xml:space="preserve"> Calc!L$198</f>
        <v>0</v>
      </c>
      <c r="M36" s="378">
        <f xml:space="preserve"> Calc!M$198</f>
        <v>0</v>
      </c>
      <c r="N36" s="378">
        <f xml:space="preserve"> Calc!N$198</f>
        <v>0</v>
      </c>
      <c r="O36" s="378">
        <f xml:space="preserve"> Calc!O$198</f>
        <v>0</v>
      </c>
      <c r="P36" s="378">
        <f xml:space="preserve"> Calc!P$198</f>
        <v>0</v>
      </c>
      <c r="Q36" s="378">
        <f xml:space="preserve"> Calc!Q$198</f>
        <v>0</v>
      </c>
      <c r="R36" s="378">
        <f xml:space="preserve"> Calc!R$198</f>
        <v>0</v>
      </c>
      <c r="S36" s="378">
        <f xml:space="preserve"> Calc!S$198</f>
        <v>0</v>
      </c>
      <c r="T36" s="378">
        <f xml:space="preserve"> Calc!T$198</f>
        <v>0</v>
      </c>
      <c r="U36" s="378">
        <f xml:space="preserve"> Calc!U$198</f>
        <v>0</v>
      </c>
      <c r="V36" s="378">
        <f xml:space="preserve"> Calc!V$198</f>
        <v>0</v>
      </c>
    </row>
    <row r="37" spans="1:22" x14ac:dyDescent="0.2">
      <c r="E37" s="12" t="str">
        <f xml:space="preserve"> Profiling!E$242</f>
        <v>Water network revenue adjustment active</v>
      </c>
      <c r="F37" s="378">
        <f xml:space="preserve"> Profiling!F$242</f>
        <v>0</v>
      </c>
      <c r="G37" s="12" t="str">
        <f xml:space="preserve"> Profiling!G$242</f>
        <v>£m</v>
      </c>
      <c r="H37" s="378">
        <f xml:space="preserve"> Profiling!H$242</f>
        <v>16.118213193584481</v>
      </c>
      <c r="I37" s="12">
        <f xml:space="preserve"> Profiling!I$242</f>
        <v>0</v>
      </c>
      <c r="J37" s="382">
        <f xml:space="preserve"> Profiling!J$242</f>
        <v>0</v>
      </c>
      <c r="K37" s="378">
        <f xml:space="preserve"> Profiling!K$242</f>
        <v>0</v>
      </c>
      <c r="L37" s="378">
        <f xml:space="preserve"> Profiling!L$242</f>
        <v>0</v>
      </c>
      <c r="M37" s="378">
        <f xml:space="preserve"> Profiling!M$242</f>
        <v>0</v>
      </c>
      <c r="N37" s="378">
        <f xml:space="preserve"> Profiling!N$242</f>
        <v>0</v>
      </c>
      <c r="O37" s="378">
        <f xml:space="preserve"> Profiling!O$242</f>
        <v>0</v>
      </c>
      <c r="P37" s="378">
        <f xml:space="preserve"> Profiling!P$242</f>
        <v>0</v>
      </c>
      <c r="Q37" s="378">
        <f xml:space="preserve"> Profiling!Q$242</f>
        <v>0</v>
      </c>
      <c r="R37" s="378">
        <f xml:space="preserve"> Profiling!R$242</f>
        <v>3.3119451393125932</v>
      </c>
      <c r="S37" s="378">
        <f xml:space="preserve"> Profiling!S$242</f>
        <v>9.4943229149592945</v>
      </c>
      <c r="T37" s="378">
        <f xml:space="preserve"> Profiling!T$242</f>
        <v>3.3119451393125932</v>
      </c>
      <c r="U37" s="378">
        <f xml:space="preserve"> Profiling!U$242</f>
        <v>0</v>
      </c>
      <c r="V37" s="378">
        <f xml:space="preserve"> Profiling!V$242</f>
        <v>0</v>
      </c>
    </row>
    <row r="38" spans="1:22" x14ac:dyDescent="0.2">
      <c r="E38" t="s">
        <v>786</v>
      </c>
      <c r="F38" s="380"/>
      <c r="G38" t="s">
        <v>173</v>
      </c>
      <c r="J38" s="402">
        <f>IF(J37 = 0, 0, J37/$F36)</f>
        <v>0</v>
      </c>
      <c r="K38" s="202">
        <f t="shared" ref="K38:V38" si="12">IF(K37 = 0, 0, K37/$F36)</f>
        <v>0</v>
      </c>
      <c r="L38" s="202">
        <f t="shared" si="12"/>
        <v>0</v>
      </c>
      <c r="M38" s="202">
        <f t="shared" si="12"/>
        <v>0</v>
      </c>
      <c r="N38" s="202">
        <f t="shared" si="12"/>
        <v>0</v>
      </c>
      <c r="O38" s="202">
        <f t="shared" si="12"/>
        <v>0</v>
      </c>
      <c r="P38" s="202">
        <f t="shared" si="12"/>
        <v>0</v>
      </c>
      <c r="Q38" s="202">
        <f t="shared" si="12"/>
        <v>0</v>
      </c>
      <c r="R38" s="202">
        <f t="shared" si="12"/>
        <v>0.21120183585901431</v>
      </c>
      <c r="S38" s="202">
        <f t="shared" si="12"/>
        <v>0.60545037599683849</v>
      </c>
      <c r="T38" s="202">
        <f t="shared" si="12"/>
        <v>0.21120183585901431</v>
      </c>
      <c r="U38" s="202">
        <f t="shared" si="12"/>
        <v>0</v>
      </c>
      <c r="V38" s="202">
        <f t="shared" si="12"/>
        <v>0</v>
      </c>
    </row>
    <row r="39" spans="1:22" x14ac:dyDescent="0.2">
      <c r="F39" s="380"/>
    </row>
    <row r="40" spans="1:22" x14ac:dyDescent="0.2">
      <c r="E40" s="12" t="str">
        <f xml:space="preserve"> Calc!E$161</f>
        <v>Water trading total value of export incentive ~ Water network plus at 2017-18 FYA CPIH deflated price base</v>
      </c>
      <c r="F40" s="378">
        <f xml:space="preserve"> Calc!F$161</f>
        <v>0</v>
      </c>
      <c r="G40" s="12" t="str">
        <f xml:space="preserve"> Calc!G$161</f>
        <v>£m</v>
      </c>
      <c r="H40" s="378">
        <f xml:space="preserve"> Calc!H$161</f>
        <v>0</v>
      </c>
      <c r="I40" s="12">
        <f xml:space="preserve"> Calc!I$161</f>
        <v>0</v>
      </c>
      <c r="J40" s="382">
        <f xml:space="preserve"> Calc!J$161</f>
        <v>0</v>
      </c>
      <c r="K40" s="378">
        <f xml:space="preserve"> Calc!K$161</f>
        <v>0</v>
      </c>
      <c r="L40" s="378">
        <f xml:space="preserve"> Calc!L$161</f>
        <v>0</v>
      </c>
      <c r="M40" s="378">
        <f xml:space="preserve"> Calc!M$161</f>
        <v>0</v>
      </c>
      <c r="N40" s="378">
        <f xml:space="preserve"> Calc!N$161</f>
        <v>0</v>
      </c>
      <c r="O40" s="378">
        <f xml:space="preserve"> Calc!O$161</f>
        <v>0</v>
      </c>
      <c r="P40" s="378">
        <f xml:space="preserve"> Calc!P$161</f>
        <v>0</v>
      </c>
      <c r="Q40" s="378">
        <f xml:space="preserve"> Calc!Q$161</f>
        <v>0</v>
      </c>
      <c r="R40" s="378">
        <f xml:space="preserve"> Calc!R$161</f>
        <v>0</v>
      </c>
      <c r="S40" s="378">
        <f xml:space="preserve"> Calc!S$161</f>
        <v>0</v>
      </c>
      <c r="T40" s="378">
        <f xml:space="preserve"> Calc!T$161</f>
        <v>0</v>
      </c>
      <c r="U40" s="378">
        <f xml:space="preserve"> Calc!U$161</f>
        <v>0</v>
      </c>
      <c r="V40" s="378">
        <f xml:space="preserve"> Calc!V$161</f>
        <v>0</v>
      </c>
    </row>
    <row r="41" spans="1:22" x14ac:dyDescent="0.2">
      <c r="E41" s="12" t="str">
        <f xml:space="preserve"> Calc!E$162</f>
        <v>Water trading total value of import incentive ~ Water network plus at 2017-18 FYA CPIH deflated price base</v>
      </c>
      <c r="F41" s="378">
        <f xml:space="preserve"> Calc!F$162</f>
        <v>0</v>
      </c>
      <c r="G41" s="12" t="str">
        <f xml:space="preserve"> Calc!G$162</f>
        <v>£m</v>
      </c>
      <c r="H41" s="378">
        <f xml:space="preserve"> Calc!H$162</f>
        <v>0</v>
      </c>
      <c r="I41" s="12">
        <f xml:space="preserve"> Calc!I$162</f>
        <v>0</v>
      </c>
      <c r="J41" s="382">
        <f xml:space="preserve"> Calc!J$162</f>
        <v>0</v>
      </c>
      <c r="K41" s="378">
        <f xml:space="preserve"> Calc!K$162</f>
        <v>0</v>
      </c>
      <c r="L41" s="378">
        <f xml:space="preserve"> Calc!L$162</f>
        <v>0</v>
      </c>
      <c r="M41" s="378">
        <f xml:space="preserve"> Calc!M$162</f>
        <v>0</v>
      </c>
      <c r="N41" s="378">
        <f xml:space="preserve"> Calc!N$162</f>
        <v>0</v>
      </c>
      <c r="O41" s="378">
        <f xml:space="preserve"> Calc!O$162</f>
        <v>0</v>
      </c>
      <c r="P41" s="378">
        <f xml:space="preserve"> Calc!P$162</f>
        <v>0</v>
      </c>
      <c r="Q41" s="378">
        <f xml:space="preserve"> Calc!Q$162</f>
        <v>0</v>
      </c>
      <c r="R41" s="378">
        <f xml:space="preserve"> Calc!R$162</f>
        <v>0</v>
      </c>
      <c r="S41" s="378">
        <f xml:space="preserve"> Calc!S$162</f>
        <v>0</v>
      </c>
      <c r="T41" s="378">
        <f xml:space="preserve"> Calc!T$162</f>
        <v>0</v>
      </c>
      <c r="U41" s="378">
        <f xml:space="preserve"> Calc!U$162</f>
        <v>0</v>
      </c>
      <c r="V41" s="378">
        <f xml:space="preserve"> Calc!V$162</f>
        <v>0</v>
      </c>
    </row>
    <row r="42" spans="1:22" x14ac:dyDescent="0.2">
      <c r="E42" s="376" t="s">
        <v>861</v>
      </c>
      <c r="F42" s="379">
        <f xml:space="preserve"> SUM(F40:F41)</f>
        <v>0</v>
      </c>
      <c r="G42" s="376" t="s">
        <v>200</v>
      </c>
      <c r="H42" s="379">
        <f xml:space="preserve"> SUM(J42:V42)</f>
        <v>0</v>
      </c>
      <c r="I42" s="376"/>
      <c r="J42" s="398">
        <f>SUM(J40:J41)</f>
        <v>0</v>
      </c>
      <c r="K42" s="379">
        <f>SUM(K40:K41)</f>
        <v>0</v>
      </c>
      <c r="L42" s="379">
        <f t="shared" ref="L42" si="13">SUM(L40:L41)</f>
        <v>0</v>
      </c>
      <c r="M42" s="379">
        <f t="shared" ref="M42" si="14">SUM(M40:M41)</f>
        <v>0</v>
      </c>
      <c r="N42" s="379">
        <f t="shared" ref="N42" si="15">SUM(N40:N41)</f>
        <v>0</v>
      </c>
      <c r="O42" s="379">
        <f t="shared" ref="O42" si="16">SUM(O40:O41)</f>
        <v>0</v>
      </c>
      <c r="P42" s="379">
        <f t="shared" ref="P42" si="17">SUM(P40:P41)</f>
        <v>0</v>
      </c>
      <c r="Q42" s="379">
        <f t="shared" ref="Q42" si="18">SUM(Q40:Q41)</f>
        <v>0</v>
      </c>
      <c r="R42" s="379">
        <f t="shared" ref="R42" si="19">SUM(R40:R41)</f>
        <v>0</v>
      </c>
      <c r="S42" s="379">
        <f t="shared" ref="S42" si="20">SUM(S40:S41)</f>
        <v>0</v>
      </c>
      <c r="T42" s="379">
        <f t="shared" ref="T42" si="21">SUM(T40:T41)</f>
        <v>0</v>
      </c>
      <c r="U42" s="379">
        <f t="shared" ref="U42" si="22">SUM(U40:U41)</f>
        <v>0</v>
      </c>
      <c r="V42" s="379">
        <f t="shared" ref="V42" si="23">SUM(V40:V41)</f>
        <v>0</v>
      </c>
    </row>
    <row r="43" spans="1:22" x14ac:dyDescent="0.2">
      <c r="F43" s="380"/>
      <c r="H43" s="380"/>
      <c r="J43" s="380"/>
      <c r="K43" s="380"/>
      <c r="L43" s="380"/>
      <c r="M43" s="380"/>
      <c r="N43" s="380"/>
      <c r="O43" s="380"/>
      <c r="P43" s="380"/>
      <c r="Q43" s="380"/>
      <c r="R43" s="380"/>
      <c r="S43" s="380"/>
      <c r="T43" s="380"/>
      <c r="U43" s="380"/>
      <c r="V43" s="380"/>
    </row>
    <row r="44" spans="1:22" x14ac:dyDescent="0.2">
      <c r="E44" s="12" t="str">
        <f xml:space="preserve"> Calc!E$158</f>
        <v>ODI in-period revenue adjustment ~ Water network plus at 2017-18 FYA CPIH deflated price base</v>
      </c>
      <c r="F44" s="382">
        <f xml:space="preserve"> Calc!F$158</f>
        <v>3.5412160469743346</v>
      </c>
      <c r="G44" s="12" t="str">
        <f xml:space="preserve"> Calc!G$158</f>
        <v>£m</v>
      </c>
      <c r="H44" s="378">
        <f xml:space="preserve"> Calc!H$158</f>
        <v>0</v>
      </c>
      <c r="I44" s="12">
        <f xml:space="preserve"> Calc!I$158</f>
        <v>0</v>
      </c>
      <c r="J44" s="382">
        <f xml:space="preserve"> Calc!J$158</f>
        <v>0</v>
      </c>
      <c r="K44" s="378">
        <f xml:space="preserve"> Calc!K$158</f>
        <v>0</v>
      </c>
      <c r="L44" s="378">
        <f xml:space="preserve"> Calc!L$158</f>
        <v>0</v>
      </c>
      <c r="M44" s="378">
        <f xml:space="preserve"> Calc!M$158</f>
        <v>0</v>
      </c>
      <c r="N44" s="378">
        <f xml:space="preserve"> Calc!N$158</f>
        <v>0</v>
      </c>
      <c r="O44" s="378">
        <f xml:space="preserve"> Calc!O$158</f>
        <v>0</v>
      </c>
      <c r="P44" s="378">
        <f xml:space="preserve"> Calc!P$158</f>
        <v>0</v>
      </c>
      <c r="Q44" s="378">
        <f xml:space="preserve"> Calc!Q$158</f>
        <v>0</v>
      </c>
      <c r="R44" s="378">
        <f xml:space="preserve"> Calc!R$158</f>
        <v>0</v>
      </c>
      <c r="S44" s="378">
        <f xml:space="preserve"> Calc!S$158</f>
        <v>0</v>
      </c>
      <c r="T44" s="378">
        <f xml:space="preserve"> Calc!T$158</f>
        <v>0</v>
      </c>
      <c r="U44" s="378">
        <f xml:space="preserve"> Calc!U$158</f>
        <v>0</v>
      </c>
      <c r="V44" s="378">
        <f xml:space="preserve"> Calc!V$158</f>
        <v>0</v>
      </c>
    </row>
    <row r="45" spans="1:22" x14ac:dyDescent="0.2">
      <c r="E45" s="12" t="str">
        <f xml:space="preserve"> Calc!E$159</f>
        <v>ODI end of period revenue adjustment ~ Water network plus at 2017-18 FYA CPIH deflated price base</v>
      </c>
      <c r="F45" s="378">
        <f xml:space="preserve"> Calc!F$159</f>
        <v>21.404187051046907</v>
      </c>
      <c r="G45" s="12" t="str">
        <f xml:space="preserve"> Calc!G$159</f>
        <v>£m</v>
      </c>
      <c r="H45" s="378">
        <f xml:space="preserve"> Calc!H$159</f>
        <v>0</v>
      </c>
      <c r="I45" s="12">
        <f xml:space="preserve"> Calc!I$159</f>
        <v>0</v>
      </c>
      <c r="J45" s="378">
        <f xml:space="preserve"> Calc!J$159</f>
        <v>0</v>
      </c>
      <c r="K45" s="378">
        <f xml:space="preserve"> Calc!K$159</f>
        <v>0</v>
      </c>
      <c r="L45" s="378">
        <f xml:space="preserve"> Calc!L$159</f>
        <v>0</v>
      </c>
      <c r="M45" s="378">
        <f xml:space="preserve"> Calc!M$159</f>
        <v>0</v>
      </c>
      <c r="N45" s="378">
        <f xml:space="preserve"> Calc!N$159</f>
        <v>0</v>
      </c>
      <c r="O45" s="378">
        <f xml:space="preserve"> Calc!O$159</f>
        <v>0</v>
      </c>
      <c r="P45" s="378">
        <f xml:space="preserve"> Calc!P$159</f>
        <v>0</v>
      </c>
      <c r="Q45" s="378">
        <f xml:space="preserve"> Calc!Q$159</f>
        <v>0</v>
      </c>
      <c r="R45" s="378">
        <f xml:space="preserve"> Calc!R$159</f>
        <v>0</v>
      </c>
      <c r="S45" s="378">
        <f xml:space="preserve"> Calc!S$159</f>
        <v>0</v>
      </c>
      <c r="T45" s="378">
        <f xml:space="preserve"> Calc!T$159</f>
        <v>0</v>
      </c>
      <c r="U45" s="378">
        <f xml:space="preserve"> Calc!U$159</f>
        <v>0</v>
      </c>
      <c r="V45" s="378">
        <f xml:space="preserve"> Calc!V$159</f>
        <v>0</v>
      </c>
    </row>
    <row r="46" spans="1:22" x14ac:dyDescent="0.2">
      <c r="E46" s="12" t="str">
        <f xml:space="preserve"> Calc!E$163</f>
        <v>WRFIM total reward / (penalty) at the end of AMP6 ~ Water network plus at 2017-18 FYA CPIH deflated price base</v>
      </c>
      <c r="F46" s="378">
        <f xml:space="preserve"> Calc!F$163</f>
        <v>-10.013913504448201</v>
      </c>
      <c r="G46" s="12" t="str">
        <f xml:space="preserve"> Calc!G$163</f>
        <v>£m</v>
      </c>
      <c r="H46" s="378">
        <f xml:space="preserve"> Calc!H$163</f>
        <v>0</v>
      </c>
      <c r="I46" s="12">
        <f xml:space="preserve"> Calc!I$163</f>
        <v>0</v>
      </c>
      <c r="J46" s="382">
        <f xml:space="preserve"> Calc!J$163</f>
        <v>0</v>
      </c>
      <c r="K46" s="378">
        <f xml:space="preserve"> Calc!K$163</f>
        <v>0</v>
      </c>
      <c r="L46" s="378">
        <f xml:space="preserve"> Calc!L$163</f>
        <v>0</v>
      </c>
      <c r="M46" s="378">
        <f xml:space="preserve"> Calc!M$163</f>
        <v>0</v>
      </c>
      <c r="N46" s="378">
        <f xml:space="preserve"> Calc!N$163</f>
        <v>0</v>
      </c>
      <c r="O46" s="378">
        <f xml:space="preserve"> Calc!O$163</f>
        <v>0</v>
      </c>
      <c r="P46" s="378">
        <f xml:space="preserve"> Calc!P$163</f>
        <v>0</v>
      </c>
      <c r="Q46" s="378">
        <f xml:space="preserve"> Calc!Q$163</f>
        <v>0</v>
      </c>
      <c r="R46" s="378">
        <f xml:space="preserve"> Calc!R$163</f>
        <v>0</v>
      </c>
      <c r="S46" s="378">
        <f xml:space="preserve"> Calc!S$163</f>
        <v>0</v>
      </c>
      <c r="T46" s="378">
        <f xml:space="preserve"> Calc!T$163</f>
        <v>0</v>
      </c>
      <c r="U46" s="378">
        <f xml:space="preserve"> Calc!U$163</f>
        <v>0</v>
      </c>
      <c r="V46" s="378">
        <f xml:space="preserve"> Calc!V$163</f>
        <v>0</v>
      </c>
    </row>
    <row r="47" spans="1:22" x14ac:dyDescent="0.2">
      <c r="E47" s="12" t="str">
        <f xml:space="preserve"> Calc!E$160</f>
        <v>Water: Totex menu revenue adjustment at 2017-18 FYA CPIH deflated price base</v>
      </c>
      <c r="F47" s="378">
        <f xml:space="preserve"> Calc!F$160</f>
        <v>-8.1052724398200287</v>
      </c>
      <c r="G47" s="12" t="str">
        <f xml:space="preserve"> Calc!G$160</f>
        <v>£m</v>
      </c>
      <c r="H47" s="378">
        <f xml:space="preserve"> Calc!H$160</f>
        <v>0</v>
      </c>
      <c r="I47" s="12">
        <f xml:space="preserve"> Calc!I$160</f>
        <v>0</v>
      </c>
      <c r="J47" s="382">
        <f xml:space="preserve"> Calc!J$160</f>
        <v>0</v>
      </c>
      <c r="K47" s="378">
        <f xml:space="preserve"> Calc!K$160</f>
        <v>0</v>
      </c>
      <c r="L47" s="378">
        <f xml:space="preserve"> Calc!L$160</f>
        <v>0</v>
      </c>
      <c r="M47" s="378">
        <f xml:space="preserve"> Calc!M$160</f>
        <v>0</v>
      </c>
      <c r="N47" s="378">
        <f xml:space="preserve"> Calc!N$160</f>
        <v>0</v>
      </c>
      <c r="O47" s="378">
        <f xml:space="preserve"> Calc!O$160</f>
        <v>0</v>
      </c>
      <c r="P47" s="378">
        <f xml:space="preserve"> Calc!P$160</f>
        <v>0</v>
      </c>
      <c r="Q47" s="378">
        <f xml:space="preserve"> Calc!Q$160</f>
        <v>0</v>
      </c>
      <c r="R47" s="378">
        <f xml:space="preserve"> Calc!R$160</f>
        <v>0</v>
      </c>
      <c r="S47" s="378">
        <f xml:space="preserve"> Calc!S$160</f>
        <v>0</v>
      </c>
      <c r="T47" s="378">
        <f xml:space="preserve"> Calc!T$160</f>
        <v>0</v>
      </c>
      <c r="U47" s="378">
        <f xml:space="preserve"> Calc!U$160</f>
        <v>0</v>
      </c>
      <c r="V47" s="378">
        <f xml:space="preserve"> Calc!V$160</f>
        <v>0</v>
      </c>
    </row>
    <row r="48" spans="1:22" x14ac:dyDescent="0.2">
      <c r="E48" s="12" t="str">
        <f xml:space="preserve"> Calc!E$157</f>
        <v>Further 2010-15 reconciliation total adjustment revenue carry forward to PR19 ~ Water network plus at 2017-18 FYA CPIH deflated price base</v>
      </c>
      <c r="F48" s="378">
        <f xml:space="preserve"> Calc!F$157</f>
        <v>8.8552049600369891</v>
      </c>
      <c r="G48" s="12" t="str">
        <f xml:space="preserve"> Calc!G$157</f>
        <v>£m</v>
      </c>
      <c r="H48" s="378">
        <f xml:space="preserve"> Calc!H$157</f>
        <v>0</v>
      </c>
      <c r="I48" s="12">
        <f xml:space="preserve"> Calc!I$157</f>
        <v>0</v>
      </c>
      <c r="J48" s="382">
        <f xml:space="preserve"> Calc!J$157</f>
        <v>0</v>
      </c>
      <c r="K48" s="378">
        <f xml:space="preserve"> Calc!K$157</f>
        <v>0</v>
      </c>
      <c r="L48" s="378">
        <f xml:space="preserve"> Calc!L$157</f>
        <v>0</v>
      </c>
      <c r="M48" s="378">
        <f xml:space="preserve"> Calc!M$157</f>
        <v>0</v>
      </c>
      <c r="N48" s="378">
        <f xml:space="preserve"> Calc!N$157</f>
        <v>0</v>
      </c>
      <c r="O48" s="378">
        <f xml:space="preserve"> Calc!O$157</f>
        <v>0</v>
      </c>
      <c r="P48" s="378">
        <f xml:space="preserve"> Calc!P$157</f>
        <v>0</v>
      </c>
      <c r="Q48" s="378">
        <f xml:space="preserve"> Calc!Q$157</f>
        <v>0</v>
      </c>
      <c r="R48" s="378">
        <f xml:space="preserve"> Calc!R$157</f>
        <v>0</v>
      </c>
      <c r="S48" s="378">
        <f xml:space="preserve"> Calc!S$157</f>
        <v>0</v>
      </c>
      <c r="T48" s="378">
        <f xml:space="preserve"> Calc!T$157</f>
        <v>0</v>
      </c>
      <c r="U48" s="378">
        <f xml:space="preserve"> Calc!U$157</f>
        <v>0</v>
      </c>
      <c r="V48" s="378">
        <f xml:space="preserve"> Calc!V$157</f>
        <v>0</v>
      </c>
    </row>
    <row r="49" spans="5:22" x14ac:dyDescent="0.2">
      <c r="E49" s="3" t="str">
        <f xml:space="preserve"> E$42</f>
        <v>Water trading total value of incentive ~ Water network at 2017-18 FYA CPIH deflated price base</v>
      </c>
      <c r="F49" s="381">
        <f t="shared" ref="F49:V49" si="24" xml:space="preserve"> F$42</f>
        <v>0</v>
      </c>
      <c r="G49" s="3" t="str">
        <f t="shared" si="24"/>
        <v>£m</v>
      </c>
      <c r="H49" s="3">
        <f t="shared" si="24"/>
        <v>0</v>
      </c>
      <c r="I49" s="3">
        <f t="shared" si="24"/>
        <v>0</v>
      </c>
      <c r="J49" s="381">
        <f t="shared" si="24"/>
        <v>0</v>
      </c>
      <c r="K49" s="381">
        <f xml:space="preserve"> K$42</f>
        <v>0</v>
      </c>
      <c r="L49" s="381">
        <f t="shared" si="24"/>
        <v>0</v>
      </c>
      <c r="M49" s="381">
        <f t="shared" si="24"/>
        <v>0</v>
      </c>
      <c r="N49" s="381">
        <f t="shared" si="24"/>
        <v>0</v>
      </c>
      <c r="O49" s="381">
        <f t="shared" si="24"/>
        <v>0</v>
      </c>
      <c r="P49" s="381">
        <f t="shared" si="24"/>
        <v>0</v>
      </c>
      <c r="Q49" s="381">
        <f t="shared" si="24"/>
        <v>0</v>
      </c>
      <c r="R49" s="381">
        <f t="shared" si="24"/>
        <v>0</v>
      </c>
      <c r="S49" s="381">
        <f t="shared" si="24"/>
        <v>0</v>
      </c>
      <c r="T49" s="381">
        <f t="shared" si="24"/>
        <v>0</v>
      </c>
      <c r="U49" s="381">
        <f t="shared" si="24"/>
        <v>0</v>
      </c>
      <c r="V49" s="381">
        <f t="shared" si="24"/>
        <v>0</v>
      </c>
    </row>
    <row r="50" spans="5:22" ht="4.5" customHeight="1" x14ac:dyDescent="0.2"/>
    <row r="51" spans="5:22" x14ac:dyDescent="0.2">
      <c r="E51" t="str">
        <f t="shared" ref="E51:V51" si="25" xml:space="preserve"> E$38</f>
        <v>Water network profiling proportions</v>
      </c>
      <c r="F51">
        <f t="shared" si="25"/>
        <v>0</v>
      </c>
      <c r="G51" t="str">
        <f t="shared" si="25"/>
        <v>%</v>
      </c>
      <c r="H51">
        <f t="shared" si="25"/>
        <v>0</v>
      </c>
      <c r="I51">
        <f t="shared" si="25"/>
        <v>0</v>
      </c>
      <c r="J51" s="400">
        <f t="shared" si="25"/>
        <v>0</v>
      </c>
      <c r="K51" s="202">
        <f t="shared" si="25"/>
        <v>0</v>
      </c>
      <c r="L51" s="202">
        <f t="shared" si="25"/>
        <v>0</v>
      </c>
      <c r="M51" s="202">
        <f t="shared" si="25"/>
        <v>0</v>
      </c>
      <c r="N51" s="202">
        <f t="shared" si="25"/>
        <v>0</v>
      </c>
      <c r="O51" s="202">
        <f t="shared" si="25"/>
        <v>0</v>
      </c>
      <c r="P51" s="202">
        <f t="shared" si="25"/>
        <v>0</v>
      </c>
      <c r="Q51" s="202">
        <f t="shared" si="25"/>
        <v>0</v>
      </c>
      <c r="R51" s="202">
        <f t="shared" si="25"/>
        <v>0.21120183585901431</v>
      </c>
      <c r="S51" s="202">
        <f t="shared" si="25"/>
        <v>0.60545037599683849</v>
      </c>
      <c r="T51" s="202">
        <f t="shared" si="25"/>
        <v>0.21120183585901431</v>
      </c>
      <c r="U51" s="202">
        <f t="shared" si="25"/>
        <v>0</v>
      </c>
      <c r="V51" s="202">
        <f t="shared" si="25"/>
        <v>0</v>
      </c>
    </row>
    <row r="52" spans="5:22" ht="4.5" customHeight="1" x14ac:dyDescent="0.2"/>
    <row r="53" spans="5:22" x14ac:dyDescent="0.2">
      <c r="E53" t="s">
        <v>342</v>
      </c>
      <c r="G53" t="s">
        <v>200</v>
      </c>
      <c r="H53" s="380">
        <f t="shared" ref="H53:H59" si="26" xml:space="preserve"> SUM(J53:V53)</f>
        <v>3.6398532477154109</v>
      </c>
      <c r="J53" s="401">
        <f t="shared" ref="J53:J58" si="27" xml:space="preserve"> $F44 * J$51</f>
        <v>0</v>
      </c>
      <c r="K53" s="380">
        <f t="shared" ref="K53:V55" si="28" xml:space="preserve"> $F44 * K$51</f>
        <v>0</v>
      </c>
      <c r="L53" s="380">
        <f t="shared" si="28"/>
        <v>0</v>
      </c>
      <c r="M53" s="380">
        <f t="shared" si="28"/>
        <v>0</v>
      </c>
      <c r="N53" s="380">
        <f t="shared" si="28"/>
        <v>0</v>
      </c>
      <c r="O53" s="380">
        <f t="shared" si="28"/>
        <v>0</v>
      </c>
      <c r="P53" s="380">
        <f t="shared" si="28"/>
        <v>0</v>
      </c>
      <c r="Q53" s="380">
        <f t="shared" si="28"/>
        <v>0</v>
      </c>
      <c r="R53" s="380">
        <f t="shared" ref="R53:R58" si="29" xml:space="preserve"> $F44 * R$51</f>
        <v>0.74791133029438095</v>
      </c>
      <c r="S53" s="380">
        <f t="shared" si="28"/>
        <v>2.144030587126649</v>
      </c>
      <c r="T53" s="380">
        <f t="shared" si="28"/>
        <v>0.74791133029438095</v>
      </c>
      <c r="U53" s="380">
        <f t="shared" si="28"/>
        <v>0</v>
      </c>
      <c r="V53" s="380">
        <f t="shared" si="28"/>
        <v>0</v>
      </c>
    </row>
    <row r="54" spans="5:22" x14ac:dyDescent="0.2">
      <c r="E54" t="s">
        <v>343</v>
      </c>
      <c r="G54" t="s">
        <v>200</v>
      </c>
      <c r="H54" s="380">
        <f t="shared" si="26"/>
        <v>22.000380298464709</v>
      </c>
      <c r="J54" s="401">
        <f t="shared" si="27"/>
        <v>0</v>
      </c>
      <c r="K54" s="380">
        <f t="shared" si="28"/>
        <v>0</v>
      </c>
      <c r="L54" s="380">
        <f t="shared" si="28"/>
        <v>0</v>
      </c>
      <c r="M54" s="380">
        <f t="shared" si="28"/>
        <v>0</v>
      </c>
      <c r="N54" s="380">
        <f t="shared" si="28"/>
        <v>0</v>
      </c>
      <c r="O54" s="380">
        <f t="shared" si="28"/>
        <v>0</v>
      </c>
      <c r="P54" s="380">
        <f t="shared" si="28"/>
        <v>0</v>
      </c>
      <c r="Q54" s="380">
        <f t="shared" si="28"/>
        <v>0</v>
      </c>
      <c r="R54" s="380">
        <f t="shared" si="29"/>
        <v>4.5206036002508485</v>
      </c>
      <c r="S54" s="380">
        <f t="shared" si="28"/>
        <v>12.959173097963012</v>
      </c>
      <c r="T54" s="380">
        <f t="shared" si="28"/>
        <v>4.5206036002508485</v>
      </c>
      <c r="U54" s="380">
        <f t="shared" si="28"/>
        <v>0</v>
      </c>
      <c r="V54" s="380">
        <f t="shared" si="28"/>
        <v>0</v>
      </c>
    </row>
    <row r="55" spans="5:22" x14ac:dyDescent="0.2">
      <c r="E55" t="s">
        <v>347</v>
      </c>
      <c r="G55" t="s">
        <v>200</v>
      </c>
      <c r="H55" s="380">
        <f t="shared" si="26"/>
        <v>-10.292841529013653</v>
      </c>
      <c r="J55" s="401">
        <f t="shared" si="27"/>
        <v>0</v>
      </c>
      <c r="K55" s="380">
        <f t="shared" si="28"/>
        <v>0</v>
      </c>
      <c r="L55" s="380">
        <f t="shared" si="28"/>
        <v>0</v>
      </c>
      <c r="M55" s="380">
        <f t="shared" si="28"/>
        <v>0</v>
      </c>
      <c r="N55" s="380">
        <f t="shared" si="28"/>
        <v>0</v>
      </c>
      <c r="O55" s="380">
        <f t="shared" si="28"/>
        <v>0</v>
      </c>
      <c r="P55" s="380">
        <f t="shared" si="28"/>
        <v>0</v>
      </c>
      <c r="Q55" s="380">
        <f t="shared" si="28"/>
        <v>0</v>
      </c>
      <c r="R55" s="380">
        <f t="shared" si="29"/>
        <v>-2.1149569162728357</v>
      </c>
      <c r="S55" s="380">
        <f t="shared" si="28"/>
        <v>-6.0629276964679821</v>
      </c>
      <c r="T55" s="380">
        <f t="shared" si="28"/>
        <v>-2.1149569162728357</v>
      </c>
      <c r="U55" s="380">
        <f t="shared" si="28"/>
        <v>0</v>
      </c>
      <c r="V55" s="380">
        <f t="shared" si="28"/>
        <v>0</v>
      </c>
    </row>
    <row r="56" spans="5:22" x14ac:dyDescent="0.2">
      <c r="E56" t="s">
        <v>344</v>
      </c>
      <c r="G56" t="s">
        <v>200</v>
      </c>
      <c r="H56" s="380">
        <f t="shared" si="26"/>
        <v>-8.3310370851007729</v>
      </c>
      <c r="J56" s="401">
        <f t="shared" si="27"/>
        <v>0</v>
      </c>
      <c r="K56" s="380">
        <f t="shared" ref="K56:V56" si="30" xml:space="preserve"> $F47 * K$51</f>
        <v>0</v>
      </c>
      <c r="L56" s="380">
        <f t="shared" si="30"/>
        <v>0</v>
      </c>
      <c r="M56" s="380">
        <f t="shared" si="30"/>
        <v>0</v>
      </c>
      <c r="N56" s="380">
        <f t="shared" si="30"/>
        <v>0</v>
      </c>
      <c r="O56" s="380">
        <f t="shared" si="30"/>
        <v>0</v>
      </c>
      <c r="P56" s="380">
        <f t="shared" si="30"/>
        <v>0</v>
      </c>
      <c r="Q56" s="380">
        <f t="shared" si="30"/>
        <v>0</v>
      </c>
      <c r="R56" s="380">
        <f t="shared" si="29"/>
        <v>-1.7118484194274621</v>
      </c>
      <c r="S56" s="380">
        <f t="shared" si="30"/>
        <v>-4.9073402462458491</v>
      </c>
      <c r="T56" s="380">
        <f t="shared" si="30"/>
        <v>-1.7118484194274621</v>
      </c>
      <c r="U56" s="380">
        <f t="shared" si="30"/>
        <v>0</v>
      </c>
      <c r="V56" s="380">
        <f t="shared" si="30"/>
        <v>0</v>
      </c>
    </row>
    <row r="57" spans="5:22" x14ac:dyDescent="0.2">
      <c r="E57" t="s">
        <v>341</v>
      </c>
      <c r="G57" t="s">
        <v>200</v>
      </c>
      <c r="H57" s="380">
        <f t="shared" si="26"/>
        <v>9.1018582615187871</v>
      </c>
      <c r="J57" s="401">
        <f t="shared" si="27"/>
        <v>0</v>
      </c>
      <c r="K57" s="380">
        <f t="shared" ref="K57:V57" si="31" xml:space="preserve"> $F48 * K$51</f>
        <v>0</v>
      </c>
      <c r="L57" s="380">
        <f t="shared" si="31"/>
        <v>0</v>
      </c>
      <c r="M57" s="380">
        <f t="shared" si="31"/>
        <v>0</v>
      </c>
      <c r="N57" s="380">
        <f t="shared" si="31"/>
        <v>0</v>
      </c>
      <c r="O57" s="380">
        <f t="shared" si="31"/>
        <v>0</v>
      </c>
      <c r="P57" s="380">
        <f t="shared" si="31"/>
        <v>0</v>
      </c>
      <c r="Q57" s="380">
        <f t="shared" si="31"/>
        <v>0</v>
      </c>
      <c r="R57" s="380">
        <f t="shared" si="29"/>
        <v>1.8702355444676615</v>
      </c>
      <c r="S57" s="380">
        <f t="shared" si="31"/>
        <v>5.3613871725834645</v>
      </c>
      <c r="T57" s="380">
        <f t="shared" si="31"/>
        <v>1.8702355444676615</v>
      </c>
      <c r="U57" s="380">
        <f t="shared" si="31"/>
        <v>0</v>
      </c>
      <c r="V57" s="380">
        <f t="shared" si="31"/>
        <v>0</v>
      </c>
    </row>
    <row r="58" spans="5:22" x14ac:dyDescent="0.2">
      <c r="E58" t="s">
        <v>862</v>
      </c>
      <c r="G58" t="s">
        <v>200</v>
      </c>
      <c r="H58" s="380">
        <f t="shared" si="26"/>
        <v>0</v>
      </c>
      <c r="J58" s="401">
        <f t="shared" si="27"/>
        <v>0</v>
      </c>
      <c r="K58" s="380">
        <f t="shared" ref="K58:V58" si="32" xml:space="preserve"> $F49 * K$51</f>
        <v>0</v>
      </c>
      <c r="L58" s="380">
        <f t="shared" si="32"/>
        <v>0</v>
      </c>
      <c r="M58" s="380">
        <f t="shared" si="32"/>
        <v>0</v>
      </c>
      <c r="N58" s="380">
        <f t="shared" si="32"/>
        <v>0</v>
      </c>
      <c r="O58" s="380">
        <f t="shared" si="32"/>
        <v>0</v>
      </c>
      <c r="P58" s="380">
        <f t="shared" si="32"/>
        <v>0</v>
      </c>
      <c r="Q58" s="380">
        <f t="shared" si="32"/>
        <v>0</v>
      </c>
      <c r="R58" s="380">
        <f t="shared" si="29"/>
        <v>0</v>
      </c>
      <c r="S58" s="380">
        <f t="shared" si="32"/>
        <v>0</v>
      </c>
      <c r="T58" s="380">
        <f t="shared" si="32"/>
        <v>0</v>
      </c>
      <c r="U58" s="380">
        <f t="shared" si="32"/>
        <v>0</v>
      </c>
      <c r="V58" s="380">
        <f t="shared" si="32"/>
        <v>0</v>
      </c>
    </row>
    <row r="59" spans="5:22" x14ac:dyDescent="0.2">
      <c r="E59" s="376" t="s">
        <v>866</v>
      </c>
      <c r="F59" s="376"/>
      <c r="G59" s="376" t="s">
        <v>200</v>
      </c>
      <c r="H59" s="379">
        <f t="shared" si="26"/>
        <v>16.118213193584481</v>
      </c>
      <c r="I59" s="376"/>
      <c r="J59" s="398">
        <f xml:space="preserve"> SUM(J53:J58)</f>
        <v>0</v>
      </c>
      <c r="K59" s="379">
        <f t="shared" ref="K59:Q59" si="33" xml:space="preserve"> SUM(K53:K58)</f>
        <v>0</v>
      </c>
      <c r="L59" s="379">
        <f t="shared" si="33"/>
        <v>0</v>
      </c>
      <c r="M59" s="379">
        <f t="shared" si="33"/>
        <v>0</v>
      </c>
      <c r="N59" s="379">
        <f t="shared" si="33"/>
        <v>0</v>
      </c>
      <c r="O59" s="379">
        <f t="shared" si="33"/>
        <v>0</v>
      </c>
      <c r="P59" s="379">
        <f t="shared" si="33"/>
        <v>0</v>
      </c>
      <c r="Q59" s="379">
        <f t="shared" si="33"/>
        <v>0</v>
      </c>
      <c r="R59" s="379">
        <f xml:space="preserve"> SUM(R53:R58)</f>
        <v>3.3119451393125936</v>
      </c>
      <c r="S59" s="379">
        <f t="shared" ref="S59:V59" si="34" xml:space="preserve"> SUM(S53:S58)</f>
        <v>9.4943229149592945</v>
      </c>
      <c r="T59" s="379">
        <f t="shared" si="34"/>
        <v>3.3119451393125936</v>
      </c>
      <c r="U59" s="379">
        <f t="shared" si="34"/>
        <v>0</v>
      </c>
      <c r="V59" s="379">
        <f t="shared" si="34"/>
        <v>0</v>
      </c>
    </row>
    <row r="60" spans="5:22" x14ac:dyDescent="0.2">
      <c r="H60" s="380"/>
    </row>
    <row r="61" spans="5:22" x14ac:dyDescent="0.2">
      <c r="E61" t="str">
        <f xml:space="preserve"> E$37</f>
        <v>Water network revenue adjustment active</v>
      </c>
      <c r="F61">
        <f xml:space="preserve"> F$37</f>
        <v>0</v>
      </c>
      <c r="G61" t="str">
        <f t="shared" ref="G61:V61" si="35" xml:space="preserve"> G$37</f>
        <v>£m</v>
      </c>
      <c r="H61" s="380">
        <f t="shared" si="35"/>
        <v>16.118213193584481</v>
      </c>
      <c r="I61">
        <f t="shared" si="35"/>
        <v>0</v>
      </c>
      <c r="J61" s="380">
        <f xml:space="preserve"> J$37</f>
        <v>0</v>
      </c>
      <c r="K61" s="380">
        <f t="shared" si="35"/>
        <v>0</v>
      </c>
      <c r="L61" s="380">
        <f t="shared" si="35"/>
        <v>0</v>
      </c>
      <c r="M61" s="380">
        <f t="shared" si="35"/>
        <v>0</v>
      </c>
      <c r="N61" s="380">
        <f t="shared" si="35"/>
        <v>0</v>
      </c>
      <c r="O61" s="380">
        <f t="shared" si="35"/>
        <v>0</v>
      </c>
      <c r="P61" s="380">
        <f t="shared" si="35"/>
        <v>0</v>
      </c>
      <c r="Q61" s="380">
        <f t="shared" si="35"/>
        <v>0</v>
      </c>
      <c r="R61" s="380">
        <f xml:space="preserve"> R$37</f>
        <v>3.3119451393125932</v>
      </c>
      <c r="S61" s="380">
        <f t="shared" si="35"/>
        <v>9.4943229149592945</v>
      </c>
      <c r="T61" s="380">
        <f t="shared" si="35"/>
        <v>3.3119451393125932</v>
      </c>
      <c r="U61" s="380">
        <f t="shared" si="35"/>
        <v>0</v>
      </c>
      <c r="V61" s="380">
        <f t="shared" si="35"/>
        <v>0</v>
      </c>
    </row>
    <row r="62" spans="5:22" x14ac:dyDescent="0.2">
      <c r="E62" t="str">
        <f xml:space="preserve"> E$59</f>
        <v>Total water network revenue adjustments</v>
      </c>
      <c r="F62">
        <f xml:space="preserve"> F$59</f>
        <v>0</v>
      </c>
      <c r="G62" t="str">
        <f t="shared" ref="G62:V62" si="36" xml:space="preserve"> G$59</f>
        <v>£m</v>
      </c>
      <c r="H62" s="380">
        <f t="shared" si="36"/>
        <v>16.118213193584481</v>
      </c>
      <c r="I62">
        <f t="shared" si="36"/>
        <v>0</v>
      </c>
      <c r="J62" s="380">
        <f xml:space="preserve"> J$59</f>
        <v>0</v>
      </c>
      <c r="K62" s="380">
        <f t="shared" si="36"/>
        <v>0</v>
      </c>
      <c r="L62" s="380">
        <f t="shared" si="36"/>
        <v>0</v>
      </c>
      <c r="M62" s="380">
        <f t="shared" si="36"/>
        <v>0</v>
      </c>
      <c r="N62" s="380">
        <f t="shared" si="36"/>
        <v>0</v>
      </c>
      <c r="O62" s="380">
        <f t="shared" si="36"/>
        <v>0</v>
      </c>
      <c r="P62" s="380">
        <f t="shared" si="36"/>
        <v>0</v>
      </c>
      <c r="Q62" s="380">
        <f t="shared" si="36"/>
        <v>0</v>
      </c>
      <c r="R62" s="380">
        <f xml:space="preserve"> R$59</f>
        <v>3.3119451393125936</v>
      </c>
      <c r="S62" s="380">
        <f t="shared" si="36"/>
        <v>9.4943229149592945</v>
      </c>
      <c r="T62" s="380">
        <f t="shared" si="36"/>
        <v>3.3119451393125936</v>
      </c>
      <c r="U62" s="380">
        <f t="shared" si="36"/>
        <v>0</v>
      </c>
      <c r="V62" s="380">
        <f t="shared" si="36"/>
        <v>0</v>
      </c>
    </row>
    <row r="63" spans="5:22" x14ac:dyDescent="0.2">
      <c r="E63" t="s">
        <v>863</v>
      </c>
      <c r="F63" s="134">
        <f xml:space="preserve"> IF(SUM(J63:V63)&lt;&gt;0, 1, 0)</f>
        <v>0</v>
      </c>
      <c r="G63" t="s">
        <v>784</v>
      </c>
      <c r="J63">
        <f t="shared" ref="J63:V63" si="37" xml:space="preserve"> IF(J61 = J62, 0, 1)</f>
        <v>0</v>
      </c>
      <c r="K63">
        <f t="shared" si="37"/>
        <v>0</v>
      </c>
      <c r="L63">
        <f t="shared" si="37"/>
        <v>0</v>
      </c>
      <c r="M63">
        <f t="shared" si="37"/>
        <v>0</v>
      </c>
      <c r="N63">
        <f t="shared" si="37"/>
        <v>0</v>
      </c>
      <c r="O63">
        <f t="shared" si="37"/>
        <v>0</v>
      </c>
      <c r="P63">
        <f t="shared" si="37"/>
        <v>0</v>
      </c>
      <c r="Q63">
        <f t="shared" si="37"/>
        <v>0</v>
      </c>
      <c r="R63">
        <f t="shared" si="37"/>
        <v>0</v>
      </c>
      <c r="S63">
        <f xml:space="preserve"> IF(S61 = S62, 0, 1)</f>
        <v>0</v>
      </c>
      <c r="T63">
        <f t="shared" si="37"/>
        <v>0</v>
      </c>
      <c r="U63">
        <f t="shared" si="37"/>
        <v>0</v>
      </c>
      <c r="V63">
        <f t="shared" si="37"/>
        <v>0</v>
      </c>
    </row>
    <row r="67" spans="1:22" ht="12.75" customHeight="1" x14ac:dyDescent="0.2">
      <c r="A67" s="39" t="s">
        <v>787</v>
      </c>
      <c r="B67" s="39"/>
      <c r="C67" s="40"/>
      <c r="D67" s="39"/>
      <c r="E67" s="39"/>
      <c r="F67" s="39"/>
      <c r="G67" s="39"/>
      <c r="H67" s="39"/>
      <c r="I67" s="39"/>
      <c r="J67" s="39"/>
      <c r="K67" s="39"/>
      <c r="L67" s="39"/>
      <c r="M67" s="39"/>
      <c r="N67" s="39"/>
      <c r="O67" s="39"/>
      <c r="P67" s="39"/>
      <c r="Q67" s="39"/>
      <c r="R67" s="39"/>
      <c r="S67" s="39"/>
      <c r="T67" s="39"/>
      <c r="U67" s="39"/>
      <c r="V67" s="39"/>
    </row>
    <row r="69" spans="1:22" x14ac:dyDescent="0.2">
      <c r="E69" s="382" t="str">
        <f xml:space="preserve"> Calc!E$211</f>
        <v>Wastewater network plus revenue adjustment</v>
      </c>
      <c r="F69" s="382">
        <f xml:space="preserve"> Calc!F$211</f>
        <v>4.6049869130328132</v>
      </c>
      <c r="G69" s="378" t="str">
        <f xml:space="preserve"> Calc!G$211</f>
        <v>£m</v>
      </c>
      <c r="H69" s="378">
        <f xml:space="preserve"> Calc!H$211</f>
        <v>0</v>
      </c>
      <c r="I69" s="378">
        <f xml:space="preserve"> Calc!I$211</f>
        <v>0</v>
      </c>
      <c r="J69" s="382">
        <f xml:space="preserve"> Calc!J$211</f>
        <v>0</v>
      </c>
      <c r="K69" s="378">
        <f xml:space="preserve"> Calc!K$211</f>
        <v>0</v>
      </c>
      <c r="L69" s="378">
        <f xml:space="preserve"> Calc!L$211</f>
        <v>0</v>
      </c>
      <c r="M69" s="378">
        <f xml:space="preserve"> Calc!M$211</f>
        <v>0</v>
      </c>
      <c r="N69" s="378">
        <f xml:space="preserve"> Calc!N$211</f>
        <v>0</v>
      </c>
      <c r="O69" s="378">
        <f xml:space="preserve"> Calc!O$211</f>
        <v>0</v>
      </c>
      <c r="P69" s="378">
        <f xml:space="preserve"> Calc!P$211</f>
        <v>0</v>
      </c>
      <c r="Q69" s="378">
        <f xml:space="preserve"> Calc!Q$211</f>
        <v>0</v>
      </c>
      <c r="R69" s="378">
        <f xml:space="preserve"> Calc!R$211</f>
        <v>0</v>
      </c>
      <c r="S69" s="378">
        <f xml:space="preserve"> Calc!S$211</f>
        <v>0</v>
      </c>
      <c r="T69" s="378">
        <f xml:space="preserve"> Calc!T$211</f>
        <v>0</v>
      </c>
      <c r="U69" s="378">
        <f xml:space="preserve"> Calc!U$211</f>
        <v>0</v>
      </c>
      <c r="V69" s="378">
        <f xml:space="preserve"> Calc!V$211</f>
        <v>0</v>
      </c>
    </row>
    <row r="70" spans="1:22" x14ac:dyDescent="0.2">
      <c r="E70" s="382" t="str">
        <f xml:space="preserve"> Profiling!E$244</f>
        <v>Wastewater network revenue adjustment active</v>
      </c>
      <c r="F70" s="378">
        <f xml:space="preserve"> Profiling!F$244</f>
        <v>0</v>
      </c>
      <c r="G70" s="378" t="str">
        <f xml:space="preserve"> Profiling!G$244</f>
        <v>£m</v>
      </c>
      <c r="H70" s="378">
        <f xml:space="preserve"> Profiling!H$244</f>
        <v>4.7332544382347681</v>
      </c>
      <c r="I70" s="378">
        <f xml:space="preserve"> Profiling!I$244</f>
        <v>0</v>
      </c>
      <c r="J70" s="382">
        <f xml:space="preserve"> Profiling!J$244</f>
        <v>0</v>
      </c>
      <c r="K70" s="378">
        <f xml:space="preserve"> Profiling!K$244</f>
        <v>0</v>
      </c>
      <c r="L70" s="378">
        <f xml:space="preserve"> Profiling!L$244</f>
        <v>0</v>
      </c>
      <c r="M70" s="378">
        <f xml:space="preserve"> Profiling!M$244</f>
        <v>0</v>
      </c>
      <c r="N70" s="378">
        <f xml:space="preserve"> Profiling!N$244</f>
        <v>0</v>
      </c>
      <c r="O70" s="378">
        <f xml:space="preserve"> Profiling!O$244</f>
        <v>0</v>
      </c>
      <c r="P70" s="378">
        <f xml:space="preserve"> Profiling!P$244</f>
        <v>0</v>
      </c>
      <c r="Q70" s="378">
        <f xml:space="preserve"> Profiling!Q$244</f>
        <v>0</v>
      </c>
      <c r="R70" s="378">
        <f xml:space="preserve"> Profiling!R$244</f>
        <v>0.97258169013926521</v>
      </c>
      <c r="S70" s="378">
        <f xml:space="preserve"> Profiling!S$244</f>
        <v>2.7880910579562377</v>
      </c>
      <c r="T70" s="378">
        <f xml:space="preserve"> Profiling!T$244</f>
        <v>0.97258169013926521</v>
      </c>
      <c r="U70" s="378">
        <f xml:space="preserve"> Profiling!U$244</f>
        <v>0</v>
      </c>
      <c r="V70" s="378">
        <f xml:space="preserve"> Profiling!V$244</f>
        <v>0</v>
      </c>
    </row>
    <row r="71" spans="1:22" x14ac:dyDescent="0.2">
      <c r="E71" s="335" t="s">
        <v>788</v>
      </c>
      <c r="F71" s="380"/>
      <c r="G71" t="s">
        <v>173</v>
      </c>
      <c r="J71" s="402">
        <f>IF(J70 = 0, 0, J70/$F69)</f>
        <v>0</v>
      </c>
      <c r="K71" s="202">
        <f t="shared" ref="K71:V71" si="38">IF(K70 = 0, 0, K70/$F69)</f>
        <v>0</v>
      </c>
      <c r="L71" s="202">
        <f t="shared" si="38"/>
        <v>0</v>
      </c>
      <c r="M71" s="202">
        <f t="shared" si="38"/>
        <v>0</v>
      </c>
      <c r="N71" s="202">
        <f t="shared" si="38"/>
        <v>0</v>
      </c>
      <c r="O71" s="202">
        <f t="shared" si="38"/>
        <v>0</v>
      </c>
      <c r="P71" s="202">
        <f t="shared" si="38"/>
        <v>0</v>
      </c>
      <c r="Q71" s="202">
        <f t="shared" si="38"/>
        <v>0</v>
      </c>
      <c r="R71" s="202">
        <f t="shared" si="38"/>
        <v>0.21120183585901431</v>
      </c>
      <c r="S71" s="202">
        <f t="shared" si="38"/>
        <v>0.6054503759968386</v>
      </c>
      <c r="T71" s="202">
        <f t="shared" si="38"/>
        <v>0.21120183585901431</v>
      </c>
      <c r="U71" s="202">
        <f t="shared" si="38"/>
        <v>0</v>
      </c>
      <c r="V71" s="202">
        <f t="shared" si="38"/>
        <v>0</v>
      </c>
    </row>
    <row r="72" spans="1:22" x14ac:dyDescent="0.2">
      <c r="F72" s="380"/>
    </row>
    <row r="73" spans="1:22" x14ac:dyDescent="0.2">
      <c r="E73" s="382" t="str">
        <f xml:space="preserve"> Calc!E$167</f>
        <v>ODI in-period revenue adjustment ~ Wastewater network plus at 2017-18 FYA CPIH deflated price base</v>
      </c>
      <c r="F73" s="382">
        <f xml:space="preserve"> Calc!F$167</f>
        <v>0</v>
      </c>
      <c r="G73" s="378" t="str">
        <f xml:space="preserve"> Calc!G$167</f>
        <v>£m</v>
      </c>
      <c r="H73" s="378">
        <f xml:space="preserve"> Calc!H$167</f>
        <v>0</v>
      </c>
      <c r="I73" s="378">
        <f xml:space="preserve"> Calc!I$167</f>
        <v>0</v>
      </c>
      <c r="J73" s="378">
        <f xml:space="preserve"> Calc!J$167</f>
        <v>0</v>
      </c>
      <c r="K73" s="378">
        <f xml:space="preserve"> Calc!K$167</f>
        <v>0</v>
      </c>
      <c r="L73" s="378">
        <f xml:space="preserve"> Calc!L$167</f>
        <v>0</v>
      </c>
      <c r="M73" s="378">
        <f xml:space="preserve"> Calc!M$167</f>
        <v>0</v>
      </c>
      <c r="N73" s="378">
        <f xml:space="preserve"> Calc!N$167</f>
        <v>0</v>
      </c>
      <c r="O73" s="378">
        <f xml:space="preserve"> Calc!O$167</f>
        <v>0</v>
      </c>
      <c r="P73" s="378">
        <f xml:space="preserve"> Calc!P$167</f>
        <v>0</v>
      </c>
      <c r="Q73" s="378">
        <f xml:space="preserve"> Calc!Q$167</f>
        <v>0</v>
      </c>
      <c r="R73" s="378">
        <f xml:space="preserve"> Calc!R$167</f>
        <v>0</v>
      </c>
      <c r="S73" s="378">
        <f xml:space="preserve"> Calc!S$167</f>
        <v>0</v>
      </c>
      <c r="T73" s="378">
        <f xml:space="preserve"> Calc!T$167</f>
        <v>0</v>
      </c>
      <c r="U73" s="378">
        <f xml:space="preserve"> Calc!U$167</f>
        <v>0</v>
      </c>
      <c r="V73" s="378">
        <f xml:space="preserve"> Calc!V$167</f>
        <v>0</v>
      </c>
    </row>
    <row r="74" spans="1:22" x14ac:dyDescent="0.2">
      <c r="E74" s="378" t="str">
        <f xml:space="preserve"> Calc!E$168</f>
        <v>ODI end of period revenue adjustment ~ Wastewater network plus at 2017-18 FYA CPIH deflated price base</v>
      </c>
      <c r="F74" s="378">
        <f xml:space="preserve"> Calc!F$168</f>
        <v>26.745349351541595</v>
      </c>
      <c r="G74" s="378" t="str">
        <f xml:space="preserve"> Calc!G$168</f>
        <v>£m</v>
      </c>
      <c r="H74" s="378">
        <f xml:space="preserve"> Calc!H$168</f>
        <v>0</v>
      </c>
      <c r="I74" s="378">
        <f xml:space="preserve"> Calc!I$168</f>
        <v>0</v>
      </c>
      <c r="J74" s="378">
        <f xml:space="preserve"> Calc!J$168</f>
        <v>0</v>
      </c>
      <c r="K74" s="378">
        <f xml:space="preserve"> Calc!K$168</f>
        <v>0</v>
      </c>
      <c r="L74" s="378">
        <f xml:space="preserve"> Calc!L$168</f>
        <v>0</v>
      </c>
      <c r="M74" s="378">
        <f xml:space="preserve"> Calc!M$168</f>
        <v>0</v>
      </c>
      <c r="N74" s="378">
        <f xml:space="preserve"> Calc!N$168</f>
        <v>0</v>
      </c>
      <c r="O74" s="378">
        <f xml:space="preserve"> Calc!O$168</f>
        <v>0</v>
      </c>
      <c r="P74" s="378">
        <f xml:space="preserve"> Calc!P$168</f>
        <v>0</v>
      </c>
      <c r="Q74" s="378">
        <f xml:space="preserve"> Calc!Q$168</f>
        <v>0</v>
      </c>
      <c r="R74" s="378">
        <f xml:space="preserve"> Calc!R$168</f>
        <v>0</v>
      </c>
      <c r="S74" s="378">
        <f xml:space="preserve"> Calc!S$168</f>
        <v>0</v>
      </c>
      <c r="T74" s="378">
        <f xml:space="preserve"> Calc!T$168</f>
        <v>0</v>
      </c>
      <c r="U74" s="378">
        <f xml:space="preserve"> Calc!U$168</f>
        <v>0</v>
      </c>
      <c r="V74" s="378">
        <f xml:space="preserve"> Calc!V$168</f>
        <v>0</v>
      </c>
    </row>
    <row r="75" spans="1:22" x14ac:dyDescent="0.2">
      <c r="E75" s="378" t="str">
        <f xml:space="preserve"> Calc!E$170</f>
        <v>WRFIM total reward / (penalty) at the end of AMP6 ~ Wastewater network plus at 2017-18 FYA CPIH deflated price base</v>
      </c>
      <c r="F75" s="378">
        <f xml:space="preserve"> Calc!F$170</f>
        <v>-4.9342412145727019</v>
      </c>
      <c r="G75" s="378" t="str">
        <f xml:space="preserve"> Calc!G$170</f>
        <v>£m</v>
      </c>
      <c r="H75" s="378">
        <f xml:space="preserve"> Calc!H$170</f>
        <v>0</v>
      </c>
      <c r="I75" s="378">
        <f xml:space="preserve"> Calc!I$170</f>
        <v>0</v>
      </c>
      <c r="J75" s="378">
        <f xml:space="preserve"> Calc!J$170</f>
        <v>0</v>
      </c>
      <c r="K75" s="378">
        <f xml:space="preserve"> Calc!K$170</f>
        <v>0</v>
      </c>
      <c r="L75" s="378">
        <f xml:space="preserve"> Calc!L$170</f>
        <v>0</v>
      </c>
      <c r="M75" s="378">
        <f xml:space="preserve"> Calc!M$170</f>
        <v>0</v>
      </c>
      <c r="N75" s="378">
        <f xml:space="preserve"> Calc!N$170</f>
        <v>0</v>
      </c>
      <c r="O75" s="378">
        <f xml:space="preserve"> Calc!O$170</f>
        <v>0</v>
      </c>
      <c r="P75" s="378">
        <f xml:space="preserve"> Calc!P$170</f>
        <v>0</v>
      </c>
      <c r="Q75" s="378">
        <f xml:space="preserve"> Calc!Q$170</f>
        <v>0</v>
      </c>
      <c r="R75" s="378">
        <f xml:space="preserve"> Calc!R$170</f>
        <v>0</v>
      </c>
      <c r="S75" s="378">
        <f xml:space="preserve"> Calc!S$170</f>
        <v>0</v>
      </c>
      <c r="T75" s="378">
        <f xml:space="preserve"> Calc!T$170</f>
        <v>0</v>
      </c>
      <c r="U75" s="378">
        <f xml:space="preserve"> Calc!U$170</f>
        <v>0</v>
      </c>
      <c r="V75" s="378">
        <f xml:space="preserve"> Calc!V$170</f>
        <v>0</v>
      </c>
    </row>
    <row r="76" spans="1:22" x14ac:dyDescent="0.2">
      <c r="E76" s="378" t="str">
        <f xml:space="preserve"> Calc!E$169</f>
        <v>Wastewater: Totex menu revenue adjustment at 2017-18 FYA CPIH deflated price base</v>
      </c>
      <c r="F76" s="378">
        <f xml:space="preserve"> Calc!F$169</f>
        <v>-21.67501918899924</v>
      </c>
      <c r="G76" s="378" t="str">
        <f xml:space="preserve"> Calc!G$169</f>
        <v>£m</v>
      </c>
      <c r="H76" s="378">
        <f xml:space="preserve"> Calc!H$169</f>
        <v>0</v>
      </c>
      <c r="I76" s="378">
        <f xml:space="preserve"> Calc!I$169</f>
        <v>0</v>
      </c>
      <c r="J76" s="378">
        <f xml:space="preserve"> Calc!J$169</f>
        <v>0</v>
      </c>
      <c r="K76" s="378">
        <f xml:space="preserve"> Calc!K$169</f>
        <v>0</v>
      </c>
      <c r="L76" s="378">
        <f xml:space="preserve"> Calc!L$169</f>
        <v>0</v>
      </c>
      <c r="M76" s="378">
        <f xml:space="preserve"> Calc!M$169</f>
        <v>0</v>
      </c>
      <c r="N76" s="378">
        <f xml:space="preserve"> Calc!N$169</f>
        <v>0</v>
      </c>
      <c r="O76" s="378">
        <f xml:space="preserve"> Calc!O$169</f>
        <v>0</v>
      </c>
      <c r="P76" s="378">
        <f xml:space="preserve"> Calc!P$169</f>
        <v>0</v>
      </c>
      <c r="Q76" s="378">
        <f xml:space="preserve"> Calc!Q$169</f>
        <v>0</v>
      </c>
      <c r="R76" s="378">
        <f xml:space="preserve"> Calc!R$169</f>
        <v>0</v>
      </c>
      <c r="S76" s="378">
        <f xml:space="preserve"> Calc!S$169</f>
        <v>0</v>
      </c>
      <c r="T76" s="378">
        <f xml:space="preserve"> Calc!T$169</f>
        <v>0</v>
      </c>
      <c r="U76" s="378">
        <f xml:space="preserve"> Calc!U$169</f>
        <v>0</v>
      </c>
      <c r="V76" s="378">
        <f xml:space="preserve"> Calc!V$169</f>
        <v>0</v>
      </c>
    </row>
    <row r="77" spans="1:22" x14ac:dyDescent="0.2">
      <c r="E77" s="382" t="str">
        <f xml:space="preserve"> Calc!E$166</f>
        <v>Further 2010-15 reconciliation total adjustment revenue carry forward to PR19 ~ Wastewater network plus at 2017-18 FYA CPIH deflated price base</v>
      </c>
      <c r="F77" s="378">
        <f xml:space="preserve"> Calc!F$166</f>
        <v>4.4688979650631611</v>
      </c>
      <c r="G77" s="378" t="str">
        <f xml:space="preserve"> Calc!G$166</f>
        <v>£m</v>
      </c>
      <c r="H77" s="378">
        <f xml:space="preserve"> Calc!H$166</f>
        <v>0</v>
      </c>
      <c r="I77" s="378">
        <f xml:space="preserve"> Calc!I$166</f>
        <v>0</v>
      </c>
      <c r="J77" s="378">
        <f xml:space="preserve"> Calc!J$166</f>
        <v>0</v>
      </c>
      <c r="K77" s="378">
        <f xml:space="preserve"> Calc!K$166</f>
        <v>0</v>
      </c>
      <c r="L77" s="378">
        <f xml:space="preserve"> Calc!L$166</f>
        <v>0</v>
      </c>
      <c r="M77" s="378">
        <f xml:space="preserve"> Calc!M$166</f>
        <v>0</v>
      </c>
      <c r="N77" s="378">
        <f xml:space="preserve"> Calc!N$166</f>
        <v>0</v>
      </c>
      <c r="O77" s="378">
        <f xml:space="preserve"> Calc!O$166</f>
        <v>0</v>
      </c>
      <c r="P77" s="378">
        <f xml:space="preserve"> Calc!P$166</f>
        <v>0</v>
      </c>
      <c r="Q77" s="378">
        <f xml:space="preserve"> Calc!Q$166</f>
        <v>0</v>
      </c>
      <c r="R77" s="378">
        <f xml:space="preserve"> Calc!R$166</f>
        <v>0</v>
      </c>
      <c r="S77" s="378">
        <f xml:space="preserve"> Calc!S$166</f>
        <v>0</v>
      </c>
      <c r="T77" s="378">
        <f xml:space="preserve"> Calc!T$166</f>
        <v>0</v>
      </c>
      <c r="U77" s="378">
        <f xml:space="preserve"> Calc!U$166</f>
        <v>0</v>
      </c>
      <c r="V77" s="378">
        <f xml:space="preserve"> Calc!V$166</f>
        <v>0</v>
      </c>
    </row>
    <row r="78" spans="1:22" ht="6" customHeight="1" x14ac:dyDescent="0.2"/>
    <row r="79" spans="1:22" x14ac:dyDescent="0.2">
      <c r="E79" s="335" t="str">
        <f t="shared" ref="E79:V79" si="39" xml:space="preserve"> E$71</f>
        <v>Wastewater network profiling proportions</v>
      </c>
      <c r="F79">
        <f t="shared" si="39"/>
        <v>0</v>
      </c>
      <c r="G79" t="str">
        <f t="shared" si="39"/>
        <v>%</v>
      </c>
      <c r="H79">
        <f t="shared" si="39"/>
        <v>0</v>
      </c>
      <c r="I79">
        <f t="shared" si="39"/>
        <v>0</v>
      </c>
      <c r="J79" s="400">
        <f t="shared" si="39"/>
        <v>0</v>
      </c>
      <c r="K79" s="202">
        <f t="shared" si="39"/>
        <v>0</v>
      </c>
      <c r="L79" s="202">
        <f t="shared" si="39"/>
        <v>0</v>
      </c>
      <c r="M79" s="202">
        <f t="shared" si="39"/>
        <v>0</v>
      </c>
      <c r="N79" s="202">
        <f t="shared" si="39"/>
        <v>0</v>
      </c>
      <c r="O79" s="202">
        <f t="shared" si="39"/>
        <v>0</v>
      </c>
      <c r="P79" s="202">
        <f t="shared" si="39"/>
        <v>0</v>
      </c>
      <c r="Q79" s="202">
        <f t="shared" si="39"/>
        <v>0</v>
      </c>
      <c r="R79" s="202">
        <f t="shared" si="39"/>
        <v>0.21120183585901431</v>
      </c>
      <c r="S79" s="202">
        <f t="shared" si="39"/>
        <v>0.6054503759968386</v>
      </c>
      <c r="T79" s="202">
        <f t="shared" si="39"/>
        <v>0.21120183585901431</v>
      </c>
      <c r="U79" s="202">
        <f t="shared" si="39"/>
        <v>0</v>
      </c>
      <c r="V79" s="202">
        <f t="shared" si="39"/>
        <v>0</v>
      </c>
    </row>
    <row r="80" spans="1:22" ht="6" customHeight="1" x14ac:dyDescent="0.2"/>
    <row r="81" spans="1:22" x14ac:dyDescent="0.2">
      <c r="E81" s="335" t="s">
        <v>902</v>
      </c>
      <c r="G81" t="s">
        <v>200</v>
      </c>
      <c r="H81" s="380">
        <f t="shared" ref="H81:H86" si="40" xml:space="preserve"> SUM(J81:V81)</f>
        <v>0</v>
      </c>
      <c r="J81" s="401">
        <f t="shared" ref="J81:V81" si="41" xml:space="preserve"> $F73 * J$79</f>
        <v>0</v>
      </c>
      <c r="K81" s="380">
        <f t="shared" si="41"/>
        <v>0</v>
      </c>
      <c r="L81" s="380">
        <f t="shared" si="41"/>
        <v>0</v>
      </c>
      <c r="M81" s="380">
        <f t="shared" si="41"/>
        <v>0</v>
      </c>
      <c r="N81" s="380">
        <f t="shared" si="41"/>
        <v>0</v>
      </c>
      <c r="O81" s="380">
        <f t="shared" si="41"/>
        <v>0</v>
      </c>
      <c r="P81" s="380">
        <f t="shared" si="41"/>
        <v>0</v>
      </c>
      <c r="Q81" s="380">
        <f t="shared" si="41"/>
        <v>0</v>
      </c>
      <c r="R81" s="380">
        <f t="shared" si="41"/>
        <v>0</v>
      </c>
      <c r="S81" s="380">
        <f t="shared" si="41"/>
        <v>0</v>
      </c>
      <c r="T81" s="380">
        <f t="shared" si="41"/>
        <v>0</v>
      </c>
      <c r="U81" s="380">
        <f t="shared" si="41"/>
        <v>0</v>
      </c>
      <c r="V81" s="380">
        <f t="shared" si="41"/>
        <v>0</v>
      </c>
    </row>
    <row r="82" spans="1:22" x14ac:dyDescent="0.2">
      <c r="E82" s="335" t="s">
        <v>903</v>
      </c>
      <c r="G82" t="s">
        <v>200</v>
      </c>
      <c r="H82" s="380">
        <f t="shared" si="40"/>
        <v>27.490315588530226</v>
      </c>
      <c r="J82" s="401">
        <f t="shared" ref="J82:V82" si="42" xml:space="preserve"> $F74 * J$79</f>
        <v>0</v>
      </c>
      <c r="K82" s="380">
        <f t="shared" si="42"/>
        <v>0</v>
      </c>
      <c r="L82" s="380">
        <f t="shared" si="42"/>
        <v>0</v>
      </c>
      <c r="M82" s="380">
        <f t="shared" si="42"/>
        <v>0</v>
      </c>
      <c r="N82" s="380">
        <f t="shared" si="42"/>
        <v>0</v>
      </c>
      <c r="O82" s="380">
        <f t="shared" si="42"/>
        <v>0</v>
      </c>
      <c r="P82" s="380">
        <f t="shared" si="42"/>
        <v>0</v>
      </c>
      <c r="Q82" s="380">
        <f t="shared" si="42"/>
        <v>0</v>
      </c>
      <c r="R82" s="380">
        <f t="shared" si="42"/>
        <v>5.6486668837362828</v>
      </c>
      <c r="S82" s="380">
        <f t="shared" si="42"/>
        <v>16.192981821057661</v>
      </c>
      <c r="T82" s="380">
        <f t="shared" si="42"/>
        <v>5.6486668837362828</v>
      </c>
      <c r="U82" s="380">
        <f t="shared" si="42"/>
        <v>0</v>
      </c>
      <c r="V82" s="380">
        <f t="shared" si="42"/>
        <v>0</v>
      </c>
    </row>
    <row r="83" spans="1:22" x14ac:dyDescent="0.2">
      <c r="E83" s="335" t="s">
        <v>904</v>
      </c>
      <c r="G83" t="s">
        <v>200</v>
      </c>
      <c r="H83" s="380">
        <f t="shared" si="40"/>
        <v>-5.0716798048000751</v>
      </c>
      <c r="J83" s="401">
        <f t="shared" ref="J83:V83" si="43" xml:space="preserve"> $F75 * J$79</f>
        <v>0</v>
      </c>
      <c r="K83" s="380">
        <f t="shared" si="43"/>
        <v>0</v>
      </c>
      <c r="L83" s="380">
        <f t="shared" si="43"/>
        <v>0</v>
      </c>
      <c r="M83" s="380">
        <f t="shared" si="43"/>
        <v>0</v>
      </c>
      <c r="N83" s="380">
        <f t="shared" si="43"/>
        <v>0</v>
      </c>
      <c r="O83" s="380">
        <f t="shared" si="43"/>
        <v>0</v>
      </c>
      <c r="P83" s="380">
        <f t="shared" si="43"/>
        <v>0</v>
      </c>
      <c r="Q83" s="380">
        <f t="shared" si="43"/>
        <v>0</v>
      </c>
      <c r="R83" s="380">
        <f t="shared" si="43"/>
        <v>-1.0421208030889673</v>
      </c>
      <c r="S83" s="380">
        <f t="shared" si="43"/>
        <v>-2.9874381986221401</v>
      </c>
      <c r="T83" s="380">
        <f t="shared" si="43"/>
        <v>-1.0421208030889673</v>
      </c>
      <c r="U83" s="380">
        <f t="shared" si="43"/>
        <v>0</v>
      </c>
      <c r="V83" s="380">
        <f t="shared" si="43"/>
        <v>0</v>
      </c>
    </row>
    <row r="84" spans="1:22" x14ac:dyDescent="0.2">
      <c r="E84" s="335" t="s">
        <v>353</v>
      </c>
      <c r="G84" t="s">
        <v>200</v>
      </c>
      <c r="H84" s="380">
        <f t="shared" si="40"/>
        <v>-22.278756207710288</v>
      </c>
      <c r="J84" s="401">
        <f t="shared" ref="J84:V84" si="44" xml:space="preserve"> $F76 * J$79</f>
        <v>0</v>
      </c>
      <c r="K84" s="380">
        <f t="shared" si="44"/>
        <v>0</v>
      </c>
      <c r="L84" s="380">
        <f t="shared" si="44"/>
        <v>0</v>
      </c>
      <c r="M84" s="380">
        <f t="shared" si="44"/>
        <v>0</v>
      </c>
      <c r="N84" s="380">
        <f t="shared" si="44"/>
        <v>0</v>
      </c>
      <c r="O84" s="380">
        <f t="shared" si="44"/>
        <v>0</v>
      </c>
      <c r="P84" s="380">
        <f t="shared" si="44"/>
        <v>0</v>
      </c>
      <c r="Q84" s="380">
        <f t="shared" si="44"/>
        <v>0</v>
      </c>
      <c r="R84" s="380">
        <f t="shared" si="44"/>
        <v>-4.5778038449960032</v>
      </c>
      <c r="S84" s="380">
        <f t="shared" si="44"/>
        <v>-13.123148517718281</v>
      </c>
      <c r="T84" s="380">
        <f t="shared" si="44"/>
        <v>-4.5778038449960032</v>
      </c>
      <c r="U84" s="380">
        <f t="shared" si="44"/>
        <v>0</v>
      </c>
      <c r="V84" s="380">
        <f t="shared" si="44"/>
        <v>0</v>
      </c>
    </row>
    <row r="85" spans="1:22" x14ac:dyDescent="0.2">
      <c r="E85" s="335" t="s">
        <v>905</v>
      </c>
      <c r="G85" t="s">
        <v>200</v>
      </c>
      <c r="H85" s="380">
        <f t="shared" si="40"/>
        <v>4.5933748622149038</v>
      </c>
      <c r="J85" s="401">
        <f t="shared" ref="J85:V85" si="45" xml:space="preserve"> $F77 * J$79</f>
        <v>0</v>
      </c>
      <c r="K85" s="380">
        <f t="shared" si="45"/>
        <v>0</v>
      </c>
      <c r="L85" s="380">
        <f t="shared" si="45"/>
        <v>0</v>
      </c>
      <c r="M85" s="380">
        <f t="shared" si="45"/>
        <v>0</v>
      </c>
      <c r="N85" s="380">
        <f t="shared" si="45"/>
        <v>0</v>
      </c>
      <c r="O85" s="380">
        <f t="shared" si="45"/>
        <v>0</v>
      </c>
      <c r="P85" s="380">
        <f t="shared" si="45"/>
        <v>0</v>
      </c>
      <c r="Q85" s="380">
        <f t="shared" si="45"/>
        <v>0</v>
      </c>
      <c r="R85" s="380">
        <f t="shared" si="45"/>
        <v>0.94383945448795281</v>
      </c>
      <c r="S85" s="380">
        <f t="shared" si="45"/>
        <v>2.7056959532389979</v>
      </c>
      <c r="T85" s="380">
        <f t="shared" si="45"/>
        <v>0.94383945448795281</v>
      </c>
      <c r="U85" s="380">
        <f t="shared" si="45"/>
        <v>0</v>
      </c>
      <c r="V85" s="380">
        <f t="shared" si="45"/>
        <v>0</v>
      </c>
    </row>
    <row r="86" spans="1:22" x14ac:dyDescent="0.2">
      <c r="E86" s="376" t="s">
        <v>865</v>
      </c>
      <c r="F86" s="376"/>
      <c r="G86" s="376" t="s">
        <v>200</v>
      </c>
      <c r="H86" s="379">
        <f t="shared" si="40"/>
        <v>4.7332544382347672</v>
      </c>
      <c r="I86" s="376"/>
      <c r="J86" s="398">
        <f xml:space="preserve"> SUM(J81:J85)</f>
        <v>0</v>
      </c>
      <c r="K86" s="379">
        <f t="shared" ref="K86:V86" si="46" xml:space="preserve"> SUM(K81:K85)</f>
        <v>0</v>
      </c>
      <c r="L86" s="379">
        <f t="shared" si="46"/>
        <v>0</v>
      </c>
      <c r="M86" s="379">
        <f t="shared" si="46"/>
        <v>0</v>
      </c>
      <c r="N86" s="379">
        <f t="shared" si="46"/>
        <v>0</v>
      </c>
      <c r="O86" s="379">
        <f t="shared" si="46"/>
        <v>0</v>
      </c>
      <c r="P86" s="379">
        <f t="shared" si="46"/>
        <v>0</v>
      </c>
      <c r="Q86" s="379">
        <f t="shared" si="46"/>
        <v>0</v>
      </c>
      <c r="R86" s="379">
        <f t="shared" si="46"/>
        <v>0.97258169013926488</v>
      </c>
      <c r="S86" s="379">
        <f t="shared" si="46"/>
        <v>2.7880910579562372</v>
      </c>
      <c r="T86" s="379">
        <f t="shared" si="46"/>
        <v>0.97258169013926488</v>
      </c>
      <c r="U86" s="379">
        <f t="shared" si="46"/>
        <v>0</v>
      </c>
      <c r="V86" s="379">
        <f t="shared" si="46"/>
        <v>0</v>
      </c>
    </row>
    <row r="87" spans="1:22" x14ac:dyDescent="0.2">
      <c r="H87" s="380"/>
      <c r="J87" s="380"/>
      <c r="K87" s="380"/>
      <c r="L87" s="380"/>
      <c r="M87" s="380"/>
      <c r="N87" s="380"/>
      <c r="O87" s="380"/>
      <c r="P87" s="380"/>
      <c r="Q87" s="380"/>
      <c r="R87" s="380"/>
      <c r="S87" s="380"/>
      <c r="T87" s="380"/>
      <c r="U87" s="380"/>
      <c r="V87" s="380"/>
    </row>
    <row r="88" spans="1:22" x14ac:dyDescent="0.2">
      <c r="E88" t="str">
        <f xml:space="preserve"> E$70</f>
        <v>Wastewater network revenue adjustment active</v>
      </c>
      <c r="F88">
        <f t="shared" ref="F88:V88" si="47" xml:space="preserve"> F$70</f>
        <v>0</v>
      </c>
      <c r="G88" t="str">
        <f t="shared" si="47"/>
        <v>£m</v>
      </c>
      <c r="H88" s="380">
        <f t="shared" si="47"/>
        <v>4.7332544382347681</v>
      </c>
      <c r="I88">
        <f t="shared" si="47"/>
        <v>0</v>
      </c>
      <c r="J88" s="401">
        <f t="shared" si="47"/>
        <v>0</v>
      </c>
      <c r="K88" s="380">
        <f t="shared" si="47"/>
        <v>0</v>
      </c>
      <c r="L88" s="380">
        <f t="shared" si="47"/>
        <v>0</v>
      </c>
      <c r="M88" s="380">
        <f t="shared" si="47"/>
        <v>0</v>
      </c>
      <c r="N88" s="380">
        <f t="shared" si="47"/>
        <v>0</v>
      </c>
      <c r="O88" s="380">
        <f t="shared" si="47"/>
        <v>0</v>
      </c>
      <c r="P88" s="380">
        <f t="shared" si="47"/>
        <v>0</v>
      </c>
      <c r="Q88" s="380">
        <f t="shared" si="47"/>
        <v>0</v>
      </c>
      <c r="R88" s="380">
        <f t="shared" si="47"/>
        <v>0.97258169013926521</v>
      </c>
      <c r="S88" s="380">
        <f t="shared" si="47"/>
        <v>2.7880910579562377</v>
      </c>
      <c r="T88" s="380">
        <f t="shared" si="47"/>
        <v>0.97258169013926521</v>
      </c>
      <c r="U88" s="380">
        <f t="shared" si="47"/>
        <v>0</v>
      </c>
      <c r="V88" s="380">
        <f t="shared" si="47"/>
        <v>0</v>
      </c>
    </row>
    <row r="89" spans="1:22" x14ac:dyDescent="0.2">
      <c r="E89" t="str">
        <f xml:space="preserve"> E$86</f>
        <v>Total wastewater network revenue adjustments</v>
      </c>
      <c r="F89">
        <f t="shared" ref="F89:V89" si="48" xml:space="preserve"> F$86</f>
        <v>0</v>
      </c>
      <c r="G89" t="str">
        <f t="shared" si="48"/>
        <v>£m</v>
      </c>
      <c r="H89" s="380">
        <f t="shared" si="48"/>
        <v>4.7332544382347672</v>
      </c>
      <c r="I89">
        <f t="shared" si="48"/>
        <v>0</v>
      </c>
      <c r="J89" s="401">
        <f t="shared" si="48"/>
        <v>0</v>
      </c>
      <c r="K89" s="380">
        <f t="shared" si="48"/>
        <v>0</v>
      </c>
      <c r="L89" s="380">
        <f t="shared" si="48"/>
        <v>0</v>
      </c>
      <c r="M89" s="380">
        <f t="shared" si="48"/>
        <v>0</v>
      </c>
      <c r="N89" s="380">
        <f t="shared" si="48"/>
        <v>0</v>
      </c>
      <c r="O89" s="380">
        <f t="shared" si="48"/>
        <v>0</v>
      </c>
      <c r="P89" s="380">
        <f t="shared" si="48"/>
        <v>0</v>
      </c>
      <c r="Q89" s="380">
        <f t="shared" si="48"/>
        <v>0</v>
      </c>
      <c r="R89" s="380">
        <f t="shared" si="48"/>
        <v>0.97258169013926488</v>
      </c>
      <c r="S89" s="380">
        <f t="shared" si="48"/>
        <v>2.7880910579562372</v>
      </c>
      <c r="T89" s="380">
        <f t="shared" si="48"/>
        <v>0.97258169013926488</v>
      </c>
      <c r="U89" s="380">
        <f t="shared" si="48"/>
        <v>0</v>
      </c>
      <c r="V89" s="380">
        <f t="shared" si="48"/>
        <v>0</v>
      </c>
    </row>
    <row r="90" spans="1:22" x14ac:dyDescent="0.2">
      <c r="E90" t="s">
        <v>864</v>
      </c>
      <c r="F90" s="134">
        <f xml:space="preserve"> IF(SUM(J90:V90)&lt;&gt;0, 1, 0)</f>
        <v>0</v>
      </c>
      <c r="G90" t="s">
        <v>784</v>
      </c>
      <c r="J90" s="403">
        <f xml:space="preserve"> IF(J88 = J89, 0, 1)</f>
        <v>0</v>
      </c>
      <c r="K90">
        <f t="shared" ref="K90:V90" si="49" xml:space="preserve"> IF(K88 = K89, 0, 1)</f>
        <v>0</v>
      </c>
      <c r="L90">
        <f t="shared" si="49"/>
        <v>0</v>
      </c>
      <c r="M90">
        <f t="shared" si="49"/>
        <v>0</v>
      </c>
      <c r="N90">
        <f t="shared" si="49"/>
        <v>0</v>
      </c>
      <c r="O90">
        <f t="shared" si="49"/>
        <v>0</v>
      </c>
      <c r="P90">
        <f t="shared" si="49"/>
        <v>0</v>
      </c>
      <c r="Q90">
        <f t="shared" si="49"/>
        <v>0</v>
      </c>
      <c r="R90">
        <f t="shared" si="49"/>
        <v>0</v>
      </c>
      <c r="S90">
        <f t="shared" si="49"/>
        <v>0</v>
      </c>
      <c r="T90">
        <f t="shared" si="49"/>
        <v>0</v>
      </c>
      <c r="U90">
        <f t="shared" si="49"/>
        <v>0</v>
      </c>
      <c r="V90">
        <f t="shared" si="49"/>
        <v>0</v>
      </c>
    </row>
    <row r="93" spans="1:22" ht="12.75" customHeight="1" x14ac:dyDescent="0.2">
      <c r="A93" s="39" t="s">
        <v>216</v>
      </c>
      <c r="B93" s="39"/>
      <c r="C93" s="40"/>
      <c r="D93" s="39"/>
      <c r="E93" s="39"/>
      <c r="F93" s="39"/>
      <c r="G93" s="39"/>
      <c r="H93" s="39"/>
      <c r="I93" s="39"/>
      <c r="J93" s="39"/>
      <c r="K93" s="39"/>
      <c r="L93" s="39"/>
      <c r="M93" s="39"/>
      <c r="N93" s="39"/>
      <c r="O93" s="39"/>
      <c r="P93" s="39"/>
      <c r="Q93" s="39"/>
      <c r="R93" s="39"/>
      <c r="S93" s="39"/>
      <c r="T93" s="39"/>
      <c r="U93" s="39"/>
      <c r="V93" s="39"/>
    </row>
    <row r="95" spans="1:22" x14ac:dyDescent="0.2">
      <c r="E95" s="382" t="str">
        <f>Calc!E203</f>
        <v>Bioresources revenue adjustment</v>
      </c>
      <c r="F95" s="382">
        <f>Calc!F203</f>
        <v>0</v>
      </c>
      <c r="G95" s="378" t="str">
        <f>Calc!G203</f>
        <v>£m</v>
      </c>
      <c r="H95" s="378">
        <f>Calc!H203</f>
        <v>0</v>
      </c>
      <c r="I95" s="378">
        <f>Calc!I203</f>
        <v>0</v>
      </c>
      <c r="J95" s="378">
        <f>Calc!J203</f>
        <v>0</v>
      </c>
      <c r="K95" s="378">
        <f>Calc!K203</f>
        <v>0</v>
      </c>
      <c r="L95" s="378">
        <f>Calc!L203</f>
        <v>0</v>
      </c>
      <c r="M95" s="378">
        <f>Calc!M203</f>
        <v>0</v>
      </c>
      <c r="N95" s="378">
        <f>Calc!N203</f>
        <v>0</v>
      </c>
      <c r="O95" s="378">
        <f>Calc!O203</f>
        <v>0</v>
      </c>
      <c r="P95" s="378">
        <f>Calc!P203</f>
        <v>0</v>
      </c>
      <c r="Q95" s="378">
        <f>Calc!Q203</f>
        <v>0</v>
      </c>
      <c r="R95" s="378">
        <f>Calc!R203</f>
        <v>0</v>
      </c>
      <c r="S95" s="378">
        <f>Calc!S203</f>
        <v>0</v>
      </c>
      <c r="T95" s="378">
        <f>Calc!T203</f>
        <v>0</v>
      </c>
      <c r="U95" s="378">
        <f>Calc!U203</f>
        <v>0</v>
      </c>
      <c r="V95" s="378">
        <f>Calc!V203</f>
        <v>0</v>
      </c>
    </row>
    <row r="96" spans="1:22" x14ac:dyDescent="0.2">
      <c r="E96" s="382" t="str">
        <f xml:space="preserve"> Profiling!E$243</f>
        <v>Bioresources revenue adjustment active</v>
      </c>
      <c r="F96" s="378">
        <f xml:space="preserve"> Profiling!F$243</f>
        <v>0</v>
      </c>
      <c r="G96" s="378" t="str">
        <f xml:space="preserve"> Profiling!G$243</f>
        <v>£m</v>
      </c>
      <c r="H96" s="378">
        <f xml:space="preserve"> Profiling!H$243</f>
        <v>0</v>
      </c>
      <c r="I96" s="378">
        <f xml:space="preserve"> Profiling!I$243</f>
        <v>0</v>
      </c>
      <c r="J96" s="382">
        <f xml:space="preserve"> Profiling!J$243</f>
        <v>0</v>
      </c>
      <c r="K96" s="378">
        <f xml:space="preserve"> Profiling!K$243</f>
        <v>0</v>
      </c>
      <c r="L96" s="378">
        <f xml:space="preserve"> Profiling!L$243</f>
        <v>0</v>
      </c>
      <c r="M96" s="378">
        <f xml:space="preserve"> Profiling!M$243</f>
        <v>0</v>
      </c>
      <c r="N96" s="378">
        <f xml:space="preserve"> Profiling!N$243</f>
        <v>0</v>
      </c>
      <c r="O96" s="378">
        <f xml:space="preserve"> Profiling!O$243</f>
        <v>0</v>
      </c>
      <c r="P96" s="378">
        <f xml:space="preserve"> Profiling!P$243</f>
        <v>0</v>
      </c>
      <c r="Q96" s="378">
        <f xml:space="preserve"> Profiling!Q$243</f>
        <v>0</v>
      </c>
      <c r="R96" s="378">
        <f xml:space="preserve"> Profiling!R$243</f>
        <v>0</v>
      </c>
      <c r="S96" s="378">
        <f xml:space="preserve"> Profiling!S$243</f>
        <v>0</v>
      </c>
      <c r="T96" s="378">
        <f xml:space="preserve"> Profiling!T$243</f>
        <v>0</v>
      </c>
      <c r="U96" s="378">
        <f xml:space="preserve"> Profiling!U$243</f>
        <v>0</v>
      </c>
      <c r="V96" s="378">
        <f xml:space="preserve"> Profiling!V$243</f>
        <v>0</v>
      </c>
    </row>
    <row r="97" spans="1:22" x14ac:dyDescent="0.2">
      <c r="E97" t="s">
        <v>789</v>
      </c>
      <c r="G97" t="s">
        <v>173</v>
      </c>
      <c r="J97" s="402">
        <f>IF(J96 = 0, 0, J96/$F95)</f>
        <v>0</v>
      </c>
      <c r="K97" s="202">
        <f t="shared" ref="K97:V97" si="50">IF(K96 = 0, 0, K96/$F95)</f>
        <v>0</v>
      </c>
      <c r="L97" s="202">
        <f t="shared" si="50"/>
        <v>0</v>
      </c>
      <c r="M97" s="202">
        <f t="shared" si="50"/>
        <v>0</v>
      </c>
      <c r="N97" s="202">
        <f t="shared" si="50"/>
        <v>0</v>
      </c>
      <c r="O97" s="202">
        <f t="shared" si="50"/>
        <v>0</v>
      </c>
      <c r="P97" s="202">
        <f t="shared" si="50"/>
        <v>0</v>
      </c>
      <c r="Q97" s="202">
        <f t="shared" si="50"/>
        <v>0</v>
      </c>
      <c r="R97" s="202">
        <f t="shared" si="50"/>
        <v>0</v>
      </c>
      <c r="S97" s="202">
        <f t="shared" si="50"/>
        <v>0</v>
      </c>
      <c r="T97" s="202">
        <f t="shared" si="50"/>
        <v>0</v>
      </c>
      <c r="U97" s="202">
        <f t="shared" si="50"/>
        <v>0</v>
      </c>
      <c r="V97" s="202">
        <f t="shared" si="50"/>
        <v>0</v>
      </c>
    </row>
    <row r="99" spans="1:22" x14ac:dyDescent="0.2">
      <c r="E99" s="378" t="str">
        <f xml:space="preserve"> Calc!E$164</f>
        <v>ODI in-period revenue adjustment ~ Bioresources at 2017-18 FYA CPIH deflated price base</v>
      </c>
      <c r="F99" s="382">
        <f xml:space="preserve"> Calc!F$164</f>
        <v>0</v>
      </c>
      <c r="G99" s="378" t="str">
        <f xml:space="preserve"> Calc!G$164</f>
        <v>£m</v>
      </c>
      <c r="H99" s="378">
        <f xml:space="preserve"> Calc!H$164</f>
        <v>0</v>
      </c>
      <c r="I99" s="378">
        <f xml:space="preserve"> Calc!I$164</f>
        <v>0</v>
      </c>
      <c r="J99" s="382">
        <f xml:space="preserve"> Calc!J$164</f>
        <v>0</v>
      </c>
      <c r="K99" s="378">
        <f xml:space="preserve"> Calc!K$164</f>
        <v>0</v>
      </c>
      <c r="L99" s="378">
        <f xml:space="preserve"> Calc!L$164</f>
        <v>0</v>
      </c>
      <c r="M99" s="378">
        <f xml:space="preserve"> Calc!M$164</f>
        <v>0</v>
      </c>
      <c r="N99" s="378">
        <f xml:space="preserve"> Calc!N$164</f>
        <v>0</v>
      </c>
      <c r="O99" s="378">
        <f xml:space="preserve"> Calc!O$164</f>
        <v>0</v>
      </c>
      <c r="P99" s="378">
        <f xml:space="preserve"> Calc!P$164</f>
        <v>0</v>
      </c>
      <c r="Q99" s="378">
        <f xml:space="preserve"> Calc!Q$164</f>
        <v>0</v>
      </c>
      <c r="R99" s="378">
        <f xml:space="preserve"> Calc!R$164</f>
        <v>0</v>
      </c>
      <c r="S99" s="378">
        <f xml:space="preserve"> Calc!S$164</f>
        <v>0</v>
      </c>
      <c r="T99" s="378">
        <f xml:space="preserve"> Calc!T$164</f>
        <v>0</v>
      </c>
      <c r="U99" s="378">
        <f xml:space="preserve"> Calc!U$164</f>
        <v>0</v>
      </c>
      <c r="V99" s="378">
        <f xml:space="preserve"> Calc!V$164</f>
        <v>0</v>
      </c>
    </row>
    <row r="100" spans="1:22" x14ac:dyDescent="0.2">
      <c r="E100" s="378" t="str">
        <f xml:space="preserve"> Calc!E$165</f>
        <v>ODI end of period revenue adjustment ~ Bioresources at 2017-18 FYA CPIH deflated price base</v>
      </c>
      <c r="F100" s="382">
        <f xml:space="preserve"> Calc!F$165</f>
        <v>0</v>
      </c>
      <c r="G100" s="378" t="str">
        <f xml:space="preserve"> Calc!G$165</f>
        <v>£m</v>
      </c>
      <c r="H100" s="378">
        <f xml:space="preserve"> Calc!H$165</f>
        <v>0</v>
      </c>
      <c r="I100" s="378">
        <f xml:space="preserve"> Calc!I$165</f>
        <v>0</v>
      </c>
      <c r="J100" s="378">
        <f xml:space="preserve"> Calc!J$165</f>
        <v>0</v>
      </c>
      <c r="K100" s="378">
        <f xml:space="preserve"> Calc!K$165</f>
        <v>0</v>
      </c>
      <c r="L100" s="378">
        <f xml:space="preserve"> Calc!L$165</f>
        <v>0</v>
      </c>
      <c r="M100" s="378">
        <f xml:space="preserve"> Calc!M$165</f>
        <v>0</v>
      </c>
      <c r="N100" s="378">
        <f xml:space="preserve"> Calc!N$165</f>
        <v>0</v>
      </c>
      <c r="O100" s="378">
        <f xml:space="preserve"> Calc!O$165</f>
        <v>0</v>
      </c>
      <c r="P100" s="378">
        <f xml:space="preserve"> Calc!P$165</f>
        <v>0</v>
      </c>
      <c r="Q100" s="378">
        <f xml:space="preserve"> Calc!Q$165</f>
        <v>0</v>
      </c>
      <c r="R100" s="378">
        <f xml:space="preserve"> Calc!R$165</f>
        <v>0</v>
      </c>
      <c r="S100" s="378">
        <f xml:space="preserve"> Calc!S$165</f>
        <v>0</v>
      </c>
      <c r="T100" s="378">
        <f xml:space="preserve"> Calc!T$165</f>
        <v>0</v>
      </c>
      <c r="U100" s="378">
        <f xml:space="preserve"> Calc!U$165</f>
        <v>0</v>
      </c>
      <c r="V100" s="378">
        <f xml:space="preserve"> Calc!V$165</f>
        <v>0</v>
      </c>
    </row>
    <row r="101" spans="1:22" ht="7.5" customHeight="1" x14ac:dyDescent="0.2"/>
    <row r="102" spans="1:22" x14ac:dyDescent="0.2">
      <c r="E102" t="str">
        <f t="shared" ref="E102:V102" si="51" xml:space="preserve"> E$97</f>
        <v>Bioresources profiling proportions</v>
      </c>
      <c r="F102">
        <f t="shared" si="51"/>
        <v>0</v>
      </c>
      <c r="G102" t="str">
        <f t="shared" si="51"/>
        <v>%</v>
      </c>
      <c r="H102">
        <f t="shared" si="51"/>
        <v>0</v>
      </c>
      <c r="I102">
        <f t="shared" si="51"/>
        <v>0</v>
      </c>
      <c r="J102" s="400">
        <f t="shared" si="51"/>
        <v>0</v>
      </c>
      <c r="K102" s="202">
        <f t="shared" si="51"/>
        <v>0</v>
      </c>
      <c r="L102" s="202">
        <f t="shared" si="51"/>
        <v>0</v>
      </c>
      <c r="M102" s="202">
        <f t="shared" si="51"/>
        <v>0</v>
      </c>
      <c r="N102" s="202">
        <f t="shared" si="51"/>
        <v>0</v>
      </c>
      <c r="O102" s="202">
        <f t="shared" si="51"/>
        <v>0</v>
      </c>
      <c r="P102" s="202">
        <f t="shared" si="51"/>
        <v>0</v>
      </c>
      <c r="Q102" s="202">
        <f t="shared" si="51"/>
        <v>0</v>
      </c>
      <c r="R102" s="202">
        <f t="shared" si="51"/>
        <v>0</v>
      </c>
      <c r="S102" s="202">
        <f t="shared" si="51"/>
        <v>0</v>
      </c>
      <c r="T102" s="202">
        <f t="shared" si="51"/>
        <v>0</v>
      </c>
      <c r="U102" s="202">
        <f t="shared" si="51"/>
        <v>0</v>
      </c>
      <c r="V102" s="202">
        <f t="shared" si="51"/>
        <v>0</v>
      </c>
    </row>
    <row r="103" spans="1:22" ht="7.5" customHeight="1" x14ac:dyDescent="0.2"/>
    <row r="104" spans="1:22" s="385" customFormat="1" x14ac:dyDescent="0.2">
      <c r="A104"/>
      <c r="B104"/>
      <c r="C104"/>
      <c r="D104"/>
      <c r="E104" t="s">
        <v>348</v>
      </c>
      <c r="F104"/>
      <c r="G104" t="s">
        <v>200</v>
      </c>
      <c r="H104">
        <f xml:space="preserve"> SUM(J104:V104)</f>
        <v>0</v>
      </c>
      <c r="I104"/>
      <c r="J104" s="401">
        <f t="shared" ref="J104:V104" si="52" xml:space="preserve"> $F99 * J$102</f>
        <v>0</v>
      </c>
      <c r="K104" s="380">
        <f t="shared" si="52"/>
        <v>0</v>
      </c>
      <c r="L104" s="380">
        <f t="shared" si="52"/>
        <v>0</v>
      </c>
      <c r="M104" s="380">
        <f t="shared" si="52"/>
        <v>0</v>
      </c>
      <c r="N104" s="380">
        <f t="shared" si="52"/>
        <v>0</v>
      </c>
      <c r="O104" s="380">
        <f t="shared" si="52"/>
        <v>0</v>
      </c>
      <c r="P104" s="380">
        <f t="shared" si="52"/>
        <v>0</v>
      </c>
      <c r="Q104" s="380">
        <f t="shared" si="52"/>
        <v>0</v>
      </c>
      <c r="R104" s="380">
        <f t="shared" si="52"/>
        <v>0</v>
      </c>
      <c r="S104" s="380">
        <f t="shared" si="52"/>
        <v>0</v>
      </c>
      <c r="T104" s="380">
        <f t="shared" si="52"/>
        <v>0</v>
      </c>
      <c r="U104" s="380">
        <f t="shared" si="52"/>
        <v>0</v>
      </c>
      <c r="V104" s="380">
        <f t="shared" si="52"/>
        <v>0</v>
      </c>
    </row>
    <row r="105" spans="1:22" s="385" customFormat="1" x14ac:dyDescent="0.2">
      <c r="A105"/>
      <c r="B105"/>
      <c r="C105"/>
      <c r="D105"/>
      <c r="E105" t="s">
        <v>349</v>
      </c>
      <c r="F105"/>
      <c r="G105" t="s">
        <v>200</v>
      </c>
      <c r="H105">
        <f xml:space="preserve"> SUM(J105:V105)</f>
        <v>0</v>
      </c>
      <c r="I105"/>
      <c r="J105" s="401">
        <f t="shared" ref="J105:V105" si="53" xml:space="preserve"> $F100 * J$102</f>
        <v>0</v>
      </c>
      <c r="K105" s="380">
        <f t="shared" si="53"/>
        <v>0</v>
      </c>
      <c r="L105" s="380">
        <f t="shared" si="53"/>
        <v>0</v>
      </c>
      <c r="M105" s="380">
        <f t="shared" si="53"/>
        <v>0</v>
      </c>
      <c r="N105" s="380">
        <f t="shared" si="53"/>
        <v>0</v>
      </c>
      <c r="O105" s="380">
        <f t="shared" si="53"/>
        <v>0</v>
      </c>
      <c r="P105" s="380">
        <f t="shared" si="53"/>
        <v>0</v>
      </c>
      <c r="Q105" s="380">
        <f t="shared" si="53"/>
        <v>0</v>
      </c>
      <c r="R105" s="380">
        <f t="shared" si="53"/>
        <v>0</v>
      </c>
      <c r="S105" s="380">
        <f t="shared" si="53"/>
        <v>0</v>
      </c>
      <c r="T105" s="380">
        <f t="shared" si="53"/>
        <v>0</v>
      </c>
      <c r="U105" s="380">
        <f t="shared" si="53"/>
        <v>0</v>
      </c>
      <c r="V105" s="380">
        <f t="shared" si="53"/>
        <v>0</v>
      </c>
    </row>
    <row r="106" spans="1:22" s="385" customFormat="1" x14ac:dyDescent="0.2">
      <c r="A106"/>
      <c r="B106"/>
      <c r="C106"/>
      <c r="D106"/>
      <c r="E106" s="376" t="s">
        <v>867</v>
      </c>
      <c r="F106" s="376"/>
      <c r="G106" s="376" t="s">
        <v>200</v>
      </c>
      <c r="H106" s="379">
        <f xml:space="preserve"> SUM(J106:V106)</f>
        <v>0</v>
      </c>
      <c r="I106" s="376"/>
      <c r="J106" s="398">
        <f xml:space="preserve"> SUM(J104:J105)</f>
        <v>0</v>
      </c>
      <c r="K106" s="379">
        <f t="shared" ref="K106:V106" si="54" xml:space="preserve"> SUM(K104:K105)</f>
        <v>0</v>
      </c>
      <c r="L106" s="379">
        <f t="shared" si="54"/>
        <v>0</v>
      </c>
      <c r="M106" s="379">
        <f t="shared" si="54"/>
        <v>0</v>
      </c>
      <c r="N106" s="379">
        <f t="shared" si="54"/>
        <v>0</v>
      </c>
      <c r="O106" s="379">
        <f t="shared" si="54"/>
        <v>0</v>
      </c>
      <c r="P106" s="379">
        <f t="shared" si="54"/>
        <v>0</v>
      </c>
      <c r="Q106" s="379">
        <f t="shared" si="54"/>
        <v>0</v>
      </c>
      <c r="R106" s="379">
        <f t="shared" si="54"/>
        <v>0</v>
      </c>
      <c r="S106" s="379">
        <f t="shared" si="54"/>
        <v>0</v>
      </c>
      <c r="T106" s="379">
        <f t="shared" si="54"/>
        <v>0</v>
      </c>
      <c r="U106" s="379">
        <f t="shared" si="54"/>
        <v>0</v>
      </c>
      <c r="V106" s="379">
        <f t="shared" si="54"/>
        <v>0</v>
      </c>
    </row>
    <row r="108" spans="1:22" x14ac:dyDescent="0.2">
      <c r="E108" t="str">
        <f xml:space="preserve"> E$96</f>
        <v>Bioresources revenue adjustment active</v>
      </c>
      <c r="F108">
        <f t="shared" ref="F108:V108" si="55" xml:space="preserve"> F$96</f>
        <v>0</v>
      </c>
      <c r="G108" t="str">
        <f t="shared" si="55"/>
        <v>£m</v>
      </c>
      <c r="H108">
        <f t="shared" si="55"/>
        <v>0</v>
      </c>
      <c r="I108">
        <f t="shared" si="55"/>
        <v>0</v>
      </c>
      <c r="J108" s="380">
        <f t="shared" si="55"/>
        <v>0</v>
      </c>
      <c r="K108" s="380">
        <f t="shared" si="55"/>
        <v>0</v>
      </c>
      <c r="L108" s="380">
        <f t="shared" si="55"/>
        <v>0</v>
      </c>
      <c r="M108" s="380">
        <f t="shared" si="55"/>
        <v>0</v>
      </c>
      <c r="N108" s="380">
        <f t="shared" si="55"/>
        <v>0</v>
      </c>
      <c r="O108" s="380">
        <f t="shared" si="55"/>
        <v>0</v>
      </c>
      <c r="P108" s="380">
        <f t="shared" si="55"/>
        <v>0</v>
      </c>
      <c r="Q108" s="380">
        <f t="shared" si="55"/>
        <v>0</v>
      </c>
      <c r="R108" s="380">
        <f t="shared" si="55"/>
        <v>0</v>
      </c>
      <c r="S108" s="380">
        <f t="shared" si="55"/>
        <v>0</v>
      </c>
      <c r="T108" s="380">
        <f t="shared" si="55"/>
        <v>0</v>
      </c>
      <c r="U108" s="380">
        <f t="shared" si="55"/>
        <v>0</v>
      </c>
      <c r="V108" s="380">
        <f t="shared" si="55"/>
        <v>0</v>
      </c>
    </row>
    <row r="109" spans="1:22" x14ac:dyDescent="0.2">
      <c r="E109" t="str">
        <f xml:space="preserve"> E$106</f>
        <v>Total bioresources revenue adjustments</v>
      </c>
      <c r="F109">
        <f t="shared" ref="F109:V109" si="56" xml:space="preserve"> F$106</f>
        <v>0</v>
      </c>
      <c r="G109" t="str">
        <f t="shared" si="56"/>
        <v>£m</v>
      </c>
      <c r="H109">
        <f t="shared" si="56"/>
        <v>0</v>
      </c>
      <c r="I109">
        <f t="shared" si="56"/>
        <v>0</v>
      </c>
      <c r="J109" s="380">
        <f t="shared" si="56"/>
        <v>0</v>
      </c>
      <c r="K109" s="380">
        <f t="shared" si="56"/>
        <v>0</v>
      </c>
      <c r="L109" s="380">
        <f t="shared" si="56"/>
        <v>0</v>
      </c>
      <c r="M109" s="380">
        <f t="shared" si="56"/>
        <v>0</v>
      </c>
      <c r="N109" s="380">
        <f t="shared" si="56"/>
        <v>0</v>
      </c>
      <c r="O109" s="380">
        <f t="shared" si="56"/>
        <v>0</v>
      </c>
      <c r="P109" s="380">
        <f t="shared" si="56"/>
        <v>0</v>
      </c>
      <c r="Q109" s="380">
        <f t="shared" si="56"/>
        <v>0</v>
      </c>
      <c r="R109" s="380">
        <f t="shared" si="56"/>
        <v>0</v>
      </c>
      <c r="S109" s="380">
        <f t="shared" si="56"/>
        <v>0</v>
      </c>
      <c r="T109" s="380">
        <f t="shared" si="56"/>
        <v>0</v>
      </c>
      <c r="U109" s="380">
        <f t="shared" si="56"/>
        <v>0</v>
      </c>
      <c r="V109" s="380">
        <f t="shared" si="56"/>
        <v>0</v>
      </c>
    </row>
    <row r="110" spans="1:22" x14ac:dyDescent="0.2">
      <c r="E110" t="s">
        <v>868</v>
      </c>
      <c r="F110" s="134">
        <f xml:space="preserve"> IF(SUM(J110:V110)&lt;&gt;0, 1, 0)</f>
        <v>0</v>
      </c>
      <c r="G110" t="s">
        <v>784</v>
      </c>
      <c r="J110">
        <f t="shared" ref="J110:V110" si="57" xml:space="preserve"> IF(J108 = J109, 0, 1)</f>
        <v>0</v>
      </c>
      <c r="K110">
        <f t="shared" si="57"/>
        <v>0</v>
      </c>
      <c r="L110">
        <f t="shared" si="57"/>
        <v>0</v>
      </c>
      <c r="M110">
        <f t="shared" si="57"/>
        <v>0</v>
      </c>
      <c r="N110">
        <f t="shared" si="57"/>
        <v>0</v>
      </c>
      <c r="O110">
        <f t="shared" si="57"/>
        <v>0</v>
      </c>
      <c r="P110">
        <f t="shared" si="57"/>
        <v>0</v>
      </c>
      <c r="Q110">
        <f t="shared" si="57"/>
        <v>0</v>
      </c>
      <c r="R110">
        <f t="shared" si="57"/>
        <v>0</v>
      </c>
      <c r="S110">
        <f t="shared" si="57"/>
        <v>0</v>
      </c>
      <c r="T110">
        <f t="shared" si="57"/>
        <v>0</v>
      </c>
      <c r="U110">
        <f t="shared" si="57"/>
        <v>0</v>
      </c>
      <c r="V110">
        <f t="shared" si="57"/>
        <v>0</v>
      </c>
    </row>
    <row r="113" spans="1:22" ht="12.75" customHeight="1" x14ac:dyDescent="0.2">
      <c r="A113" s="39" t="s">
        <v>790</v>
      </c>
      <c r="B113" s="39"/>
      <c r="C113" s="40"/>
      <c r="D113" s="39"/>
      <c r="E113" s="39"/>
      <c r="F113" s="39"/>
      <c r="G113" s="39"/>
      <c r="H113" s="39"/>
      <c r="I113" s="39"/>
      <c r="J113" s="39"/>
      <c r="K113" s="39"/>
      <c r="L113" s="39"/>
      <c r="M113" s="39"/>
      <c r="N113" s="39"/>
      <c r="O113" s="39"/>
      <c r="P113" s="39"/>
      <c r="Q113" s="39"/>
      <c r="R113" s="39"/>
      <c r="S113" s="39"/>
      <c r="T113" s="39"/>
      <c r="U113" s="39"/>
      <c r="V113" s="39"/>
    </row>
    <row r="115" spans="1:22" x14ac:dyDescent="0.2">
      <c r="E115" s="378" t="str">
        <f xml:space="preserve"> Calc!E$216</f>
        <v>Dummy control revenue adjustment</v>
      </c>
      <c r="F115" s="378">
        <f xml:space="preserve"> Calc!F$216</f>
        <v>0</v>
      </c>
      <c r="G115" s="378" t="str">
        <f xml:space="preserve"> Calc!G$216</f>
        <v>£m</v>
      </c>
      <c r="H115" s="378">
        <f xml:space="preserve"> Calc!H$216</f>
        <v>0</v>
      </c>
      <c r="I115" s="378">
        <f xml:space="preserve"> Calc!I$216</f>
        <v>0</v>
      </c>
      <c r="J115" s="382">
        <f xml:space="preserve"> Calc!J$216</f>
        <v>0</v>
      </c>
      <c r="K115" s="378">
        <f xml:space="preserve"> Calc!K$216</f>
        <v>0</v>
      </c>
      <c r="L115" s="378">
        <f xml:space="preserve"> Calc!L$216</f>
        <v>0</v>
      </c>
      <c r="M115" s="378">
        <f xml:space="preserve"> Calc!M$216</f>
        <v>0</v>
      </c>
      <c r="N115" s="378">
        <f xml:space="preserve"> Calc!N$216</f>
        <v>0</v>
      </c>
      <c r="O115" s="378">
        <f xml:space="preserve"> Calc!O$216</f>
        <v>0</v>
      </c>
      <c r="P115" s="378">
        <f xml:space="preserve"> Calc!P$216</f>
        <v>0</v>
      </c>
      <c r="Q115" s="378">
        <f xml:space="preserve"> Calc!Q$216</f>
        <v>0</v>
      </c>
      <c r="R115" s="378">
        <f xml:space="preserve"> Calc!R$216</f>
        <v>0</v>
      </c>
      <c r="S115" s="378">
        <f xml:space="preserve"> Calc!S$216</f>
        <v>0</v>
      </c>
      <c r="T115" s="378">
        <f xml:space="preserve"> Calc!T$216</f>
        <v>0</v>
      </c>
      <c r="U115" s="378">
        <f xml:space="preserve"> Calc!U$216</f>
        <v>0</v>
      </c>
      <c r="V115" s="378">
        <f xml:space="preserve"> Calc!V$216</f>
        <v>0</v>
      </c>
    </row>
    <row r="116" spans="1:22" x14ac:dyDescent="0.2">
      <c r="E116" s="378" t="str">
        <f xml:space="preserve"> Profiling!E$245</f>
        <v>Dummy control revenue adjustment active</v>
      </c>
      <c r="F116" s="378">
        <f xml:space="preserve"> Profiling!F$245</f>
        <v>0</v>
      </c>
      <c r="G116" s="378" t="str">
        <f xml:space="preserve"> Profiling!G$245</f>
        <v>£m</v>
      </c>
      <c r="H116" s="378">
        <f xml:space="preserve"> Profiling!H$245</f>
        <v>0</v>
      </c>
      <c r="I116" s="378">
        <f xml:space="preserve"> Profiling!I$245</f>
        <v>0</v>
      </c>
      <c r="J116" s="382">
        <f xml:space="preserve"> Profiling!J$245</f>
        <v>0</v>
      </c>
      <c r="K116" s="378">
        <f xml:space="preserve"> Profiling!K$245</f>
        <v>0</v>
      </c>
      <c r="L116" s="378">
        <f xml:space="preserve"> Profiling!L$245</f>
        <v>0</v>
      </c>
      <c r="M116" s="378">
        <f xml:space="preserve"> Profiling!M$245</f>
        <v>0</v>
      </c>
      <c r="N116" s="378">
        <f xml:space="preserve"> Profiling!N$245</f>
        <v>0</v>
      </c>
      <c r="O116" s="378">
        <f xml:space="preserve"> Profiling!O$245</f>
        <v>0</v>
      </c>
      <c r="P116" s="378">
        <f xml:space="preserve"> Profiling!P$245</f>
        <v>0</v>
      </c>
      <c r="Q116" s="378">
        <f xml:space="preserve"> Profiling!Q$245</f>
        <v>0</v>
      </c>
      <c r="R116" s="378">
        <f xml:space="preserve"> Profiling!R$245</f>
        <v>0</v>
      </c>
      <c r="S116" s="378">
        <f xml:space="preserve"> Profiling!S$245</f>
        <v>0</v>
      </c>
      <c r="T116" s="378">
        <f xml:space="preserve"> Profiling!T$245</f>
        <v>0</v>
      </c>
      <c r="U116" s="378">
        <f xml:space="preserve"> Profiling!U$245</f>
        <v>0</v>
      </c>
      <c r="V116" s="378">
        <f xml:space="preserve"> Profiling!V$245</f>
        <v>0</v>
      </c>
    </row>
    <row r="117" spans="1:22" x14ac:dyDescent="0.2">
      <c r="E117" t="s">
        <v>791</v>
      </c>
      <c r="G117" t="s">
        <v>173</v>
      </c>
      <c r="J117" s="202">
        <f t="shared" ref="J117:V117" si="58">IF(J116 = 0, 0, J116/$F115)</f>
        <v>0</v>
      </c>
      <c r="K117" s="202">
        <f t="shared" si="58"/>
        <v>0</v>
      </c>
      <c r="L117" s="202">
        <f t="shared" si="58"/>
        <v>0</v>
      </c>
      <c r="M117" s="202">
        <f t="shared" si="58"/>
        <v>0</v>
      </c>
      <c r="N117" s="202">
        <f t="shared" si="58"/>
        <v>0</v>
      </c>
      <c r="O117" s="202">
        <f t="shared" si="58"/>
        <v>0</v>
      </c>
      <c r="P117" s="202">
        <f t="shared" si="58"/>
        <v>0</v>
      </c>
      <c r="Q117" s="202">
        <f t="shared" si="58"/>
        <v>0</v>
      </c>
      <c r="R117" s="202">
        <f t="shared" si="58"/>
        <v>0</v>
      </c>
      <c r="S117" s="202">
        <f t="shared" si="58"/>
        <v>0</v>
      </c>
      <c r="T117" s="202">
        <f t="shared" si="58"/>
        <v>0</v>
      </c>
      <c r="U117" s="202">
        <f t="shared" si="58"/>
        <v>0</v>
      </c>
      <c r="V117" s="202">
        <f t="shared" si="58"/>
        <v>0</v>
      </c>
    </row>
    <row r="119" spans="1:22" x14ac:dyDescent="0.2">
      <c r="E119" s="171" t="str">
        <f xml:space="preserve"> Calc!E$171</f>
        <v>Dummy: revenue adjustment from totex menu model at 2017-18 FYA CPIH deflated price base</v>
      </c>
      <c r="F119" s="171">
        <f xml:space="preserve"> Calc!F$171</f>
        <v>0</v>
      </c>
      <c r="G119" s="171" t="str">
        <f xml:space="preserve"> Calc!G$171</f>
        <v>£m</v>
      </c>
      <c r="H119" s="171">
        <f xml:space="preserve"> Calc!H$171</f>
        <v>0</v>
      </c>
      <c r="I119" s="171">
        <f xml:space="preserve"> Calc!I$171</f>
        <v>0</v>
      </c>
      <c r="J119" s="404">
        <f xml:space="preserve"> Calc!J$171</f>
        <v>0</v>
      </c>
      <c r="K119" s="383">
        <f xml:space="preserve"> Calc!K$171</f>
        <v>0</v>
      </c>
      <c r="L119" s="383">
        <f xml:space="preserve"> Calc!L$171</f>
        <v>0</v>
      </c>
      <c r="M119" s="383">
        <f xml:space="preserve"> Calc!M$171</f>
        <v>0</v>
      </c>
      <c r="N119" s="383">
        <f xml:space="preserve"> Calc!N$171</f>
        <v>0</v>
      </c>
      <c r="O119" s="383">
        <f xml:space="preserve"> Calc!O$171</f>
        <v>0</v>
      </c>
      <c r="P119" s="383">
        <f xml:space="preserve"> Calc!P$171</f>
        <v>0</v>
      </c>
      <c r="Q119" s="383">
        <f xml:space="preserve"> Calc!Q$171</f>
        <v>0</v>
      </c>
      <c r="R119" s="383">
        <f xml:space="preserve"> Calc!R$171</f>
        <v>0</v>
      </c>
      <c r="S119" s="383">
        <f xml:space="preserve"> Calc!S$171</f>
        <v>0</v>
      </c>
      <c r="T119" s="383">
        <f xml:space="preserve"> Calc!T$171</f>
        <v>0</v>
      </c>
      <c r="U119" s="383">
        <f xml:space="preserve"> Calc!U$171</f>
        <v>0</v>
      </c>
      <c r="V119" s="383">
        <f xml:space="preserve"> Calc!V$171</f>
        <v>0</v>
      </c>
    </row>
    <row r="120" spans="1:22" x14ac:dyDescent="0.2">
      <c r="E120" s="171" t="str">
        <f>Calc!E$172</f>
        <v>WRFIM total reward / (penalty) at the end of AMP6 ~ Dummy at 2017-18 FYA CPIH deflated price base</v>
      </c>
      <c r="F120" s="171">
        <f>Calc!F$172</f>
        <v>0</v>
      </c>
      <c r="G120" s="171" t="str">
        <f>Calc!G$172</f>
        <v>£m</v>
      </c>
      <c r="H120" s="171">
        <f>Calc!H$172</f>
        <v>0</v>
      </c>
      <c r="I120" s="171">
        <f>Calc!I$172</f>
        <v>0</v>
      </c>
      <c r="J120" s="383">
        <f>Calc!J$172</f>
        <v>0</v>
      </c>
      <c r="K120" s="383">
        <f>Calc!K$172</f>
        <v>0</v>
      </c>
      <c r="L120" s="383">
        <f>Calc!L$172</f>
        <v>0</v>
      </c>
      <c r="M120" s="383">
        <f>Calc!M$172</f>
        <v>0</v>
      </c>
      <c r="N120" s="383">
        <f>Calc!N$172</f>
        <v>0</v>
      </c>
      <c r="O120" s="383">
        <f>Calc!O$172</f>
        <v>0</v>
      </c>
      <c r="P120" s="383">
        <f>Calc!P$172</f>
        <v>0</v>
      </c>
      <c r="Q120" s="383">
        <f>Calc!Q$172</f>
        <v>0</v>
      </c>
      <c r="R120" s="383">
        <f>Calc!R$172</f>
        <v>0</v>
      </c>
      <c r="S120" s="383">
        <f>Calc!S$172</f>
        <v>0</v>
      </c>
      <c r="T120" s="383">
        <f>Calc!T$172</f>
        <v>0</v>
      </c>
      <c r="U120" s="383">
        <f>Calc!U$172</f>
        <v>0</v>
      </c>
      <c r="V120" s="383">
        <f>Calc!V$172</f>
        <v>0</v>
      </c>
    </row>
    <row r="121" spans="1:22" ht="4.5" customHeight="1" x14ac:dyDescent="0.2"/>
    <row r="122" spans="1:22" x14ac:dyDescent="0.2">
      <c r="E122" t="str">
        <f t="shared" ref="E122:V122" si="59" xml:space="preserve"> E$117</f>
        <v>Dummy profiling proportions</v>
      </c>
      <c r="F122">
        <f t="shared" si="59"/>
        <v>0</v>
      </c>
      <c r="G122" t="str">
        <f t="shared" si="59"/>
        <v>%</v>
      </c>
      <c r="H122">
        <f t="shared" si="59"/>
        <v>0</v>
      </c>
      <c r="I122">
        <f t="shared" si="59"/>
        <v>0</v>
      </c>
      <c r="J122" s="202">
        <f t="shared" si="59"/>
        <v>0</v>
      </c>
      <c r="K122" s="202">
        <f t="shared" si="59"/>
        <v>0</v>
      </c>
      <c r="L122" s="202">
        <f t="shared" si="59"/>
        <v>0</v>
      </c>
      <c r="M122" s="202">
        <f t="shared" si="59"/>
        <v>0</v>
      </c>
      <c r="N122" s="202">
        <f t="shared" si="59"/>
        <v>0</v>
      </c>
      <c r="O122" s="202">
        <f t="shared" si="59"/>
        <v>0</v>
      </c>
      <c r="P122" s="202">
        <f t="shared" si="59"/>
        <v>0</v>
      </c>
      <c r="Q122" s="202">
        <f t="shared" si="59"/>
        <v>0</v>
      </c>
      <c r="R122" s="202">
        <f t="shared" si="59"/>
        <v>0</v>
      </c>
      <c r="S122" s="202">
        <f t="shared" si="59"/>
        <v>0</v>
      </c>
      <c r="T122" s="202">
        <f t="shared" si="59"/>
        <v>0</v>
      </c>
      <c r="U122" s="202">
        <f t="shared" si="59"/>
        <v>0</v>
      </c>
      <c r="V122" s="202">
        <f t="shared" si="59"/>
        <v>0</v>
      </c>
    </row>
    <row r="123" spans="1:22" ht="4.5" customHeight="1" x14ac:dyDescent="0.2"/>
    <row r="124" spans="1:22" x14ac:dyDescent="0.2">
      <c r="E124" t="s">
        <v>355</v>
      </c>
      <c r="G124" t="s">
        <v>200</v>
      </c>
      <c r="H124">
        <f xml:space="preserve"> SUM(J124:V124)</f>
        <v>0</v>
      </c>
      <c r="J124" s="380">
        <f t="shared" ref="J124:V124" si="60" xml:space="preserve"> $F119 * J$122</f>
        <v>0</v>
      </c>
      <c r="K124" s="380">
        <f t="shared" si="60"/>
        <v>0</v>
      </c>
      <c r="L124" s="380">
        <f t="shared" si="60"/>
        <v>0</v>
      </c>
      <c r="M124" s="380">
        <f t="shared" si="60"/>
        <v>0</v>
      </c>
      <c r="N124" s="380">
        <f t="shared" si="60"/>
        <v>0</v>
      </c>
      <c r="O124" s="380">
        <f t="shared" si="60"/>
        <v>0</v>
      </c>
      <c r="P124" s="380">
        <f t="shared" si="60"/>
        <v>0</v>
      </c>
      <c r="Q124" s="380">
        <f t="shared" si="60"/>
        <v>0</v>
      </c>
      <c r="R124" s="380">
        <f t="shared" si="60"/>
        <v>0</v>
      </c>
      <c r="S124" s="380">
        <f t="shared" si="60"/>
        <v>0</v>
      </c>
      <c r="T124" s="380">
        <f t="shared" si="60"/>
        <v>0</v>
      </c>
      <c r="U124" s="380">
        <f t="shared" si="60"/>
        <v>0</v>
      </c>
      <c r="V124" s="380">
        <f t="shared" si="60"/>
        <v>0</v>
      </c>
    </row>
    <row r="125" spans="1:22" x14ac:dyDescent="0.2">
      <c r="E125" t="s">
        <v>356</v>
      </c>
      <c r="G125" t="s">
        <v>200</v>
      </c>
      <c r="H125">
        <f xml:space="preserve"> SUM(J125:V125)</f>
        <v>0</v>
      </c>
      <c r="J125" s="380">
        <f t="shared" ref="J125:V125" si="61" xml:space="preserve"> $F120 * J$122</f>
        <v>0</v>
      </c>
      <c r="K125" s="380">
        <f t="shared" si="61"/>
        <v>0</v>
      </c>
      <c r="L125" s="380">
        <f t="shared" si="61"/>
        <v>0</v>
      </c>
      <c r="M125" s="380">
        <f t="shared" si="61"/>
        <v>0</v>
      </c>
      <c r="N125" s="380">
        <f t="shared" si="61"/>
        <v>0</v>
      </c>
      <c r="O125" s="380">
        <f t="shared" si="61"/>
        <v>0</v>
      </c>
      <c r="P125" s="380">
        <f t="shared" si="61"/>
        <v>0</v>
      </c>
      <c r="Q125" s="380">
        <f t="shared" si="61"/>
        <v>0</v>
      </c>
      <c r="R125" s="380">
        <f t="shared" si="61"/>
        <v>0</v>
      </c>
      <c r="S125" s="380">
        <f t="shared" si="61"/>
        <v>0</v>
      </c>
      <c r="T125" s="380">
        <f t="shared" si="61"/>
        <v>0</v>
      </c>
      <c r="U125" s="380">
        <f t="shared" si="61"/>
        <v>0</v>
      </c>
      <c r="V125" s="380">
        <f t="shared" si="61"/>
        <v>0</v>
      </c>
    </row>
    <row r="126" spans="1:22" x14ac:dyDescent="0.2">
      <c r="E126" s="379" t="s">
        <v>869</v>
      </c>
      <c r="F126" s="379"/>
      <c r="G126" s="379" t="s">
        <v>200</v>
      </c>
      <c r="H126" s="379">
        <f xml:space="preserve"> SUM(J126:V126)</f>
        <v>0</v>
      </c>
      <c r="I126" s="379"/>
      <c r="J126" s="379">
        <f t="shared" ref="J126:V126" si="62" xml:space="preserve"> SUM(J124:J125)</f>
        <v>0</v>
      </c>
      <c r="K126" s="379">
        <f t="shared" si="62"/>
        <v>0</v>
      </c>
      <c r="L126" s="379">
        <f t="shared" si="62"/>
        <v>0</v>
      </c>
      <c r="M126" s="379">
        <f t="shared" si="62"/>
        <v>0</v>
      </c>
      <c r="N126" s="379">
        <f t="shared" si="62"/>
        <v>0</v>
      </c>
      <c r="O126" s="379">
        <f t="shared" si="62"/>
        <v>0</v>
      </c>
      <c r="P126" s="379">
        <f t="shared" si="62"/>
        <v>0</v>
      </c>
      <c r="Q126" s="379">
        <f t="shared" si="62"/>
        <v>0</v>
      </c>
      <c r="R126" s="379">
        <f t="shared" si="62"/>
        <v>0</v>
      </c>
      <c r="S126" s="379">
        <f t="shared" si="62"/>
        <v>0</v>
      </c>
      <c r="T126" s="379">
        <f t="shared" si="62"/>
        <v>0</v>
      </c>
      <c r="U126" s="379">
        <f t="shared" si="62"/>
        <v>0</v>
      </c>
      <c r="V126" s="379">
        <f t="shared" si="62"/>
        <v>0</v>
      </c>
    </row>
    <row r="127" spans="1:22" x14ac:dyDescent="0.2">
      <c r="J127" s="380"/>
      <c r="K127" s="380"/>
      <c r="L127" s="380"/>
      <c r="M127" s="380"/>
      <c r="N127" s="380"/>
      <c r="O127" s="380"/>
      <c r="P127" s="380"/>
      <c r="Q127" s="380"/>
      <c r="R127" s="380"/>
      <c r="S127" s="380"/>
      <c r="T127" s="380"/>
      <c r="U127" s="380"/>
      <c r="V127" s="380"/>
    </row>
    <row r="128" spans="1:22" x14ac:dyDescent="0.2">
      <c r="E128" t="str">
        <f xml:space="preserve"> E$116</f>
        <v>Dummy control revenue adjustment active</v>
      </c>
      <c r="F128">
        <f t="shared" ref="F128:V128" si="63" xml:space="preserve"> F$116</f>
        <v>0</v>
      </c>
      <c r="G128" t="str">
        <f t="shared" si="63"/>
        <v>£m</v>
      </c>
      <c r="H128">
        <f t="shared" si="63"/>
        <v>0</v>
      </c>
      <c r="I128">
        <f t="shared" si="63"/>
        <v>0</v>
      </c>
      <c r="J128" s="380">
        <f t="shared" si="63"/>
        <v>0</v>
      </c>
      <c r="K128" s="380">
        <f t="shared" si="63"/>
        <v>0</v>
      </c>
      <c r="L128" s="380">
        <f t="shared" si="63"/>
        <v>0</v>
      </c>
      <c r="M128" s="380">
        <f t="shared" si="63"/>
        <v>0</v>
      </c>
      <c r="N128" s="380">
        <f t="shared" si="63"/>
        <v>0</v>
      </c>
      <c r="O128" s="380">
        <f t="shared" si="63"/>
        <v>0</v>
      </c>
      <c r="P128" s="380">
        <f t="shared" si="63"/>
        <v>0</v>
      </c>
      <c r="Q128" s="380">
        <f t="shared" si="63"/>
        <v>0</v>
      </c>
      <c r="R128" s="380">
        <f t="shared" si="63"/>
        <v>0</v>
      </c>
      <c r="S128" s="380">
        <f t="shared" si="63"/>
        <v>0</v>
      </c>
      <c r="T128" s="380">
        <f t="shared" si="63"/>
        <v>0</v>
      </c>
      <c r="U128" s="380">
        <f t="shared" si="63"/>
        <v>0</v>
      </c>
      <c r="V128" s="380">
        <f t="shared" si="63"/>
        <v>0</v>
      </c>
    </row>
    <row r="129" spans="1:22" x14ac:dyDescent="0.2">
      <c r="E129" t="str">
        <f xml:space="preserve"> E$126</f>
        <v>Total dummy revenue adjustments</v>
      </c>
      <c r="F129">
        <f t="shared" ref="F129:V129" si="64" xml:space="preserve"> F$126</f>
        <v>0</v>
      </c>
      <c r="G129" t="str">
        <f t="shared" si="64"/>
        <v>£m</v>
      </c>
      <c r="H129">
        <f t="shared" si="64"/>
        <v>0</v>
      </c>
      <c r="I129">
        <f t="shared" si="64"/>
        <v>0</v>
      </c>
      <c r="J129" s="380">
        <f t="shared" si="64"/>
        <v>0</v>
      </c>
      <c r="K129" s="380">
        <f t="shared" si="64"/>
        <v>0</v>
      </c>
      <c r="L129" s="380">
        <f t="shared" si="64"/>
        <v>0</v>
      </c>
      <c r="M129" s="380">
        <f t="shared" si="64"/>
        <v>0</v>
      </c>
      <c r="N129" s="380">
        <f t="shared" si="64"/>
        <v>0</v>
      </c>
      <c r="O129" s="380">
        <f t="shared" si="64"/>
        <v>0</v>
      </c>
      <c r="P129" s="380">
        <f t="shared" si="64"/>
        <v>0</v>
      </c>
      <c r="Q129" s="380">
        <f t="shared" si="64"/>
        <v>0</v>
      </c>
      <c r="R129" s="380">
        <f t="shared" si="64"/>
        <v>0</v>
      </c>
      <c r="S129" s="380">
        <f t="shared" si="64"/>
        <v>0</v>
      </c>
      <c r="T129" s="380">
        <f t="shared" si="64"/>
        <v>0</v>
      </c>
      <c r="U129" s="380">
        <f t="shared" si="64"/>
        <v>0</v>
      </c>
      <c r="V129" s="380">
        <f t="shared" si="64"/>
        <v>0</v>
      </c>
    </row>
    <row r="130" spans="1:22" x14ac:dyDescent="0.2">
      <c r="E130" t="s">
        <v>874</v>
      </c>
      <c r="F130" s="134">
        <f xml:space="preserve"> IF(SUM(J130:V130)&lt;&gt;0, 1, 0)</f>
        <v>0</v>
      </c>
      <c r="G130" t="s">
        <v>784</v>
      </c>
      <c r="J130">
        <f t="shared" ref="J130:V130" si="65" xml:space="preserve"> IF(J128 = J129, 0, 1)</f>
        <v>0</v>
      </c>
      <c r="K130">
        <f t="shared" si="65"/>
        <v>0</v>
      </c>
      <c r="L130">
        <f t="shared" si="65"/>
        <v>0</v>
      </c>
      <c r="M130">
        <f t="shared" si="65"/>
        <v>0</v>
      </c>
      <c r="N130">
        <f t="shared" si="65"/>
        <v>0</v>
      </c>
      <c r="O130">
        <f t="shared" si="65"/>
        <v>0</v>
      </c>
      <c r="P130">
        <f t="shared" si="65"/>
        <v>0</v>
      </c>
      <c r="Q130">
        <f t="shared" si="65"/>
        <v>0</v>
      </c>
      <c r="R130">
        <f t="shared" si="65"/>
        <v>0</v>
      </c>
      <c r="S130">
        <f t="shared" si="65"/>
        <v>0</v>
      </c>
      <c r="T130">
        <f t="shared" si="65"/>
        <v>0</v>
      </c>
      <c r="U130">
        <f t="shared" si="65"/>
        <v>0</v>
      </c>
      <c r="V130">
        <f t="shared" si="65"/>
        <v>0</v>
      </c>
    </row>
    <row r="132" spans="1:22" ht="12.75" customHeight="1" x14ac:dyDescent="0.2">
      <c r="A132" s="39" t="s">
        <v>792</v>
      </c>
      <c r="B132" s="39"/>
      <c r="C132" s="40"/>
      <c r="D132" s="39"/>
      <c r="E132" s="39"/>
      <c r="F132" s="39"/>
      <c r="G132" s="39"/>
      <c r="H132" s="39"/>
      <c r="I132" s="39"/>
      <c r="J132" s="39"/>
      <c r="K132" s="39"/>
      <c r="L132" s="39"/>
      <c r="M132" s="39"/>
      <c r="N132" s="39"/>
      <c r="O132" s="39"/>
      <c r="P132" s="39"/>
      <c r="Q132" s="39"/>
      <c r="R132" s="39"/>
      <c r="S132" s="39"/>
      <c r="T132" s="39"/>
      <c r="U132" s="39"/>
      <c r="V132" s="39"/>
    </row>
    <row r="134" spans="1:22" x14ac:dyDescent="0.2">
      <c r="E134" s="378" t="str">
        <f xml:space="preserve"> Profiling!E$246</f>
        <v>Residential retail revenue adjustment active</v>
      </c>
      <c r="F134" s="378">
        <f xml:space="preserve"> Profiling!F$246</f>
        <v>0</v>
      </c>
      <c r="G134" s="378" t="str">
        <f xml:space="preserve"> Profiling!G$246</f>
        <v>£m</v>
      </c>
      <c r="H134" s="378">
        <f xml:space="preserve"> Profiling!H$246</f>
        <v>21.721082339389174</v>
      </c>
      <c r="I134" s="378">
        <f xml:space="preserve"> Profiling!I$246</f>
        <v>0</v>
      </c>
      <c r="J134" s="382">
        <f xml:space="preserve"> Profiling!J$246</f>
        <v>0</v>
      </c>
      <c r="K134" s="378">
        <f xml:space="preserve"> Profiling!K$246</f>
        <v>0</v>
      </c>
      <c r="L134" s="378">
        <f xml:space="preserve"> Profiling!L$246</f>
        <v>0</v>
      </c>
      <c r="M134" s="378">
        <f xml:space="preserve"> Profiling!M$246</f>
        <v>0</v>
      </c>
      <c r="N134" s="378">
        <f xml:space="preserve"> Profiling!N$246</f>
        <v>0</v>
      </c>
      <c r="O134" s="378">
        <f xml:space="preserve"> Profiling!O$246</f>
        <v>0</v>
      </c>
      <c r="P134" s="378">
        <f xml:space="preserve"> Profiling!P$246</f>
        <v>0</v>
      </c>
      <c r="Q134" s="378">
        <f xml:space="preserve"> Profiling!Q$246</f>
        <v>0</v>
      </c>
      <c r="R134" s="378">
        <f xml:space="preserve"> Profiling!R$246</f>
        <v>21.721082339389174</v>
      </c>
      <c r="S134" s="378">
        <f xml:space="preserve"> Profiling!S$246</f>
        <v>0</v>
      </c>
      <c r="T134" s="378">
        <f xml:space="preserve"> Profiling!T$246</f>
        <v>0</v>
      </c>
      <c r="U134" s="378">
        <f xml:space="preserve"> Profiling!U$246</f>
        <v>0</v>
      </c>
      <c r="V134" s="378">
        <f xml:space="preserve"> Profiling!V$246</f>
        <v>0</v>
      </c>
    </row>
    <row r="135" spans="1:22" x14ac:dyDescent="0.2">
      <c r="E135" s="378" t="str">
        <f xml:space="preserve"> Profiling!E$247</f>
        <v>Business retail revenue adjustment active</v>
      </c>
      <c r="F135" s="378">
        <f xml:space="preserve"> Profiling!F$247</f>
        <v>0</v>
      </c>
      <c r="G135" s="378" t="str">
        <f xml:space="preserve"> Profiling!G$247</f>
        <v>£m</v>
      </c>
      <c r="H135" s="378">
        <f xml:space="preserve"> Profiling!H$247</f>
        <v>0</v>
      </c>
      <c r="I135" s="378">
        <f xml:space="preserve"> Profiling!I$247</f>
        <v>0</v>
      </c>
      <c r="J135" s="378">
        <f xml:space="preserve"> Profiling!J$247</f>
        <v>0</v>
      </c>
      <c r="K135" s="378">
        <f xml:space="preserve"> Profiling!K$247</f>
        <v>0</v>
      </c>
      <c r="L135" s="378">
        <f xml:space="preserve"> Profiling!L$247</f>
        <v>0</v>
      </c>
      <c r="M135" s="378">
        <f xml:space="preserve"> Profiling!M$247</f>
        <v>0</v>
      </c>
      <c r="N135" s="378">
        <f xml:space="preserve"> Profiling!N$247</f>
        <v>0</v>
      </c>
      <c r="O135" s="378">
        <f xml:space="preserve"> Profiling!O$247</f>
        <v>0</v>
      </c>
      <c r="P135" s="378">
        <f xml:space="preserve"> Profiling!P$247</f>
        <v>0</v>
      </c>
      <c r="Q135" s="378">
        <f xml:space="preserve"> Profiling!Q$247</f>
        <v>0</v>
      </c>
      <c r="R135" s="378">
        <f xml:space="preserve"> Profiling!R$247</f>
        <v>0</v>
      </c>
      <c r="S135" s="378">
        <f xml:space="preserve"> Profiling!S$247</f>
        <v>0</v>
      </c>
      <c r="T135" s="378">
        <f xml:space="preserve"> Profiling!T$247</f>
        <v>0</v>
      </c>
      <c r="U135" s="378">
        <f xml:space="preserve"> Profiling!U$247</f>
        <v>0</v>
      </c>
      <c r="V135" s="378">
        <f xml:space="preserve"> Profiling!V$247</f>
        <v>0</v>
      </c>
    </row>
    <row r="138" spans="1:22" s="10" customFormat="1" x14ac:dyDescent="0.2">
      <c r="A138" s="375" t="s">
        <v>793</v>
      </c>
      <c r="B138" s="375"/>
      <c r="C138" s="375"/>
      <c r="D138" s="375"/>
      <c r="E138" s="375"/>
      <c r="F138" s="375"/>
      <c r="G138" s="375"/>
      <c r="H138" s="375"/>
      <c r="I138" s="375"/>
      <c r="J138" s="375"/>
      <c r="K138" s="375"/>
      <c r="L138" s="375"/>
      <c r="M138" s="375"/>
      <c r="N138" s="375"/>
      <c r="O138" s="375"/>
      <c r="P138" s="375"/>
      <c r="Q138" s="375"/>
      <c r="R138" s="375"/>
      <c r="S138" s="375"/>
      <c r="T138" s="375"/>
      <c r="U138" s="375"/>
      <c r="V138" s="375"/>
    </row>
  </sheetData>
  <conditionalFormatting sqref="F30">
    <cfRule type="cellIs" dxfId="16" priority="6" operator="greaterThan">
      <formula>0</formula>
    </cfRule>
  </conditionalFormatting>
  <conditionalFormatting sqref="F63">
    <cfRule type="cellIs" dxfId="15" priority="5" operator="greaterThan">
      <formula>0</formula>
    </cfRule>
  </conditionalFormatting>
  <conditionalFormatting sqref="F90">
    <cfRule type="cellIs" dxfId="14" priority="4" operator="greaterThan">
      <formula>0</formula>
    </cfRule>
  </conditionalFormatting>
  <conditionalFormatting sqref="F110">
    <cfRule type="cellIs" dxfId="13" priority="3" operator="greaterThan">
      <formula>0</formula>
    </cfRule>
  </conditionalFormatting>
  <conditionalFormatting sqref="F130">
    <cfRule type="cellIs" dxfId="12" priority="2" operator="greaterThan">
      <formula>0</formula>
    </cfRule>
  </conditionalFormatting>
  <conditionalFormatting sqref="F2">
    <cfRule type="cellIs" dxfId="11" priority="1" operator="greaterThan">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7" stopIfTrue="1" operator="equal" id="{A5E0B4DB-1897-45D3-A68F-490AF2D9FBFE}">
            <xm:f>Inputs!$F$21</xm:f>
            <x14:dxf>
              <fill>
                <patternFill>
                  <bgColor indexed="44"/>
                </patternFill>
              </fill>
            </x14:dxf>
          </x14:cfRule>
          <x14:cfRule type="cellIs" priority="8" stopIfTrue="1" operator="equal" id="{5BB1CF19-4F9E-4D5C-A135-23BF9BA7EE01}">
            <xm:f>Inputs!$F$20</xm:f>
            <x14:dxf>
              <fill>
                <patternFill>
                  <bgColor indexed="47"/>
                </patternFill>
              </fill>
            </x14:dxf>
          </x14:cfRule>
          <xm:sqref>J3:V3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9CCFF"/>
    <outlinePr summaryBelow="0" summaryRight="0"/>
  </sheetPr>
  <dimension ref="A1:V100"/>
  <sheetViews>
    <sheetView showGridLines="0" defaultGridColor="0" colorId="22" zoomScale="70" zoomScaleNormal="70" workbookViewId="0">
      <pane xSplit="9" ySplit="5" topLeftCell="O6" activePane="bottomRight" state="frozen"/>
      <selection activeCell="F2" sqref="F2"/>
      <selection pane="topRight" activeCell="F2" sqref="F2"/>
      <selection pane="bottomLeft" activeCell="F2" sqref="F2"/>
      <selection pane="bottomRight" activeCell="O20" sqref="O20"/>
    </sheetView>
  </sheetViews>
  <sheetFormatPr defaultColWidth="0" defaultRowHeight="12.75" x14ac:dyDescent="0.2"/>
  <cols>
    <col min="1" max="1" width="32.140625" style="10" customWidth="1"/>
    <col min="2" max="2" width="1.28515625" style="10" customWidth="1"/>
    <col min="3" max="3" width="1.28515625" style="2" customWidth="1"/>
    <col min="4" max="4" width="1.28515625" style="3" customWidth="1"/>
    <col min="5" max="5" width="124.7109375" bestFit="1" customWidth="1"/>
    <col min="6" max="6" width="12.7109375" customWidth="1"/>
    <col min="7" max="7" width="11.7109375" customWidth="1"/>
    <col min="8" max="8" width="15.7109375" customWidth="1"/>
    <col min="9" max="9" width="2.7109375" customWidth="1"/>
    <col min="10" max="22" width="12.7109375" customWidth="1"/>
    <col min="23" max="16384" width="9.140625" hidden="1"/>
  </cols>
  <sheetData>
    <row r="1" spans="1:22" ht="26.25" x14ac:dyDescent="0.2">
      <c r="A1" s="26" t="str">
        <f ca="1" xml:space="preserve"> RIGHT(CELL("filename", $A$1), LEN(CELL("filename", $A$1)) - SEARCH("]", CELL("filename", $A$1)))</f>
        <v>Summary_Output</v>
      </c>
      <c r="B1" s="26"/>
      <c r="C1" s="27"/>
      <c r="D1" s="1"/>
      <c r="E1" s="1"/>
      <c r="F1" s="142"/>
      <c r="G1" s="143"/>
      <c r="H1" s="139"/>
      <c r="I1" s="1"/>
      <c r="J1" s="88"/>
      <c r="K1" s="1"/>
      <c r="L1" s="1"/>
      <c r="M1" s="1"/>
      <c r="N1" s="1"/>
      <c r="O1" s="1"/>
      <c r="P1" s="1"/>
      <c r="Q1" s="1"/>
      <c r="R1" s="1"/>
      <c r="S1" s="1"/>
      <c r="T1" s="1"/>
      <c r="U1" s="1"/>
      <c r="V1" s="1"/>
    </row>
    <row r="2" spans="1:22" ht="12.75" customHeight="1" x14ac:dyDescent="0.2">
      <c r="E2" s="3" t="str">
        <f xml:space="preserve"> Time!E$25</f>
        <v>Model period ending</v>
      </c>
      <c r="F2" s="377">
        <f>Checks!F$11</f>
        <v>0</v>
      </c>
      <c r="G2" s="133" t="str">
        <f>Checks!G$11</f>
        <v>Checks</v>
      </c>
      <c r="H2" s="3"/>
      <c r="I2" s="3"/>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ht="12.75" customHeight="1" x14ac:dyDescent="0.2">
      <c r="E3" s="3" t="str">
        <f xml:space="preserve"> Time!E$80</f>
        <v>Timeline label</v>
      </c>
      <c r="F3" s="31"/>
      <c r="G3" s="31"/>
      <c r="H3" s="3"/>
      <c r="I3" s="3"/>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ht="12.75" customHeight="1" x14ac:dyDescent="0.2">
      <c r="E4" s="3" t="str">
        <f xml:space="preserve"> Time!E$103</f>
        <v>Financial year ending</v>
      </c>
      <c r="F4" s="31"/>
      <c r="G4" s="31"/>
      <c r="H4" s="3"/>
      <c r="I4" s="3"/>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ht="12.75" customHeight="1" x14ac:dyDescent="0.2">
      <c r="E5" s="3" t="str">
        <f xml:space="preserve"> Time!E$10</f>
        <v>Model column counter</v>
      </c>
      <c r="F5" s="29" t="s">
        <v>125</v>
      </c>
      <c r="G5" s="10" t="s">
        <v>126</v>
      </c>
      <c r="H5" s="29"/>
      <c r="I5" s="3"/>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7" spans="1:22" ht="12.75" customHeight="1" collapsed="1" x14ac:dyDescent="0.2">
      <c r="A7" s="39" t="s">
        <v>442</v>
      </c>
      <c r="B7" s="39"/>
      <c r="C7" s="40"/>
      <c r="D7" s="39"/>
      <c r="E7" s="39"/>
      <c r="F7" s="39"/>
      <c r="G7" s="39"/>
      <c r="H7" s="39"/>
      <c r="I7" s="39"/>
      <c r="J7" s="39"/>
      <c r="K7" s="39"/>
      <c r="L7" s="39"/>
      <c r="M7" s="39"/>
      <c r="N7" s="39"/>
      <c r="O7" s="39"/>
      <c r="P7" s="39"/>
      <c r="Q7" s="39"/>
      <c r="R7" s="39"/>
      <c r="S7" s="39"/>
      <c r="T7" s="39"/>
      <c r="U7" s="39"/>
      <c r="V7" s="39"/>
    </row>
    <row r="9" spans="1:22" x14ac:dyDescent="0.2">
      <c r="B9" s="10" t="s">
        <v>443</v>
      </c>
      <c r="C9"/>
      <c r="D9"/>
      <c r="E9" s="171"/>
      <c r="F9" s="171"/>
      <c r="G9" s="171"/>
      <c r="H9" s="171"/>
      <c r="I9" s="171"/>
      <c r="J9" s="171"/>
      <c r="K9" s="171"/>
      <c r="L9" s="171"/>
      <c r="M9" s="171"/>
      <c r="N9" s="171"/>
      <c r="O9" s="171"/>
      <c r="P9" s="171"/>
      <c r="Q9" s="171"/>
      <c r="R9" s="171"/>
      <c r="S9" s="171"/>
      <c r="T9" s="171"/>
      <c r="U9" s="171"/>
      <c r="V9" s="171"/>
    </row>
    <row r="10" spans="1:22" x14ac:dyDescent="0.2">
      <c r="A10" s="352" t="str">
        <f xml:space="preserve"> Calc!A$157 &amp; "_PR19PD011"</f>
        <v>C_APP25004_PR19PD011</v>
      </c>
      <c r="E10" s="171" t="str">
        <f xml:space="preserve"> Calc!E$157</f>
        <v>Further 2010-15 reconciliation total adjustment revenue carry forward to PR19 ~ Water network plus at 2017-18 FYA CPIH deflated price base</v>
      </c>
      <c r="F10" s="352">
        <f xml:space="preserve"> Calc!F$157</f>
        <v>8.8552049600369891</v>
      </c>
      <c r="G10" s="171" t="str">
        <f xml:space="preserve"> Calc!G$157</f>
        <v>£m</v>
      </c>
      <c r="H10" s="171"/>
      <c r="I10" s="171"/>
      <c r="J10" s="171"/>
      <c r="K10" s="171"/>
      <c r="L10" s="171"/>
      <c r="M10" s="171"/>
      <c r="N10" s="171"/>
      <c r="O10" s="171"/>
      <c r="P10" s="171"/>
      <c r="Q10" s="171"/>
      <c r="R10" s="171"/>
      <c r="S10" s="171"/>
      <c r="T10" s="171"/>
      <c r="U10" s="171"/>
      <c r="V10" s="171"/>
    </row>
    <row r="11" spans="1:22" x14ac:dyDescent="0.2">
      <c r="A11" s="352" t="str">
        <f xml:space="preserve"> Calc!A$166 &amp; "_PR19PD011"</f>
        <v>C_APP25006_PR19PD011</v>
      </c>
      <c r="E11" s="171" t="str">
        <f xml:space="preserve"> Calc!E$166</f>
        <v>Further 2010-15 reconciliation total adjustment revenue carry forward to PR19 ~ Wastewater network plus at 2017-18 FYA CPIH deflated price base</v>
      </c>
      <c r="F11" s="171">
        <f xml:space="preserve"> Calc!F$166</f>
        <v>4.4688979650631611</v>
      </c>
      <c r="G11" s="171" t="str">
        <f xml:space="preserve"> Calc!G$166</f>
        <v>£m</v>
      </c>
      <c r="H11" s="171"/>
      <c r="I11" s="171"/>
      <c r="J11" s="171"/>
      <c r="K11" s="171"/>
      <c r="L11" s="171"/>
      <c r="M11" s="171"/>
      <c r="N11" s="171"/>
      <c r="O11" s="171"/>
      <c r="P11" s="171"/>
      <c r="Q11" s="171"/>
      <c r="R11" s="171"/>
      <c r="S11" s="171"/>
      <c r="T11" s="171"/>
      <c r="U11" s="171"/>
      <c r="V11" s="171"/>
    </row>
    <row r="12" spans="1:22" x14ac:dyDescent="0.2">
      <c r="A12" s="356"/>
      <c r="E12" s="171"/>
      <c r="F12" s="171"/>
      <c r="G12" s="171"/>
      <c r="H12" s="171"/>
      <c r="I12" s="171"/>
      <c r="J12" s="171"/>
      <c r="K12" s="171"/>
      <c r="L12" s="171"/>
      <c r="M12" s="171"/>
      <c r="N12" s="171"/>
      <c r="O12" s="171"/>
      <c r="P12" s="171"/>
      <c r="Q12" s="171"/>
      <c r="R12" s="171"/>
      <c r="S12" s="171"/>
      <c r="T12" s="171"/>
      <c r="U12" s="171"/>
      <c r="V12" s="171"/>
    </row>
    <row r="13" spans="1:22" x14ac:dyDescent="0.2">
      <c r="A13" s="356"/>
      <c r="B13" s="10" t="s">
        <v>444</v>
      </c>
    </row>
    <row r="14" spans="1:22" x14ac:dyDescent="0.2">
      <c r="A14" s="352" t="str">
        <f xml:space="preserve"> Calc!A$153 &amp; "_PR19PD011"</f>
        <v>C_APP27034_PR19PD011</v>
      </c>
      <c r="E14" s="171" t="str">
        <f xml:space="preserve"> Calc!E$153</f>
        <v>ODI in-period revenue adjustment ~ Water resources at 2017-18 FYA CPIH deflated price base</v>
      </c>
      <c r="F14" s="171">
        <f xml:space="preserve"> Calc!F$153</f>
        <v>0</v>
      </c>
      <c r="G14" s="171" t="str">
        <f xml:space="preserve"> Calc!G$153</f>
        <v>£m</v>
      </c>
      <c r="H14" s="171"/>
      <c r="I14" s="171"/>
      <c r="J14" s="171"/>
      <c r="K14" s="171"/>
      <c r="L14" s="171"/>
      <c r="M14" s="171"/>
      <c r="N14" s="171"/>
      <c r="O14" s="171"/>
      <c r="P14" s="171"/>
      <c r="Q14" s="171"/>
      <c r="R14" s="171"/>
      <c r="S14" s="171"/>
      <c r="T14" s="171"/>
      <c r="U14" s="171"/>
      <c r="V14" s="171"/>
    </row>
    <row r="15" spans="1:22" x14ac:dyDescent="0.2">
      <c r="A15" s="352" t="str">
        <f xml:space="preserve"> Calc!A$158 &amp; "_PR19PD011"</f>
        <v>C_APP27035_PR19PD011</v>
      </c>
      <c r="E15" s="171" t="str">
        <f xml:space="preserve"> Calc!E$158</f>
        <v>ODI in-period revenue adjustment ~ Water network plus at 2017-18 FYA CPIH deflated price base</v>
      </c>
      <c r="F15" s="171">
        <f xml:space="preserve"> Calc!F$158</f>
        <v>3.5412160469743346</v>
      </c>
      <c r="G15" s="171" t="str">
        <f xml:space="preserve"> Calc!G$158</f>
        <v>£m</v>
      </c>
      <c r="H15" s="171"/>
      <c r="I15" s="171"/>
      <c r="J15" s="171"/>
      <c r="K15" s="171"/>
      <c r="L15" s="171"/>
      <c r="M15" s="171"/>
      <c r="N15" s="171"/>
      <c r="O15" s="171"/>
      <c r="P15" s="171"/>
      <c r="Q15" s="171"/>
      <c r="R15" s="171"/>
      <c r="S15" s="171"/>
      <c r="T15" s="171"/>
      <c r="U15" s="171"/>
      <c r="V15" s="171"/>
    </row>
    <row r="16" spans="1:22" x14ac:dyDescent="0.2">
      <c r="A16" s="352" t="str">
        <f xml:space="preserve"> Calc!A$164 &amp; "_PR19PD011"</f>
        <v>C_APP27037_PR19PD011</v>
      </c>
      <c r="E16" s="171" t="str">
        <f xml:space="preserve"> Calc!E$164</f>
        <v>ODI in-period revenue adjustment ~ Bioresources at 2017-18 FYA CPIH deflated price base</v>
      </c>
      <c r="F16" s="171">
        <f xml:space="preserve"> Calc!F$164</f>
        <v>0</v>
      </c>
      <c r="G16" s="171" t="str">
        <f xml:space="preserve"> Calc!G$164</f>
        <v>£m</v>
      </c>
      <c r="H16" s="171"/>
      <c r="I16" s="171"/>
      <c r="J16" s="171"/>
      <c r="K16" s="171"/>
      <c r="L16" s="171"/>
      <c r="M16" s="171"/>
      <c r="N16" s="171"/>
      <c r="O16" s="171"/>
      <c r="P16" s="171"/>
      <c r="Q16" s="171"/>
      <c r="R16" s="171"/>
      <c r="S16" s="171"/>
      <c r="T16" s="171"/>
      <c r="U16" s="171"/>
      <c r="V16" s="171"/>
    </row>
    <row r="17" spans="1:22" x14ac:dyDescent="0.2">
      <c r="A17" s="352" t="str">
        <f xml:space="preserve"> Calc!A$167 &amp; "_PR19PD011"</f>
        <v>C_APP27036_PR19PD011</v>
      </c>
      <c r="E17" s="171" t="str">
        <f xml:space="preserve"> Calc!E$167</f>
        <v>ODI in-period revenue adjustment ~ Wastewater network plus at 2017-18 FYA CPIH deflated price base</v>
      </c>
      <c r="F17" s="171">
        <f xml:space="preserve"> Calc!F$167</f>
        <v>0</v>
      </c>
      <c r="G17" s="171" t="str">
        <f xml:space="preserve"> Calc!G$167</f>
        <v>£m</v>
      </c>
      <c r="H17" s="171"/>
      <c r="I17" s="171"/>
      <c r="J17" s="171"/>
      <c r="K17" s="171"/>
      <c r="L17" s="171"/>
      <c r="M17" s="171"/>
      <c r="N17" s="171"/>
      <c r="O17" s="171"/>
      <c r="P17" s="171"/>
      <c r="Q17" s="171"/>
      <c r="R17" s="171"/>
      <c r="S17" s="171"/>
      <c r="T17" s="171"/>
      <c r="U17" s="171"/>
      <c r="V17" s="171"/>
    </row>
    <row r="18" spans="1:22" x14ac:dyDescent="0.2">
      <c r="A18" s="352" t="str">
        <f xml:space="preserve"> Calc!A$173 &amp; "_PR19PD011"</f>
        <v>C_APP27038_PR19PD011</v>
      </c>
      <c r="E18" s="171" t="str">
        <f xml:space="preserve"> Calc!E$173</f>
        <v>ODI in-period revenue adjustment ~ Residential retail at 2017-18 FYA CPIH deflated price base</v>
      </c>
      <c r="F18" s="171">
        <f xml:space="preserve"> Calc!F$173</f>
        <v>0</v>
      </c>
      <c r="G18" s="171" t="str">
        <f xml:space="preserve"> Calc!G$173</f>
        <v>£m</v>
      </c>
      <c r="H18" s="171"/>
      <c r="I18" s="171"/>
      <c r="J18" s="171"/>
      <c r="K18" s="171"/>
      <c r="L18" s="171"/>
      <c r="M18" s="171"/>
      <c r="N18" s="171"/>
      <c r="O18" s="171"/>
      <c r="P18" s="171"/>
      <c r="Q18" s="171"/>
      <c r="R18" s="171"/>
      <c r="S18" s="171"/>
      <c r="T18" s="171"/>
      <c r="U18" s="171"/>
      <c r="V18" s="171"/>
    </row>
    <row r="19" spans="1:22" x14ac:dyDescent="0.2">
      <c r="A19" s="352" t="str">
        <f xml:space="preserve"> Calc!A$177 &amp; "_PR19PD011"</f>
        <v>C_APP27039_PR19PD011</v>
      </c>
      <c r="E19" s="171" t="str">
        <f xml:space="preserve"> Calc!E$177</f>
        <v>ODI in-period revenue adjustment ~ Business retail at 2017-18 FYA CPIH deflated price base</v>
      </c>
      <c r="F19" s="171">
        <f xml:space="preserve"> Calc!F$177</f>
        <v>0</v>
      </c>
      <c r="G19" s="171" t="str">
        <f xml:space="preserve"> Calc!G$177</f>
        <v>£m</v>
      </c>
      <c r="H19" s="171"/>
      <c r="I19" s="171"/>
      <c r="J19" s="171"/>
      <c r="K19" s="171"/>
      <c r="L19" s="171"/>
      <c r="M19" s="171"/>
      <c r="N19" s="171"/>
      <c r="O19" s="171"/>
      <c r="P19" s="171"/>
      <c r="Q19" s="171"/>
      <c r="R19" s="171"/>
      <c r="S19" s="171"/>
      <c r="T19" s="171"/>
      <c r="U19" s="171"/>
      <c r="V19" s="171"/>
    </row>
    <row r="20" spans="1:22" x14ac:dyDescent="0.2">
      <c r="A20" s="356"/>
      <c r="E20" s="171"/>
      <c r="F20" s="171"/>
      <c r="G20" s="171"/>
      <c r="H20" s="171"/>
      <c r="I20" s="171"/>
      <c r="J20" s="171"/>
      <c r="K20" s="171"/>
      <c r="L20" s="171"/>
      <c r="M20" s="171"/>
      <c r="N20" s="171"/>
      <c r="O20" s="171"/>
      <c r="P20" s="171"/>
      <c r="Q20" s="171"/>
      <c r="R20" s="171"/>
      <c r="S20" s="171"/>
      <c r="T20" s="171"/>
      <c r="U20" s="171"/>
      <c r="V20" s="171"/>
    </row>
    <row r="21" spans="1:22" x14ac:dyDescent="0.2">
      <c r="A21" s="352" t="str">
        <f xml:space="preserve"> Calc!A$154 &amp; "_PR19PD011"</f>
        <v>C_APP27041_PR19PD011</v>
      </c>
      <c r="E21" s="171" t="str">
        <f xml:space="preserve"> Calc!E$154</f>
        <v>ODI end of period revenue adjustment ~ Water resources at 2017-18 FYA CPIH deflated price base</v>
      </c>
      <c r="F21" s="171">
        <f xml:space="preserve"> Calc!F$154</f>
        <v>0</v>
      </c>
      <c r="G21" s="171" t="str">
        <f xml:space="preserve"> Calc!G$154</f>
        <v>£m</v>
      </c>
      <c r="H21" s="171"/>
      <c r="I21" s="171"/>
      <c r="J21" s="171"/>
      <c r="K21" s="171"/>
      <c r="L21" s="171"/>
      <c r="M21" s="171"/>
      <c r="N21" s="171"/>
      <c r="O21" s="171"/>
      <c r="P21" s="171"/>
      <c r="Q21" s="171"/>
      <c r="R21" s="171"/>
      <c r="S21" s="171"/>
      <c r="T21" s="171"/>
      <c r="U21" s="171"/>
      <c r="V21" s="171"/>
    </row>
    <row r="22" spans="1:22" x14ac:dyDescent="0.2">
      <c r="A22" s="352" t="str">
        <f xml:space="preserve"> Calc!A$159 &amp; "_PR19PD011"</f>
        <v>C_APP27042_PR19PD011</v>
      </c>
      <c r="E22" s="171" t="str">
        <f xml:space="preserve"> Calc!E$159</f>
        <v>ODI end of period revenue adjustment ~ Water network plus at 2017-18 FYA CPIH deflated price base</v>
      </c>
      <c r="F22" s="171">
        <f xml:space="preserve"> Calc!F$159</f>
        <v>21.404187051046907</v>
      </c>
      <c r="G22" s="171" t="str">
        <f xml:space="preserve"> Calc!G$159</f>
        <v>£m</v>
      </c>
      <c r="H22" s="171"/>
      <c r="I22" s="171"/>
      <c r="J22" s="171"/>
      <c r="K22" s="171"/>
      <c r="L22" s="171"/>
      <c r="M22" s="171"/>
      <c r="N22" s="171"/>
      <c r="O22" s="171"/>
      <c r="P22" s="171"/>
      <c r="Q22" s="171"/>
      <c r="R22" s="171"/>
      <c r="S22" s="171"/>
      <c r="T22" s="171"/>
      <c r="U22" s="171"/>
      <c r="V22" s="171"/>
    </row>
    <row r="23" spans="1:22" x14ac:dyDescent="0.2">
      <c r="A23" s="352" t="str">
        <f xml:space="preserve"> Calc!A$165 &amp; "_PR19PD011"</f>
        <v>C_APP27044_PR19PD011</v>
      </c>
      <c r="E23" s="171" t="str">
        <f xml:space="preserve"> Calc!E$165</f>
        <v>ODI end of period revenue adjustment ~ Bioresources at 2017-18 FYA CPIH deflated price base</v>
      </c>
      <c r="F23" s="171">
        <f xml:space="preserve"> Calc!F$165</f>
        <v>0</v>
      </c>
      <c r="G23" s="171" t="str">
        <f xml:space="preserve"> Calc!G$165</f>
        <v>£m</v>
      </c>
      <c r="H23" s="171"/>
      <c r="I23" s="171"/>
      <c r="J23" s="171"/>
      <c r="K23" s="171"/>
      <c r="L23" s="171"/>
      <c r="M23" s="171"/>
      <c r="N23" s="171"/>
      <c r="O23" s="171"/>
      <c r="P23" s="171"/>
      <c r="Q23" s="171"/>
      <c r="R23" s="171"/>
      <c r="S23" s="171"/>
      <c r="T23" s="171"/>
      <c r="U23" s="171"/>
      <c r="V23" s="171"/>
    </row>
    <row r="24" spans="1:22" x14ac:dyDescent="0.2">
      <c r="A24" s="352" t="str">
        <f xml:space="preserve"> Calc!A$168 &amp; "_PR19PD011"</f>
        <v>C_APP27043_PR19PD011</v>
      </c>
      <c r="E24" s="171" t="str">
        <f xml:space="preserve"> Calc!E$168</f>
        <v>ODI end of period revenue adjustment ~ Wastewater network plus at 2017-18 FYA CPIH deflated price base</v>
      </c>
      <c r="F24" s="171">
        <f xml:space="preserve"> Calc!F$168</f>
        <v>26.745349351541595</v>
      </c>
      <c r="G24" s="171" t="str">
        <f xml:space="preserve"> Calc!G$168</f>
        <v>£m</v>
      </c>
      <c r="H24" s="171"/>
      <c r="I24" s="171"/>
      <c r="J24" s="171"/>
      <c r="K24" s="171"/>
      <c r="L24" s="171"/>
      <c r="M24" s="171"/>
      <c r="N24" s="171"/>
      <c r="O24" s="171"/>
      <c r="P24" s="171"/>
      <c r="Q24" s="171"/>
      <c r="R24" s="171"/>
      <c r="S24" s="171"/>
      <c r="T24" s="171"/>
      <c r="U24" s="171"/>
      <c r="V24" s="171"/>
    </row>
    <row r="25" spans="1:22" x14ac:dyDescent="0.2">
      <c r="A25" s="352" t="str">
        <f xml:space="preserve"> Calc!A$174 &amp; "_PR19PD011"</f>
        <v>C_APP27045_PR19PD011</v>
      </c>
      <c r="E25" s="171" t="str">
        <f xml:space="preserve"> Calc!E$174</f>
        <v>ODI end of period revenue adjustment ~ Residential retail at 2017-18 FYA CPIH deflated price base</v>
      </c>
      <c r="F25" s="171">
        <f xml:space="preserve"> Calc!F$174</f>
        <v>1.1746752259380882</v>
      </c>
      <c r="G25" s="171" t="str">
        <f xml:space="preserve"> Calc!G$174</f>
        <v>£m</v>
      </c>
      <c r="H25" s="171"/>
      <c r="I25" s="171"/>
      <c r="J25" s="171"/>
      <c r="K25" s="171"/>
      <c r="L25" s="171"/>
      <c r="M25" s="171"/>
      <c r="N25" s="171"/>
      <c r="O25" s="171"/>
      <c r="P25" s="171"/>
      <c r="Q25" s="171"/>
      <c r="R25" s="171"/>
      <c r="S25" s="171"/>
      <c r="T25" s="171"/>
      <c r="U25" s="171"/>
      <c r="V25" s="171"/>
    </row>
    <row r="26" spans="1:22" x14ac:dyDescent="0.2">
      <c r="A26" s="352" t="str">
        <f xml:space="preserve"> Calc!A$178 &amp; "_PR19PD011"</f>
        <v>C_APP27046_PR19PD011</v>
      </c>
      <c r="E26" s="171" t="str">
        <f xml:space="preserve"> Calc!E$178</f>
        <v>ODI end of period revenue adjustment ~ Business retail at 2017-18 FYA CPIH deflated price base</v>
      </c>
      <c r="F26" s="171">
        <f xml:space="preserve"> Calc!F$178</f>
        <v>0</v>
      </c>
      <c r="G26" s="171" t="str">
        <f xml:space="preserve"> Calc!G$178</f>
        <v>£m</v>
      </c>
      <c r="H26" s="171"/>
      <c r="I26" s="171"/>
      <c r="J26" s="171"/>
      <c r="K26" s="171"/>
      <c r="L26" s="171"/>
      <c r="M26" s="171"/>
      <c r="N26" s="171"/>
      <c r="O26" s="171"/>
      <c r="P26" s="171"/>
      <c r="Q26" s="171"/>
      <c r="R26" s="171"/>
      <c r="S26" s="171"/>
      <c r="T26" s="171"/>
      <c r="U26" s="171"/>
      <c r="V26" s="171"/>
    </row>
    <row r="27" spans="1:22" x14ac:dyDescent="0.2">
      <c r="A27" s="356"/>
      <c r="E27" s="171"/>
      <c r="F27" s="171"/>
      <c r="G27" s="171"/>
      <c r="H27" s="171"/>
      <c r="I27" s="171"/>
      <c r="J27" s="171"/>
      <c r="K27" s="171"/>
      <c r="L27" s="171"/>
      <c r="M27" s="171"/>
      <c r="N27" s="171"/>
      <c r="O27" s="171"/>
      <c r="P27" s="171"/>
      <c r="Q27" s="171"/>
      <c r="R27" s="171"/>
      <c r="S27" s="171"/>
      <c r="T27" s="171"/>
      <c r="U27" s="171"/>
      <c r="V27" s="171"/>
    </row>
    <row r="28" spans="1:22" x14ac:dyDescent="0.2">
      <c r="A28" s="356"/>
      <c r="B28" s="10" t="s">
        <v>445</v>
      </c>
      <c r="E28" s="171"/>
      <c r="F28" s="171"/>
      <c r="G28" s="171"/>
      <c r="H28" s="171"/>
      <c r="I28" s="171"/>
      <c r="J28" s="171"/>
      <c r="K28" s="171"/>
      <c r="L28" s="171"/>
      <c r="M28" s="171"/>
      <c r="N28" s="171"/>
      <c r="O28" s="171"/>
      <c r="P28" s="171"/>
      <c r="Q28" s="171"/>
      <c r="R28" s="171"/>
      <c r="S28" s="171"/>
      <c r="T28" s="171"/>
      <c r="U28" s="171"/>
      <c r="V28" s="171"/>
    </row>
    <row r="29" spans="1:22" x14ac:dyDescent="0.2">
      <c r="A29" s="352" t="str">
        <f xml:space="preserve"> Calc!A$163 &amp; "_PR19PD011"</f>
        <v>C_WS13027_PR19PD011</v>
      </c>
      <c r="E29" s="171" t="str">
        <f xml:space="preserve"> Calc!E$163</f>
        <v>WRFIM total reward / (penalty) at the end of AMP6 ~ Water network plus at 2017-18 FYA CPIH deflated price base</v>
      </c>
      <c r="F29" s="171">
        <f xml:space="preserve"> Calc!F$163</f>
        <v>-10.013913504448201</v>
      </c>
      <c r="G29" s="171" t="str">
        <f xml:space="preserve"> Calc!G$163</f>
        <v>£m</v>
      </c>
      <c r="H29" s="171"/>
      <c r="I29" s="171"/>
      <c r="J29" s="171"/>
      <c r="K29" s="171"/>
      <c r="L29" s="171"/>
      <c r="M29" s="171"/>
      <c r="N29" s="171"/>
      <c r="O29" s="171"/>
      <c r="P29" s="171"/>
      <c r="Q29" s="171"/>
      <c r="R29" s="171"/>
      <c r="S29" s="171"/>
      <c r="T29" s="171"/>
      <c r="U29" s="171"/>
      <c r="V29" s="171"/>
    </row>
    <row r="30" spans="1:22" x14ac:dyDescent="0.2">
      <c r="A30" s="356"/>
      <c r="E30" s="171"/>
      <c r="F30" s="171"/>
      <c r="G30" s="171"/>
      <c r="H30" s="171"/>
      <c r="I30" s="171"/>
      <c r="J30" s="171"/>
      <c r="K30" s="171"/>
      <c r="L30" s="171"/>
      <c r="M30" s="171"/>
      <c r="N30" s="171"/>
      <c r="O30" s="171"/>
      <c r="P30" s="171"/>
      <c r="Q30" s="171"/>
      <c r="R30" s="171"/>
      <c r="S30" s="171"/>
      <c r="T30" s="171"/>
      <c r="U30" s="171"/>
      <c r="V30" s="171"/>
    </row>
    <row r="31" spans="1:22" x14ac:dyDescent="0.2">
      <c r="A31" s="356"/>
      <c r="B31" s="10" t="s">
        <v>446</v>
      </c>
      <c r="C31"/>
      <c r="E31" s="171"/>
      <c r="F31" s="171"/>
      <c r="G31" s="171"/>
      <c r="H31" s="171"/>
      <c r="I31" s="171"/>
      <c r="J31" s="171"/>
      <c r="K31" s="171"/>
      <c r="L31" s="171"/>
      <c r="M31" s="171"/>
      <c r="N31" s="171"/>
      <c r="O31" s="171"/>
      <c r="P31" s="171"/>
      <c r="Q31" s="171"/>
      <c r="R31" s="171"/>
      <c r="S31" s="171"/>
      <c r="T31" s="171"/>
      <c r="U31" s="171"/>
      <c r="V31" s="171"/>
    </row>
    <row r="32" spans="1:22" x14ac:dyDescent="0.2">
      <c r="A32" s="352" t="str">
        <f xml:space="preserve"> Calc!A$160 &amp; "_PR19PD011"</f>
        <v>C_WS15026_PR19PD011</v>
      </c>
      <c r="E32" s="171" t="str">
        <f xml:space="preserve"> Calc!E$160</f>
        <v>Water: Totex menu revenue adjustment at 2017-18 FYA CPIH deflated price base</v>
      </c>
      <c r="F32" s="171">
        <f xml:space="preserve"> Calc!F$160</f>
        <v>-8.1052724398200287</v>
      </c>
      <c r="G32" s="171" t="str">
        <f xml:space="preserve"> Calc!G$160</f>
        <v>£m</v>
      </c>
      <c r="H32" s="171"/>
      <c r="I32" s="171"/>
      <c r="J32" s="171"/>
      <c r="K32" s="171"/>
      <c r="L32" s="171"/>
      <c r="M32" s="171"/>
      <c r="N32" s="171"/>
      <c r="O32" s="171"/>
      <c r="P32" s="171"/>
      <c r="Q32" s="171"/>
      <c r="R32" s="171"/>
      <c r="S32" s="171"/>
      <c r="T32" s="171"/>
      <c r="U32" s="171"/>
      <c r="V32" s="171"/>
    </row>
    <row r="33" spans="1:22" x14ac:dyDescent="0.2">
      <c r="A33" s="356"/>
      <c r="E33" s="171"/>
      <c r="F33" s="171"/>
      <c r="G33" s="171"/>
      <c r="H33" s="171"/>
      <c r="I33" s="171"/>
      <c r="J33" s="171"/>
      <c r="K33" s="171"/>
      <c r="L33" s="171"/>
      <c r="M33" s="171"/>
      <c r="N33" s="171"/>
      <c r="O33" s="171"/>
      <c r="P33" s="171"/>
      <c r="Q33" s="171"/>
      <c r="R33" s="171"/>
      <c r="S33" s="171"/>
      <c r="T33" s="171"/>
      <c r="U33" s="171"/>
      <c r="V33" s="171"/>
    </row>
    <row r="34" spans="1:22" x14ac:dyDescent="0.2">
      <c r="A34" s="356"/>
      <c r="B34" s="10" t="s">
        <v>447</v>
      </c>
      <c r="E34" s="171"/>
      <c r="F34" s="171"/>
      <c r="G34" s="171"/>
      <c r="H34" s="171"/>
      <c r="I34" s="171"/>
      <c r="J34" s="171"/>
      <c r="K34" s="171"/>
      <c r="L34" s="171"/>
      <c r="M34" s="171"/>
      <c r="N34" s="171"/>
      <c r="O34" s="171"/>
      <c r="P34" s="171"/>
      <c r="Q34" s="171"/>
      <c r="R34" s="171"/>
      <c r="S34" s="171"/>
      <c r="T34" s="171"/>
      <c r="U34" s="171"/>
      <c r="V34" s="171"/>
    </row>
    <row r="35" spans="1:22" x14ac:dyDescent="0.2">
      <c r="A35" s="352" t="str">
        <f xml:space="preserve"> Calc!A$155 &amp; "_PR19PD011"</f>
        <v>C_WS17027_PR19PD011</v>
      </c>
      <c r="E35" s="171" t="str">
        <f xml:space="preserve"> Calc!E$155</f>
        <v>Water trading total value of export incentive ~ Water resources at 2017-18 FYA CPIH deflated price base</v>
      </c>
      <c r="F35" s="171">
        <f xml:space="preserve"> Calc!F$155</f>
        <v>0</v>
      </c>
      <c r="G35" s="171" t="str">
        <f xml:space="preserve"> Calc!G$155</f>
        <v>£m</v>
      </c>
      <c r="H35" s="171"/>
      <c r="I35" s="171"/>
      <c r="J35" s="171"/>
      <c r="K35" s="171"/>
      <c r="L35" s="171"/>
      <c r="M35" s="171"/>
      <c r="N35" s="171"/>
      <c r="O35" s="171"/>
      <c r="P35" s="171"/>
      <c r="Q35" s="171"/>
      <c r="R35" s="171"/>
      <c r="S35" s="171"/>
      <c r="T35" s="171"/>
      <c r="U35" s="171"/>
      <c r="V35" s="171"/>
    </row>
    <row r="36" spans="1:22" x14ac:dyDescent="0.2">
      <c r="A36" s="352" t="str">
        <f xml:space="preserve"> Calc!A$161 &amp; "_PR19PD011"</f>
        <v>C_WS17028_PR19PD011</v>
      </c>
      <c r="E36" s="171" t="str">
        <f xml:space="preserve"> Calc!E$161</f>
        <v>Water trading total value of export incentive ~ Water network plus at 2017-18 FYA CPIH deflated price base</v>
      </c>
      <c r="F36" s="171">
        <f xml:space="preserve"> Calc!F$161</f>
        <v>0</v>
      </c>
      <c r="G36" s="171" t="str">
        <f xml:space="preserve"> Calc!G$161</f>
        <v>£m</v>
      </c>
      <c r="H36" s="171"/>
      <c r="I36" s="171"/>
      <c r="J36" s="171"/>
      <c r="K36" s="171"/>
      <c r="L36" s="171"/>
      <c r="M36" s="171"/>
      <c r="N36" s="171"/>
      <c r="O36" s="171"/>
      <c r="P36" s="171"/>
      <c r="Q36" s="171"/>
      <c r="R36" s="171"/>
      <c r="S36" s="171"/>
      <c r="T36" s="171"/>
      <c r="U36" s="171"/>
      <c r="V36" s="171"/>
    </row>
    <row r="37" spans="1:22" x14ac:dyDescent="0.2">
      <c r="A37" s="352" t="str">
        <f xml:space="preserve"> Calc!A$156 &amp; "_PR19PD011"</f>
        <v>C_WS17030_PR19PD011</v>
      </c>
      <c r="E37" s="171" t="str">
        <f xml:space="preserve"> Calc!E$156</f>
        <v>Water trading total value of import incentive ~ Water resources  at 2017-18 FYA CPIH deflated price base</v>
      </c>
      <c r="F37" s="171">
        <f xml:space="preserve"> Calc!F$156</f>
        <v>0</v>
      </c>
      <c r="G37" s="171" t="str">
        <f xml:space="preserve"> Calc!G$156</f>
        <v>£m</v>
      </c>
      <c r="H37" s="171"/>
      <c r="I37" s="171"/>
      <c r="J37" s="171"/>
      <c r="K37" s="171"/>
      <c r="L37" s="171"/>
      <c r="M37" s="171"/>
      <c r="N37" s="171"/>
      <c r="O37" s="171"/>
      <c r="P37" s="171"/>
      <c r="Q37" s="171"/>
      <c r="R37" s="171"/>
      <c r="S37" s="171"/>
      <c r="T37" s="171"/>
      <c r="U37" s="171"/>
      <c r="V37" s="171"/>
    </row>
    <row r="38" spans="1:22" x14ac:dyDescent="0.2">
      <c r="A38" s="352" t="str">
        <f xml:space="preserve"> Calc!A$162 &amp; "_PR19PD011"</f>
        <v>C_WS17031_PR19PD011</v>
      </c>
      <c r="E38" s="171" t="str">
        <f xml:space="preserve"> Calc!E$162</f>
        <v>Water trading total value of import incentive ~ Water network plus at 2017-18 FYA CPIH deflated price base</v>
      </c>
      <c r="F38" s="171">
        <f xml:space="preserve"> Calc!F$162</f>
        <v>0</v>
      </c>
      <c r="G38" s="171" t="str">
        <f xml:space="preserve"> Calc!G$162</f>
        <v>£m</v>
      </c>
      <c r="H38" s="171"/>
      <c r="I38" s="171"/>
      <c r="J38" s="171"/>
      <c r="K38" s="171"/>
      <c r="L38" s="171"/>
      <c r="M38" s="171"/>
      <c r="N38" s="171"/>
      <c r="O38" s="171"/>
      <c r="P38" s="171"/>
      <c r="Q38" s="171"/>
      <c r="R38" s="171"/>
      <c r="S38" s="171"/>
      <c r="T38" s="171"/>
      <c r="U38" s="171"/>
      <c r="V38" s="171"/>
    </row>
    <row r="39" spans="1:22" x14ac:dyDescent="0.2">
      <c r="A39" s="356"/>
      <c r="E39" s="171"/>
      <c r="F39" s="171"/>
      <c r="G39" s="171"/>
      <c r="H39" s="171"/>
      <c r="I39" s="171"/>
      <c r="J39" s="171"/>
      <c r="K39" s="171"/>
      <c r="L39" s="171"/>
      <c r="M39" s="171"/>
      <c r="N39" s="171"/>
      <c r="O39" s="171"/>
      <c r="P39" s="171"/>
      <c r="Q39" s="171"/>
      <c r="R39" s="171"/>
      <c r="S39" s="171"/>
      <c r="T39" s="171"/>
      <c r="U39" s="171"/>
      <c r="V39" s="171"/>
    </row>
    <row r="40" spans="1:22" x14ac:dyDescent="0.2">
      <c r="A40" s="356"/>
      <c r="B40" s="10" t="s">
        <v>448</v>
      </c>
      <c r="E40" s="171"/>
      <c r="F40" s="171"/>
      <c r="G40" s="171"/>
      <c r="H40" s="171"/>
      <c r="I40" s="171"/>
      <c r="J40" s="171"/>
      <c r="K40" s="171"/>
      <c r="L40" s="171"/>
      <c r="M40" s="171"/>
      <c r="N40" s="171"/>
      <c r="O40" s="171"/>
      <c r="P40" s="171"/>
      <c r="Q40" s="171"/>
      <c r="R40" s="171"/>
      <c r="S40" s="171"/>
      <c r="T40" s="171"/>
      <c r="U40" s="171"/>
      <c r="V40" s="171"/>
    </row>
    <row r="41" spans="1:22" x14ac:dyDescent="0.2">
      <c r="A41" s="352" t="str">
        <f xml:space="preserve"> Calc!A$170 &amp; "_PR19PD011"</f>
        <v>C_WWS13027_PR19PD011</v>
      </c>
      <c r="E41" s="171" t="str">
        <f xml:space="preserve"> Calc!E$170</f>
        <v>WRFIM total reward / (penalty) at the end of AMP6 ~ Wastewater network plus at 2017-18 FYA CPIH deflated price base</v>
      </c>
      <c r="F41" s="171">
        <f xml:space="preserve"> Calc!F$170</f>
        <v>-4.9342412145727019</v>
      </c>
      <c r="G41" s="171" t="str">
        <f xml:space="preserve"> Calc!G$170</f>
        <v>£m</v>
      </c>
      <c r="H41" s="171"/>
      <c r="I41" s="171"/>
      <c r="J41" s="171"/>
      <c r="K41" s="171"/>
      <c r="L41" s="171"/>
      <c r="M41" s="171"/>
      <c r="N41" s="171"/>
      <c r="O41" s="171"/>
      <c r="P41" s="171"/>
      <c r="Q41" s="171"/>
      <c r="R41" s="171"/>
      <c r="S41" s="171"/>
      <c r="T41" s="171"/>
      <c r="U41" s="171"/>
      <c r="V41" s="171"/>
    </row>
    <row r="42" spans="1:22" x14ac:dyDescent="0.2">
      <c r="A42" s="356"/>
      <c r="E42" s="171"/>
      <c r="F42" s="171"/>
      <c r="G42" s="171"/>
      <c r="H42" s="171"/>
      <c r="I42" s="171"/>
      <c r="J42" s="171"/>
      <c r="K42" s="171"/>
      <c r="L42" s="171"/>
      <c r="M42" s="171"/>
      <c r="N42" s="171"/>
      <c r="O42" s="171"/>
      <c r="P42" s="171"/>
      <c r="Q42" s="171"/>
      <c r="R42" s="171"/>
      <c r="S42" s="171"/>
      <c r="T42" s="171"/>
      <c r="U42" s="171"/>
      <c r="V42" s="171"/>
    </row>
    <row r="43" spans="1:22" x14ac:dyDescent="0.2">
      <c r="A43" s="356"/>
      <c r="B43" s="10" t="s">
        <v>449</v>
      </c>
      <c r="C43"/>
      <c r="E43" s="171"/>
      <c r="F43" s="171"/>
      <c r="G43" s="171"/>
      <c r="H43" s="171"/>
      <c r="I43" s="171"/>
      <c r="J43" s="171"/>
      <c r="K43" s="171"/>
      <c r="L43" s="171"/>
      <c r="M43" s="171"/>
      <c r="N43" s="171"/>
      <c r="O43" s="171"/>
      <c r="P43" s="171"/>
      <c r="Q43" s="171"/>
      <c r="R43" s="171"/>
      <c r="S43" s="171"/>
      <c r="T43" s="171"/>
      <c r="U43" s="171"/>
      <c r="V43" s="171"/>
    </row>
    <row r="44" spans="1:22" x14ac:dyDescent="0.2">
      <c r="A44" s="352" t="str">
        <f xml:space="preserve"> Calc!A$169 &amp; "_PR19PD011"</f>
        <v>C_WWS15021_PR19PD011</v>
      </c>
      <c r="E44" s="171" t="str">
        <f xml:space="preserve"> Calc!E$169</f>
        <v>Wastewater: Totex menu revenue adjustment at 2017-18 FYA CPIH deflated price base</v>
      </c>
      <c r="F44" s="171">
        <f xml:space="preserve"> Calc!F$169</f>
        <v>-21.67501918899924</v>
      </c>
      <c r="G44" s="171" t="str">
        <f xml:space="preserve"> Calc!G$169</f>
        <v>£m</v>
      </c>
      <c r="H44" s="171"/>
      <c r="I44" s="171"/>
      <c r="J44" s="171"/>
      <c r="K44" s="171"/>
      <c r="L44" s="171"/>
      <c r="M44" s="171"/>
      <c r="N44" s="171"/>
      <c r="O44" s="171"/>
      <c r="P44" s="171"/>
      <c r="Q44" s="171"/>
      <c r="R44" s="171"/>
      <c r="S44" s="171"/>
      <c r="T44" s="171"/>
      <c r="U44" s="171"/>
      <c r="V44" s="171"/>
    </row>
    <row r="45" spans="1:22" x14ac:dyDescent="0.2">
      <c r="A45" s="356"/>
      <c r="E45" s="171"/>
      <c r="F45" s="171"/>
      <c r="G45" s="171"/>
      <c r="H45" s="171"/>
      <c r="I45" s="171"/>
      <c r="J45" s="171"/>
      <c r="K45" s="171"/>
      <c r="L45" s="171"/>
      <c r="M45" s="171"/>
      <c r="N45" s="171"/>
      <c r="O45" s="171"/>
      <c r="P45" s="171"/>
      <c r="Q45" s="171"/>
      <c r="R45" s="171"/>
      <c r="S45" s="171"/>
      <c r="T45" s="171"/>
      <c r="U45" s="171"/>
      <c r="V45" s="171"/>
    </row>
    <row r="46" spans="1:22" x14ac:dyDescent="0.2">
      <c r="A46" s="356"/>
      <c r="B46" s="10" t="s">
        <v>450</v>
      </c>
      <c r="C46"/>
      <c r="E46" s="171"/>
      <c r="F46" s="171"/>
      <c r="G46" s="171"/>
      <c r="H46" s="171"/>
      <c r="I46" s="171"/>
      <c r="J46" s="171"/>
      <c r="K46" s="171"/>
      <c r="L46" s="171"/>
      <c r="M46" s="171"/>
      <c r="N46" s="171"/>
      <c r="O46" s="171"/>
      <c r="P46" s="171"/>
      <c r="Q46" s="171"/>
      <c r="R46" s="171"/>
      <c r="S46" s="171"/>
      <c r="T46" s="171"/>
      <c r="U46" s="171"/>
      <c r="V46" s="171"/>
    </row>
    <row r="47" spans="1:22" x14ac:dyDescent="0.2">
      <c r="A47" s="352" t="str">
        <f xml:space="preserve"> Calc!A$171 &amp; "_PR19PD011"</f>
        <v>C_WWS15021_DMMY_PR19PD011</v>
      </c>
      <c r="E47" s="285" t="str">
        <f xml:space="preserve"> Calc!E$171</f>
        <v>Dummy: revenue adjustment from totex menu model at 2017-18 FYA CPIH deflated price base</v>
      </c>
      <c r="F47" s="285">
        <f xml:space="preserve"> Calc!F$171</f>
        <v>0</v>
      </c>
      <c r="G47" s="285" t="str">
        <f xml:space="preserve"> Calc!G$171</f>
        <v>£m</v>
      </c>
      <c r="H47" s="171"/>
      <c r="I47" s="171"/>
      <c r="J47" s="171"/>
      <c r="K47" s="171"/>
      <c r="L47" s="171"/>
      <c r="M47" s="171"/>
      <c r="N47" s="171"/>
      <c r="O47" s="171"/>
      <c r="P47" s="171"/>
      <c r="Q47" s="171"/>
      <c r="R47" s="171"/>
      <c r="S47" s="171"/>
      <c r="T47" s="171"/>
      <c r="U47" s="171"/>
      <c r="V47" s="171"/>
    </row>
    <row r="48" spans="1:22" x14ac:dyDescent="0.2">
      <c r="A48" s="356"/>
      <c r="E48" s="171"/>
      <c r="F48" s="171"/>
      <c r="G48" s="171"/>
      <c r="H48" s="171"/>
      <c r="I48" s="171"/>
      <c r="J48" s="171"/>
      <c r="K48" s="171"/>
      <c r="L48" s="171"/>
      <c r="M48" s="171"/>
      <c r="N48" s="171"/>
      <c r="O48" s="171"/>
      <c r="P48" s="171"/>
      <c r="Q48" s="171"/>
      <c r="R48" s="171"/>
      <c r="S48" s="171"/>
      <c r="T48" s="171"/>
      <c r="U48" s="171"/>
      <c r="V48" s="171"/>
    </row>
    <row r="49" spans="1:22" x14ac:dyDescent="0.2">
      <c r="A49" s="356"/>
      <c r="B49" s="10" t="s">
        <v>451</v>
      </c>
      <c r="C49"/>
      <c r="E49" s="171"/>
      <c r="F49" s="171"/>
      <c r="G49" s="171"/>
      <c r="H49" s="171"/>
      <c r="I49" s="171"/>
      <c r="J49" s="171"/>
      <c r="K49" s="171"/>
      <c r="L49" s="171"/>
      <c r="M49" s="171"/>
      <c r="N49" s="171"/>
      <c r="O49" s="171"/>
      <c r="P49" s="171"/>
      <c r="Q49" s="171"/>
      <c r="R49" s="171"/>
      <c r="S49" s="171"/>
      <c r="T49" s="171"/>
      <c r="U49" s="171"/>
      <c r="V49" s="171"/>
    </row>
    <row r="50" spans="1:22" x14ac:dyDescent="0.2">
      <c r="A50" s="352" t="str">
        <f xml:space="preserve"> Calc!A$172 &amp; "_PR19PD011"</f>
        <v>C_WWS13027_DMMY_PR19PD011</v>
      </c>
      <c r="E50" s="311" t="str">
        <f>Calc!E$172</f>
        <v>WRFIM total reward / (penalty) at the end of AMP6 ~ Dummy at 2017-18 FYA CPIH deflated price base</v>
      </c>
      <c r="F50" s="311">
        <f>Calc!F$172</f>
        <v>0</v>
      </c>
      <c r="G50" s="311" t="str">
        <f>Calc!G$172</f>
        <v>£m</v>
      </c>
      <c r="H50" s="171"/>
      <c r="I50" s="171"/>
      <c r="J50" s="171"/>
      <c r="K50" s="171"/>
      <c r="L50" s="171"/>
      <c r="M50" s="171"/>
      <c r="N50" s="171"/>
      <c r="O50" s="171"/>
      <c r="P50" s="171"/>
      <c r="Q50" s="171"/>
      <c r="R50" s="171"/>
      <c r="S50" s="171"/>
      <c r="T50" s="171"/>
      <c r="U50" s="171"/>
      <c r="V50" s="171"/>
    </row>
    <row r="51" spans="1:22" x14ac:dyDescent="0.2">
      <c r="A51" s="356"/>
      <c r="E51" s="171"/>
      <c r="F51" s="171"/>
      <c r="G51" s="171"/>
      <c r="H51" s="171"/>
      <c r="I51" s="171"/>
      <c r="J51" s="171"/>
      <c r="K51" s="171"/>
      <c r="L51" s="171"/>
      <c r="M51" s="171"/>
      <c r="N51" s="171"/>
      <c r="O51" s="171"/>
      <c r="P51" s="171"/>
      <c r="Q51" s="171"/>
      <c r="R51" s="171"/>
      <c r="S51" s="171"/>
      <c r="T51" s="171"/>
      <c r="U51" s="171"/>
      <c r="V51" s="171"/>
    </row>
    <row r="52" spans="1:22" x14ac:dyDescent="0.2">
      <c r="A52" s="356"/>
      <c r="B52" s="10" t="s">
        <v>452</v>
      </c>
      <c r="E52" s="171"/>
      <c r="F52" s="171"/>
      <c r="G52" s="171"/>
      <c r="H52" s="171"/>
      <c r="I52" s="171"/>
      <c r="J52" s="171"/>
      <c r="K52" s="171"/>
      <c r="L52" s="171"/>
      <c r="M52" s="171"/>
      <c r="N52" s="171"/>
      <c r="O52" s="171"/>
      <c r="P52" s="171"/>
      <c r="Q52" s="171"/>
      <c r="R52" s="171"/>
      <c r="S52" s="171"/>
      <c r="T52" s="171"/>
      <c r="U52" s="171"/>
      <c r="V52" s="171"/>
    </row>
    <row r="53" spans="1:22" x14ac:dyDescent="0.2">
      <c r="A53" s="352" t="str">
        <f xml:space="preserve"> Calc!A$175 &amp; "_PR19PD011"</f>
        <v>C_R9046_PR19PD011</v>
      </c>
      <c r="E53" s="171" t="str">
        <f xml:space="preserve"> Calc!E$175</f>
        <v>Residential retail revenue adjustment at 2017-18 FYA CPIH deflated price base</v>
      </c>
      <c r="F53" s="171">
        <f xml:space="preserve"> Calc!F$175</f>
        <v>-5.5991225254923185</v>
      </c>
      <c r="G53" s="171" t="str">
        <f xml:space="preserve"> Calc!G$175</f>
        <v>£m</v>
      </c>
      <c r="H53" s="171"/>
      <c r="I53" s="171"/>
      <c r="J53" s="171"/>
      <c r="K53" s="171"/>
      <c r="L53" s="171"/>
      <c r="M53" s="171"/>
      <c r="N53" s="171"/>
      <c r="O53" s="171"/>
      <c r="P53" s="171"/>
      <c r="Q53" s="171"/>
      <c r="R53" s="171"/>
      <c r="S53" s="171"/>
      <c r="T53" s="171"/>
      <c r="U53" s="171"/>
      <c r="V53" s="171"/>
    </row>
    <row r="54" spans="1:22" x14ac:dyDescent="0.2">
      <c r="A54" s="356"/>
      <c r="E54" s="171"/>
      <c r="F54" s="171"/>
      <c r="G54" s="171"/>
      <c r="H54" s="171"/>
      <c r="I54" s="171"/>
      <c r="J54" s="171"/>
      <c r="K54" s="171"/>
      <c r="L54" s="171"/>
      <c r="M54" s="171"/>
      <c r="N54" s="171"/>
      <c r="O54" s="171"/>
      <c r="P54" s="171"/>
      <c r="Q54" s="171"/>
      <c r="R54" s="171"/>
      <c r="S54" s="171"/>
      <c r="T54" s="171"/>
      <c r="U54" s="171"/>
      <c r="V54" s="171"/>
    </row>
    <row r="55" spans="1:22" x14ac:dyDescent="0.2">
      <c r="A55" s="356"/>
      <c r="B55" s="10" t="s">
        <v>453</v>
      </c>
      <c r="E55" s="171"/>
      <c r="F55" s="171"/>
      <c r="G55" s="171"/>
      <c r="H55" s="171"/>
      <c r="I55" s="171"/>
      <c r="J55" s="171"/>
      <c r="K55" s="171"/>
      <c r="L55" s="171"/>
      <c r="M55" s="171"/>
      <c r="N55" s="171"/>
      <c r="O55" s="171"/>
      <c r="P55" s="171"/>
      <c r="Q55" s="171"/>
      <c r="R55" s="171"/>
      <c r="S55" s="171"/>
      <c r="T55" s="171"/>
      <c r="U55" s="171"/>
      <c r="V55" s="171"/>
    </row>
    <row r="56" spans="1:22" x14ac:dyDescent="0.2">
      <c r="A56" s="352" t="str">
        <f xml:space="preserve"> Calc!A$176 &amp; "_PR19PD011"</f>
        <v>C_R10009_PR19PD011</v>
      </c>
      <c r="E56" s="171" t="str">
        <f xml:space="preserve"> Calc!E$176</f>
        <v>SIM forecast revenue adjustment at 2017-18 FYA CPIH deflated price base</v>
      </c>
      <c r="F56" s="171">
        <f xml:space="preserve"> Calc!F$176</f>
        <v>26.145529638943405</v>
      </c>
      <c r="G56" s="171" t="str">
        <f xml:space="preserve"> Calc!G$176</f>
        <v>£m</v>
      </c>
      <c r="H56" s="171"/>
      <c r="I56" s="171"/>
      <c r="J56" s="171"/>
      <c r="K56" s="171"/>
      <c r="L56" s="171"/>
      <c r="M56" s="171"/>
      <c r="N56" s="171"/>
      <c r="O56" s="171"/>
      <c r="P56" s="171"/>
      <c r="Q56" s="171"/>
      <c r="R56" s="171"/>
      <c r="S56" s="171"/>
      <c r="T56" s="171"/>
      <c r="U56" s="171"/>
      <c r="V56" s="171"/>
    </row>
    <row r="57" spans="1:22" x14ac:dyDescent="0.2">
      <c r="E57" s="273"/>
      <c r="F57" s="163"/>
    </row>
    <row r="59" spans="1:22" ht="12.75" customHeight="1" collapsed="1" x14ac:dyDescent="0.2">
      <c r="A59" s="39" t="s">
        <v>454</v>
      </c>
      <c r="B59" s="39"/>
      <c r="C59" s="40"/>
      <c r="D59" s="39"/>
      <c r="E59" s="39"/>
      <c r="F59" s="39"/>
      <c r="G59" s="39"/>
      <c r="H59" s="39"/>
      <c r="I59" s="39"/>
      <c r="J59" s="39"/>
      <c r="K59" s="39"/>
      <c r="L59" s="39"/>
      <c r="M59" s="39"/>
      <c r="N59" s="39"/>
      <c r="O59" s="39"/>
      <c r="P59" s="39"/>
      <c r="Q59" s="39"/>
      <c r="R59" s="39"/>
      <c r="S59" s="39"/>
      <c r="T59" s="39"/>
      <c r="U59" s="39"/>
      <c r="V59" s="39"/>
    </row>
    <row r="60" spans="1:22" x14ac:dyDescent="0.2">
      <c r="A60" s="356"/>
    </row>
    <row r="61" spans="1:22" x14ac:dyDescent="0.2">
      <c r="A61" s="352" t="str">
        <f xml:space="preserve"> Calc!A$188 &amp; "_PR19PD011"</f>
        <v>C048_PR19PD011</v>
      </c>
      <c r="E61" s="352" t="str">
        <f xml:space="preserve"> Calc!E$188</f>
        <v>Water resources revenue adjustment</v>
      </c>
      <c r="F61" s="352">
        <f xml:space="preserve"> Calc!F$188</f>
        <v>0</v>
      </c>
      <c r="G61" s="171" t="str">
        <f xml:space="preserve"> Calc!G$188</f>
        <v>£m</v>
      </c>
      <c r="H61" s="171"/>
      <c r="I61" s="171"/>
      <c r="J61" s="171"/>
      <c r="K61" s="171"/>
      <c r="L61" s="171"/>
      <c r="M61" s="171"/>
      <c r="N61" s="171"/>
      <c r="O61" s="171"/>
      <c r="P61" s="171"/>
      <c r="Q61" s="171"/>
      <c r="R61" s="171"/>
      <c r="S61" s="171"/>
      <c r="T61" s="171"/>
      <c r="U61" s="171"/>
      <c r="V61" s="171"/>
    </row>
    <row r="62" spans="1:22" x14ac:dyDescent="0.2">
      <c r="A62" s="352" t="str">
        <f xml:space="preserve"> Calc!A$198 &amp; "_PR19PD011"</f>
        <v>C058_PR19PD011</v>
      </c>
      <c r="E62" s="171" t="str">
        <f xml:space="preserve"> Calc!E$198</f>
        <v>Water network plus revenue adjustment</v>
      </c>
      <c r="F62" s="171">
        <f xml:space="preserve"> Calc!F$198</f>
        <v>15.681422113790003</v>
      </c>
      <c r="G62" s="171" t="str">
        <f xml:space="preserve"> Calc!G$198</f>
        <v>£m</v>
      </c>
      <c r="H62" s="171"/>
      <c r="I62" s="171"/>
      <c r="J62" s="171"/>
      <c r="K62" s="171"/>
      <c r="L62" s="171"/>
      <c r="M62" s="171"/>
      <c r="N62" s="171"/>
      <c r="O62" s="171"/>
      <c r="P62" s="171"/>
      <c r="Q62" s="171"/>
      <c r="R62" s="171"/>
      <c r="S62" s="171"/>
      <c r="T62" s="171"/>
      <c r="U62" s="171"/>
      <c r="V62" s="171"/>
    </row>
    <row r="63" spans="1:22" x14ac:dyDescent="0.2">
      <c r="A63" s="352" t="str">
        <f xml:space="preserve"> Calc!A$203 &amp; "_PR19PD011"</f>
        <v>C068_PR19PD011</v>
      </c>
      <c r="E63" s="171" t="str">
        <f>Calc!E203</f>
        <v>Bioresources revenue adjustment</v>
      </c>
      <c r="F63" s="171">
        <f>Calc!F203</f>
        <v>0</v>
      </c>
      <c r="G63" s="171" t="str">
        <f>Calc!G203</f>
        <v>£m</v>
      </c>
      <c r="H63" s="171"/>
      <c r="I63" s="171"/>
      <c r="J63" s="171"/>
      <c r="K63" s="171"/>
      <c r="L63" s="171"/>
      <c r="M63" s="171"/>
      <c r="N63" s="171"/>
      <c r="O63" s="171"/>
      <c r="P63" s="171"/>
      <c r="Q63" s="171"/>
      <c r="R63" s="171"/>
      <c r="S63" s="171"/>
      <c r="T63" s="171"/>
      <c r="U63" s="171"/>
      <c r="V63" s="171"/>
    </row>
    <row r="64" spans="1:22" x14ac:dyDescent="0.2">
      <c r="A64" s="352" t="str">
        <f xml:space="preserve"> Calc!A$211 &amp; "_PR19PD011"</f>
        <v>C078_PR19PD011</v>
      </c>
      <c r="E64" s="171" t="str">
        <f xml:space="preserve"> Calc!E$211</f>
        <v>Wastewater network plus revenue adjustment</v>
      </c>
      <c r="F64" s="171">
        <f xml:space="preserve"> Calc!F$211</f>
        <v>4.6049869130328132</v>
      </c>
      <c r="G64" s="171" t="str">
        <f xml:space="preserve"> Calc!G$211</f>
        <v>£m</v>
      </c>
      <c r="H64" s="171"/>
      <c r="I64" s="171"/>
      <c r="J64" s="171"/>
      <c r="K64" s="171"/>
      <c r="L64" s="171"/>
      <c r="M64" s="171"/>
      <c r="N64" s="171"/>
      <c r="O64" s="171"/>
      <c r="P64" s="171"/>
      <c r="Q64" s="171"/>
      <c r="R64" s="171"/>
      <c r="S64" s="171"/>
      <c r="T64" s="171"/>
      <c r="U64" s="171"/>
      <c r="V64" s="171"/>
    </row>
    <row r="65" spans="1:22" x14ac:dyDescent="0.2">
      <c r="A65" s="352" t="str">
        <f xml:space="preserve"> Calc!A$216 &amp; "_PR19PD011"</f>
        <v>C088_PR19PD011</v>
      </c>
      <c r="E65" s="285" t="str">
        <f xml:space="preserve"> Calc!E$216</f>
        <v>Dummy control revenue adjustment</v>
      </c>
      <c r="F65" s="285">
        <f xml:space="preserve"> Calc!F$216</f>
        <v>0</v>
      </c>
      <c r="G65" s="285" t="str">
        <f xml:space="preserve"> Calc!G$216</f>
        <v>£m</v>
      </c>
      <c r="H65" s="171"/>
      <c r="I65" s="171"/>
      <c r="J65" s="171"/>
      <c r="K65" s="171"/>
      <c r="L65" s="171"/>
      <c r="M65" s="171"/>
      <c r="N65" s="171"/>
      <c r="O65" s="171"/>
      <c r="P65" s="171"/>
      <c r="Q65" s="171"/>
      <c r="R65" s="171"/>
      <c r="S65" s="171"/>
      <c r="T65" s="171"/>
      <c r="U65" s="171"/>
      <c r="V65" s="171"/>
    </row>
    <row r="66" spans="1:22" x14ac:dyDescent="0.2">
      <c r="A66" s="352" t="str">
        <f xml:space="preserve"> Calc!A$223 &amp; "_PR19PD011"</f>
        <v>C098_PR19PD011</v>
      </c>
      <c r="E66" s="171" t="str">
        <f xml:space="preserve"> Calc!E$223</f>
        <v>Residential retail revenue adjustment</v>
      </c>
      <c r="F66" s="171">
        <f xml:space="preserve"> Calc!F$223</f>
        <v>21.721082339389174</v>
      </c>
      <c r="G66" s="171" t="str">
        <f xml:space="preserve"> Calc!G$223</f>
        <v>£m</v>
      </c>
      <c r="H66" s="171"/>
      <c r="I66" s="171"/>
      <c r="J66" s="171"/>
      <c r="K66" s="171"/>
      <c r="L66" s="171"/>
      <c r="M66" s="171"/>
      <c r="N66" s="171"/>
      <c r="O66" s="171"/>
      <c r="P66" s="171"/>
      <c r="Q66" s="171"/>
      <c r="R66" s="171"/>
      <c r="S66" s="171"/>
      <c r="T66" s="171"/>
      <c r="U66" s="171"/>
      <c r="V66" s="171"/>
    </row>
    <row r="67" spans="1:22" x14ac:dyDescent="0.2">
      <c r="A67" s="352" t="str">
        <f xml:space="preserve"> Calc!A$228 &amp; "_PR19PD011"</f>
        <v>C108_PR19PD011</v>
      </c>
      <c r="E67" s="171" t="str">
        <f xml:space="preserve"> Calc!E$228</f>
        <v>Business retail revenue adjustment</v>
      </c>
      <c r="F67" s="171">
        <f xml:space="preserve"> Calc!F$228</f>
        <v>0</v>
      </c>
      <c r="G67" s="171" t="str">
        <f xml:space="preserve"> Calc!G$228</f>
        <v>£m</v>
      </c>
      <c r="H67" s="171"/>
      <c r="I67" s="171"/>
      <c r="J67" s="171"/>
      <c r="K67" s="171"/>
      <c r="L67" s="171"/>
      <c r="M67" s="171"/>
      <c r="N67" s="171"/>
      <c r="O67" s="171"/>
      <c r="P67" s="171"/>
      <c r="Q67" s="171"/>
      <c r="R67" s="171"/>
      <c r="S67" s="171"/>
      <c r="T67" s="171"/>
      <c r="U67" s="171"/>
      <c r="V67" s="171"/>
    </row>
    <row r="68" spans="1:22" x14ac:dyDescent="0.2">
      <c r="E68" s="273"/>
      <c r="F68" s="163"/>
    </row>
    <row r="70" spans="1:22" ht="12.75" customHeight="1" collapsed="1" x14ac:dyDescent="0.2">
      <c r="A70" s="39" t="s">
        <v>455</v>
      </c>
      <c r="B70" s="39"/>
      <c r="C70" s="40"/>
      <c r="D70" s="39"/>
      <c r="E70" s="39"/>
      <c r="F70" s="39"/>
      <c r="G70" s="39"/>
      <c r="H70" s="39"/>
      <c r="I70" s="39"/>
      <c r="J70" s="39"/>
      <c r="K70" s="39"/>
      <c r="L70" s="39"/>
      <c r="M70" s="39"/>
      <c r="N70" s="39"/>
      <c r="O70" s="39"/>
      <c r="P70" s="39"/>
      <c r="Q70" s="39"/>
      <c r="R70" s="39"/>
      <c r="S70" s="39"/>
      <c r="T70" s="39"/>
      <c r="U70" s="39"/>
      <c r="V70" s="39"/>
    </row>
    <row r="72" spans="1:22" x14ac:dyDescent="0.2">
      <c r="A72" s="352" t="str">
        <f xml:space="preserve"> Profiling!A$241 &amp; "_PR19PD011"</f>
        <v>C049_PR19PD011</v>
      </c>
      <c r="E72" s="171" t="str">
        <f xml:space="preserve"> Profiling!E$241</f>
        <v>Water resources revenue adjustment active</v>
      </c>
      <c r="F72" s="171">
        <f xml:space="preserve"> Profiling!F$241</f>
        <v>0</v>
      </c>
      <c r="G72" s="171" t="str">
        <f xml:space="preserve"> Profiling!G$241</f>
        <v>£m</v>
      </c>
      <c r="H72" s="171">
        <f xml:space="preserve"> Profiling!H$241</f>
        <v>0</v>
      </c>
      <c r="I72" s="171">
        <f xml:space="preserve"> Profiling!I$241</f>
        <v>0</v>
      </c>
      <c r="J72" s="171">
        <f xml:space="preserve"> Profiling!J$241</f>
        <v>0</v>
      </c>
      <c r="K72" s="171">
        <f xml:space="preserve"> Profiling!K$241</f>
        <v>0</v>
      </c>
      <c r="L72" s="171">
        <f xml:space="preserve"> Profiling!L$241</f>
        <v>0</v>
      </c>
      <c r="M72" s="171">
        <f xml:space="preserve"> Profiling!M$241</f>
        <v>0</v>
      </c>
      <c r="N72" s="171">
        <f xml:space="preserve"> Profiling!N$241</f>
        <v>0</v>
      </c>
      <c r="O72" s="171">
        <f xml:space="preserve"> Profiling!O$241</f>
        <v>0</v>
      </c>
      <c r="P72" s="171">
        <f xml:space="preserve"> Profiling!P$241</f>
        <v>0</v>
      </c>
      <c r="Q72" s="171">
        <f xml:space="preserve"> Profiling!Q$241</f>
        <v>0</v>
      </c>
      <c r="R72" s="352">
        <f xml:space="preserve"> Profiling!R$241</f>
        <v>0</v>
      </c>
      <c r="S72" s="171">
        <f xml:space="preserve"> Profiling!S$241</f>
        <v>0</v>
      </c>
      <c r="T72" s="171">
        <f xml:space="preserve"> Profiling!T$241</f>
        <v>0</v>
      </c>
      <c r="U72" s="171">
        <f xml:space="preserve"> Profiling!U$241</f>
        <v>0</v>
      </c>
      <c r="V72" s="352">
        <f xml:space="preserve"> Profiling!V$241</f>
        <v>0</v>
      </c>
    </row>
    <row r="73" spans="1:22" x14ac:dyDescent="0.2">
      <c r="A73" s="352" t="str">
        <f xml:space="preserve"> Profiling!A$242 &amp; "_PR19PD011"</f>
        <v>C059_PR19PD011</v>
      </c>
      <c r="E73" s="171" t="str">
        <f xml:space="preserve"> Profiling!E$242</f>
        <v>Water network revenue adjustment active</v>
      </c>
      <c r="F73" s="171">
        <f xml:space="preserve"> Profiling!F$242</f>
        <v>0</v>
      </c>
      <c r="G73" s="171" t="str">
        <f xml:space="preserve"> Profiling!G$242</f>
        <v>£m</v>
      </c>
      <c r="H73" s="171">
        <f xml:space="preserve"> Profiling!H$242</f>
        <v>16.118213193584481</v>
      </c>
      <c r="I73" s="171">
        <f xml:space="preserve"> Profiling!I$242</f>
        <v>0</v>
      </c>
      <c r="J73" s="171">
        <f xml:space="preserve"> Profiling!J$242</f>
        <v>0</v>
      </c>
      <c r="K73" s="171">
        <f xml:space="preserve"> Profiling!K$242</f>
        <v>0</v>
      </c>
      <c r="L73" s="171">
        <f xml:space="preserve"> Profiling!L$242</f>
        <v>0</v>
      </c>
      <c r="M73" s="171">
        <f xml:space="preserve"> Profiling!M$242</f>
        <v>0</v>
      </c>
      <c r="N73" s="171">
        <f xml:space="preserve"> Profiling!N$242</f>
        <v>0</v>
      </c>
      <c r="O73" s="171">
        <f xml:space="preserve"> Profiling!O$242</f>
        <v>0</v>
      </c>
      <c r="P73" s="171">
        <f xml:space="preserve"> Profiling!P$242</f>
        <v>0</v>
      </c>
      <c r="Q73" s="171">
        <f xml:space="preserve"> Profiling!Q$242</f>
        <v>0</v>
      </c>
      <c r="R73" s="171">
        <f xml:space="preserve"> Profiling!R$242</f>
        <v>3.3119451393125932</v>
      </c>
      <c r="S73" s="171">
        <f xml:space="preserve"> Profiling!S$242</f>
        <v>9.4943229149592945</v>
      </c>
      <c r="T73" s="171">
        <f xml:space="preserve"> Profiling!T$242</f>
        <v>3.3119451393125932</v>
      </c>
      <c r="U73" s="171">
        <f xml:space="preserve"> Profiling!U$242</f>
        <v>0</v>
      </c>
      <c r="V73" s="171">
        <f xml:space="preserve"> Profiling!V$242</f>
        <v>0</v>
      </c>
    </row>
    <row r="74" spans="1:22" x14ac:dyDescent="0.2">
      <c r="A74" s="352" t="str">
        <f xml:space="preserve"> Profiling!A$243 &amp; "_PR19PD011"</f>
        <v>C069_PR19PD011</v>
      </c>
      <c r="E74" s="171" t="str">
        <f xml:space="preserve"> Profiling!E$243</f>
        <v>Bioresources revenue adjustment active</v>
      </c>
      <c r="F74" s="171">
        <f xml:space="preserve"> Profiling!F$243</f>
        <v>0</v>
      </c>
      <c r="G74" s="171" t="str">
        <f xml:space="preserve"> Profiling!G$243</f>
        <v>£m</v>
      </c>
      <c r="H74" s="171">
        <f xml:space="preserve"> Profiling!H$243</f>
        <v>0</v>
      </c>
      <c r="I74" s="171">
        <f xml:space="preserve"> Profiling!I$243</f>
        <v>0</v>
      </c>
      <c r="J74" s="171">
        <f xml:space="preserve"> Profiling!J$243</f>
        <v>0</v>
      </c>
      <c r="K74" s="171">
        <f xml:space="preserve"> Profiling!K$243</f>
        <v>0</v>
      </c>
      <c r="L74" s="171">
        <f xml:space="preserve"> Profiling!L$243</f>
        <v>0</v>
      </c>
      <c r="M74" s="171">
        <f xml:space="preserve"> Profiling!M$243</f>
        <v>0</v>
      </c>
      <c r="N74" s="171">
        <f xml:space="preserve"> Profiling!N$243</f>
        <v>0</v>
      </c>
      <c r="O74" s="171">
        <f xml:space="preserve"> Profiling!O$243</f>
        <v>0</v>
      </c>
      <c r="P74" s="171">
        <f xml:space="preserve"> Profiling!P$243</f>
        <v>0</v>
      </c>
      <c r="Q74" s="171">
        <f xml:space="preserve"> Profiling!Q$243</f>
        <v>0</v>
      </c>
      <c r="R74" s="171">
        <f xml:space="preserve"> Profiling!R$243</f>
        <v>0</v>
      </c>
      <c r="S74" s="171">
        <f xml:space="preserve"> Profiling!S$243</f>
        <v>0</v>
      </c>
      <c r="T74" s="171">
        <f xml:space="preserve"> Profiling!T$243</f>
        <v>0</v>
      </c>
      <c r="U74" s="171">
        <f xml:space="preserve"> Profiling!U$243</f>
        <v>0</v>
      </c>
      <c r="V74" s="171">
        <f xml:space="preserve"> Profiling!V$243</f>
        <v>0</v>
      </c>
    </row>
    <row r="75" spans="1:22" x14ac:dyDescent="0.2">
      <c r="A75" s="352" t="str">
        <f xml:space="preserve"> Profiling!A$244 &amp; "_PR19PD011"</f>
        <v>C079_PR19PD011</v>
      </c>
      <c r="E75" s="171" t="str">
        <f xml:space="preserve"> Profiling!E$244</f>
        <v>Wastewater network revenue adjustment active</v>
      </c>
      <c r="F75" s="171">
        <f xml:space="preserve"> Profiling!F$244</f>
        <v>0</v>
      </c>
      <c r="G75" s="171" t="str">
        <f xml:space="preserve"> Profiling!G$244</f>
        <v>£m</v>
      </c>
      <c r="H75" s="171">
        <f xml:space="preserve"> Profiling!H$244</f>
        <v>4.7332544382347681</v>
      </c>
      <c r="I75" s="171">
        <f xml:space="preserve"> Profiling!I$244</f>
        <v>0</v>
      </c>
      <c r="J75" s="171">
        <f xml:space="preserve"> Profiling!J$244</f>
        <v>0</v>
      </c>
      <c r="K75" s="171">
        <f xml:space="preserve"> Profiling!K$244</f>
        <v>0</v>
      </c>
      <c r="L75" s="171">
        <f xml:space="preserve"> Profiling!L$244</f>
        <v>0</v>
      </c>
      <c r="M75" s="171">
        <f xml:space="preserve"> Profiling!M$244</f>
        <v>0</v>
      </c>
      <c r="N75" s="171">
        <f xml:space="preserve"> Profiling!N$244</f>
        <v>0</v>
      </c>
      <c r="O75" s="171">
        <f xml:space="preserve"> Profiling!O$244</f>
        <v>0</v>
      </c>
      <c r="P75" s="171">
        <f xml:space="preserve"> Profiling!P$244</f>
        <v>0</v>
      </c>
      <c r="Q75" s="171">
        <f xml:space="preserve"> Profiling!Q$244</f>
        <v>0</v>
      </c>
      <c r="R75" s="171">
        <f xml:space="preserve"> Profiling!R$244</f>
        <v>0.97258169013926521</v>
      </c>
      <c r="S75" s="171">
        <f xml:space="preserve"> Profiling!S$244</f>
        <v>2.7880910579562377</v>
      </c>
      <c r="T75" s="171">
        <f xml:space="preserve"> Profiling!T$244</f>
        <v>0.97258169013926521</v>
      </c>
      <c r="U75" s="171">
        <f xml:space="preserve"> Profiling!U$244</f>
        <v>0</v>
      </c>
      <c r="V75" s="171">
        <f xml:space="preserve"> Profiling!V$244</f>
        <v>0</v>
      </c>
    </row>
    <row r="76" spans="1:22" x14ac:dyDescent="0.2">
      <c r="A76" s="352" t="str">
        <f xml:space="preserve"> Profiling!A$245 &amp; "_PR19PD011"</f>
        <v>C089_PR19PD011</v>
      </c>
      <c r="E76" s="301" t="str">
        <f xml:space="preserve"> Profiling!E$245</f>
        <v>Dummy control revenue adjustment active</v>
      </c>
      <c r="F76" s="301">
        <f xml:space="preserve"> Profiling!F$245</f>
        <v>0</v>
      </c>
      <c r="G76" s="301" t="str">
        <f xml:space="preserve"> Profiling!G$245</f>
        <v>£m</v>
      </c>
      <c r="H76" s="301">
        <f xml:space="preserve"> Profiling!H$245</f>
        <v>0</v>
      </c>
      <c r="I76" s="301">
        <f xml:space="preserve"> Profiling!I$245</f>
        <v>0</v>
      </c>
      <c r="J76" s="301">
        <f xml:space="preserve"> Profiling!J$245</f>
        <v>0</v>
      </c>
      <c r="K76" s="301">
        <f xml:space="preserve"> Profiling!K$245</f>
        <v>0</v>
      </c>
      <c r="L76" s="301">
        <f xml:space="preserve"> Profiling!L$245</f>
        <v>0</v>
      </c>
      <c r="M76" s="301">
        <f xml:space="preserve"> Profiling!M$245</f>
        <v>0</v>
      </c>
      <c r="N76" s="301">
        <f xml:space="preserve"> Profiling!N$245</f>
        <v>0</v>
      </c>
      <c r="O76" s="301">
        <f xml:space="preserve"> Profiling!O$245</f>
        <v>0</v>
      </c>
      <c r="P76" s="301">
        <f xml:space="preserve"> Profiling!P$245</f>
        <v>0</v>
      </c>
      <c r="Q76" s="301">
        <f xml:space="preserve"> Profiling!Q$245</f>
        <v>0</v>
      </c>
      <c r="R76" s="301">
        <f xml:space="preserve"> Profiling!R$245</f>
        <v>0</v>
      </c>
      <c r="S76" s="301">
        <f xml:space="preserve"> Profiling!S$245</f>
        <v>0</v>
      </c>
      <c r="T76" s="301">
        <f xml:space="preserve"> Profiling!T$245</f>
        <v>0</v>
      </c>
      <c r="U76" s="301">
        <f xml:space="preserve"> Profiling!U$245</f>
        <v>0</v>
      </c>
      <c r="V76" s="301">
        <f xml:space="preserve"> Profiling!V$245</f>
        <v>0</v>
      </c>
    </row>
    <row r="77" spans="1:22" x14ac:dyDescent="0.2">
      <c r="A77" s="352" t="str">
        <f xml:space="preserve"> Profiling!A$246 &amp; "_PR19PD011"</f>
        <v>C099_PR19PD011</v>
      </c>
      <c r="E77" s="171" t="str">
        <f xml:space="preserve"> Profiling!E$246</f>
        <v>Residential retail revenue adjustment active</v>
      </c>
      <c r="F77" s="171">
        <f xml:space="preserve"> Profiling!F$246</f>
        <v>0</v>
      </c>
      <c r="G77" s="171" t="str">
        <f xml:space="preserve"> Profiling!G$246</f>
        <v>£m</v>
      </c>
      <c r="H77" s="171">
        <f xml:space="preserve"> Profiling!H$246</f>
        <v>21.721082339389174</v>
      </c>
      <c r="I77" s="171">
        <f xml:space="preserve"> Profiling!I$246</f>
        <v>0</v>
      </c>
      <c r="J77" s="171">
        <f xml:space="preserve"> Profiling!J$246</f>
        <v>0</v>
      </c>
      <c r="K77" s="171">
        <f xml:space="preserve"> Profiling!K$246</f>
        <v>0</v>
      </c>
      <c r="L77" s="171">
        <f xml:space="preserve"> Profiling!L$246</f>
        <v>0</v>
      </c>
      <c r="M77" s="171">
        <f xml:space="preserve"> Profiling!M$246</f>
        <v>0</v>
      </c>
      <c r="N77" s="171">
        <f xml:space="preserve"> Profiling!N$246</f>
        <v>0</v>
      </c>
      <c r="O77" s="171">
        <f xml:space="preserve"> Profiling!O$246</f>
        <v>0</v>
      </c>
      <c r="P77" s="171">
        <f xml:space="preserve"> Profiling!P$246</f>
        <v>0</v>
      </c>
      <c r="Q77" s="171">
        <f xml:space="preserve"> Profiling!Q$246</f>
        <v>0</v>
      </c>
      <c r="R77" s="171">
        <f xml:space="preserve"> Profiling!R$246</f>
        <v>21.721082339389174</v>
      </c>
      <c r="S77" s="171">
        <f xml:space="preserve"> Profiling!S$246</f>
        <v>0</v>
      </c>
      <c r="T77" s="171">
        <f xml:space="preserve"> Profiling!T$246</f>
        <v>0</v>
      </c>
      <c r="U77" s="171">
        <f xml:space="preserve"> Profiling!U$246</f>
        <v>0</v>
      </c>
      <c r="V77" s="171">
        <f xml:space="preserve"> Profiling!V$246</f>
        <v>0</v>
      </c>
    </row>
    <row r="78" spans="1:22" x14ac:dyDescent="0.2">
      <c r="A78" s="352" t="str">
        <f xml:space="preserve"> Profiling!A$247 &amp; "_PR19PD011"</f>
        <v>C109_PR19PD011</v>
      </c>
      <c r="E78" s="171" t="str">
        <f xml:space="preserve"> Profiling!E$247</f>
        <v>Business retail revenue adjustment active</v>
      </c>
      <c r="F78" s="171">
        <f xml:space="preserve"> Profiling!F$247</f>
        <v>0</v>
      </c>
      <c r="G78" s="171" t="str">
        <f xml:space="preserve"> Profiling!G$247</f>
        <v>£m</v>
      </c>
      <c r="H78" s="171">
        <f xml:space="preserve"> Profiling!H$247</f>
        <v>0</v>
      </c>
      <c r="I78" s="171">
        <f xml:space="preserve"> Profiling!I$247</f>
        <v>0</v>
      </c>
      <c r="J78" s="171">
        <f xml:space="preserve"> Profiling!J$247</f>
        <v>0</v>
      </c>
      <c r="K78" s="171">
        <f xml:space="preserve"> Profiling!K$247</f>
        <v>0</v>
      </c>
      <c r="L78" s="171">
        <f xml:space="preserve"> Profiling!L$247</f>
        <v>0</v>
      </c>
      <c r="M78" s="171">
        <f xml:space="preserve"> Profiling!M$247</f>
        <v>0</v>
      </c>
      <c r="N78" s="171">
        <f xml:space="preserve"> Profiling!N$247</f>
        <v>0</v>
      </c>
      <c r="O78" s="171">
        <f xml:space="preserve"> Profiling!O$247</f>
        <v>0</v>
      </c>
      <c r="P78" s="171">
        <f xml:space="preserve"> Profiling!P$247</f>
        <v>0</v>
      </c>
      <c r="Q78" s="171">
        <f xml:space="preserve"> Profiling!Q$247</f>
        <v>0</v>
      </c>
      <c r="R78" s="352">
        <f xml:space="preserve"> Profiling!R$247</f>
        <v>0</v>
      </c>
      <c r="S78" s="171">
        <f xml:space="preserve"> Profiling!S$247</f>
        <v>0</v>
      </c>
      <c r="T78" s="171">
        <f xml:space="preserve"> Profiling!T$247</f>
        <v>0</v>
      </c>
      <c r="U78" s="171">
        <f xml:space="preserve"> Profiling!U$247</f>
        <v>0</v>
      </c>
      <c r="V78" s="171">
        <f xml:space="preserve"> Profiling!V$247</f>
        <v>0</v>
      </c>
    </row>
    <row r="81" spans="1:22" ht="12.75" customHeight="1" collapsed="1" x14ac:dyDescent="0.2">
      <c r="A81" s="39" t="s">
        <v>881</v>
      </c>
      <c r="B81" s="39"/>
      <c r="C81" s="40"/>
      <c r="D81" s="39"/>
      <c r="E81" s="39"/>
      <c r="F81" s="39"/>
      <c r="G81" s="39"/>
      <c r="H81" s="39"/>
      <c r="I81" s="39"/>
      <c r="J81" s="39"/>
      <c r="K81" s="39"/>
      <c r="L81" s="39"/>
      <c r="M81" s="39"/>
      <c r="N81" s="39"/>
      <c r="O81" s="39"/>
      <c r="P81" s="39"/>
      <c r="Q81" s="39"/>
      <c r="R81" s="39"/>
      <c r="S81" s="39"/>
      <c r="T81" s="39"/>
      <c r="U81" s="39"/>
      <c r="V81" s="39"/>
    </row>
    <row r="83" spans="1:22" x14ac:dyDescent="0.2">
      <c r="A83" s="352" t="s">
        <v>884</v>
      </c>
      <c r="E83" s="378" t="str">
        <f>'FM Proportion Calc'!E$23</f>
        <v>ODI in-period revenue adjustment ~ Water resources at 2017-18 FYA CPIH deflated price base</v>
      </c>
      <c r="F83" s="378">
        <f>'FM Proportion Calc'!F$23</f>
        <v>0</v>
      </c>
      <c r="G83" s="378" t="str">
        <f>'FM Proportion Calc'!G$23</f>
        <v>£m</v>
      </c>
      <c r="H83" s="378">
        <f>'FM Proportion Calc'!H$23</f>
        <v>0</v>
      </c>
      <c r="I83" s="378">
        <f>'FM Proportion Calc'!I$23</f>
        <v>0</v>
      </c>
      <c r="J83" s="378">
        <f>'FM Proportion Calc'!J$23</f>
        <v>0</v>
      </c>
      <c r="K83" s="378">
        <f>'FM Proportion Calc'!K$23</f>
        <v>0</v>
      </c>
      <c r="L83" s="378">
        <f>'FM Proportion Calc'!L$23</f>
        <v>0</v>
      </c>
      <c r="M83" s="378">
        <f>'FM Proportion Calc'!M$23</f>
        <v>0</v>
      </c>
      <c r="N83" s="378">
        <f>'FM Proportion Calc'!N$23</f>
        <v>0</v>
      </c>
      <c r="O83" s="378">
        <f>'FM Proportion Calc'!O$23</f>
        <v>0</v>
      </c>
      <c r="P83" s="378">
        <f>'FM Proportion Calc'!P$23</f>
        <v>0</v>
      </c>
      <c r="Q83" s="378">
        <f>'FM Proportion Calc'!Q$23</f>
        <v>0</v>
      </c>
      <c r="R83" s="382">
        <f>'FM Proportion Calc'!R$23</f>
        <v>0</v>
      </c>
      <c r="S83" s="378">
        <f>'FM Proportion Calc'!S$23</f>
        <v>0</v>
      </c>
      <c r="T83" s="378">
        <f>'FM Proportion Calc'!T$23</f>
        <v>0</v>
      </c>
      <c r="U83" s="378">
        <f>'FM Proportion Calc'!U$23</f>
        <v>0</v>
      </c>
      <c r="V83" s="378">
        <f>'FM Proportion Calc'!V$23</f>
        <v>0</v>
      </c>
    </row>
    <row r="84" spans="1:22" x14ac:dyDescent="0.2">
      <c r="A84" s="352" t="s">
        <v>885</v>
      </c>
      <c r="E84" s="378" t="str">
        <f>'FM Proportion Calc'!E$24</f>
        <v>ODI end of period revenue adjustment ~ Water resources at 2017-18 FYA CPIH deflated price base</v>
      </c>
      <c r="F84" s="378">
        <f>'FM Proportion Calc'!F$24</f>
        <v>0</v>
      </c>
      <c r="G84" s="378" t="str">
        <f>'FM Proportion Calc'!G$24</f>
        <v>£m</v>
      </c>
      <c r="H84" s="378">
        <f>'FM Proportion Calc'!H$24</f>
        <v>0</v>
      </c>
      <c r="I84" s="378">
        <f>'FM Proportion Calc'!I$24</f>
        <v>0</v>
      </c>
      <c r="J84" s="378">
        <f>'FM Proportion Calc'!J$24</f>
        <v>0</v>
      </c>
      <c r="K84" s="378">
        <f>'FM Proportion Calc'!K$24</f>
        <v>0</v>
      </c>
      <c r="L84" s="378">
        <f>'FM Proportion Calc'!L$24</f>
        <v>0</v>
      </c>
      <c r="M84" s="378">
        <f>'FM Proportion Calc'!M$24</f>
        <v>0</v>
      </c>
      <c r="N84" s="378">
        <f>'FM Proportion Calc'!N$24</f>
        <v>0</v>
      </c>
      <c r="O84" s="378">
        <f>'FM Proportion Calc'!O$24</f>
        <v>0</v>
      </c>
      <c r="P84" s="378">
        <f>'FM Proportion Calc'!P$24</f>
        <v>0</v>
      </c>
      <c r="Q84" s="378">
        <f>'FM Proportion Calc'!Q$24</f>
        <v>0</v>
      </c>
      <c r="R84" s="378">
        <f>'FM Proportion Calc'!R$24</f>
        <v>0</v>
      </c>
      <c r="S84" s="378">
        <f>'FM Proportion Calc'!S$24</f>
        <v>0</v>
      </c>
      <c r="T84" s="378">
        <f>'FM Proportion Calc'!T$24</f>
        <v>0</v>
      </c>
      <c r="U84" s="378">
        <f>'FM Proportion Calc'!U$24</f>
        <v>0</v>
      </c>
      <c r="V84" s="378">
        <f>'FM Proportion Calc'!V$24</f>
        <v>0</v>
      </c>
    </row>
    <row r="85" spans="1:22" x14ac:dyDescent="0.2">
      <c r="A85" s="352" t="s">
        <v>890</v>
      </c>
      <c r="E85" s="378" t="str">
        <f>'FM Proportion Calc'!E$25</f>
        <v>Water trading total value of incentive ~ Water resources at 2017-18 FYA CPIH deflated price base</v>
      </c>
      <c r="F85" s="378">
        <f>'FM Proportion Calc'!F$25</f>
        <v>0</v>
      </c>
      <c r="G85" s="378" t="str">
        <f>'FM Proportion Calc'!G$25</f>
        <v>£m</v>
      </c>
      <c r="H85" s="378">
        <f>'FM Proportion Calc'!H$25</f>
        <v>0</v>
      </c>
      <c r="I85" s="378">
        <f>'FM Proportion Calc'!I$25</f>
        <v>0</v>
      </c>
      <c r="J85" s="378">
        <f>'FM Proportion Calc'!J$25</f>
        <v>0</v>
      </c>
      <c r="K85" s="378">
        <f>'FM Proportion Calc'!K$25</f>
        <v>0</v>
      </c>
      <c r="L85" s="378">
        <f>'FM Proportion Calc'!L$25</f>
        <v>0</v>
      </c>
      <c r="M85" s="378">
        <f>'FM Proportion Calc'!M$25</f>
        <v>0</v>
      </c>
      <c r="N85" s="378">
        <f>'FM Proportion Calc'!N$25</f>
        <v>0</v>
      </c>
      <c r="O85" s="378">
        <f>'FM Proportion Calc'!O$25</f>
        <v>0</v>
      </c>
      <c r="P85" s="378">
        <f>'FM Proportion Calc'!P$25</f>
        <v>0</v>
      </c>
      <c r="Q85" s="378">
        <f>'FM Proportion Calc'!Q$25</f>
        <v>0</v>
      </c>
      <c r="R85" s="378">
        <f>'FM Proportion Calc'!R$25</f>
        <v>0</v>
      </c>
      <c r="S85" s="378">
        <f>'FM Proportion Calc'!S$25</f>
        <v>0</v>
      </c>
      <c r="T85" s="378">
        <f>'FM Proportion Calc'!T$25</f>
        <v>0</v>
      </c>
      <c r="U85" s="378">
        <f>'FM Proportion Calc'!U$25</f>
        <v>0</v>
      </c>
      <c r="V85" s="378">
        <f>'FM Proportion Calc'!V$25</f>
        <v>0</v>
      </c>
    </row>
    <row r="86" spans="1:22" x14ac:dyDescent="0.2">
      <c r="A86" s="352" t="s">
        <v>891</v>
      </c>
      <c r="E86" s="378" t="str">
        <f>'FM Proportion Calc'!E$53</f>
        <v>ODI in-period revenue adjustment ~ Water network plus at 2017-18 FYA CPIH deflated price base</v>
      </c>
      <c r="F86" s="378">
        <f>'FM Proportion Calc'!F$53</f>
        <v>0</v>
      </c>
      <c r="G86" s="378" t="str">
        <f>'FM Proportion Calc'!G$53</f>
        <v>£m</v>
      </c>
      <c r="H86" s="378">
        <f>'FM Proportion Calc'!H$53</f>
        <v>3.6398532477154109</v>
      </c>
      <c r="I86" s="378">
        <f>'FM Proportion Calc'!I$53</f>
        <v>0</v>
      </c>
      <c r="J86" s="378">
        <f>'FM Proportion Calc'!J$53</f>
        <v>0</v>
      </c>
      <c r="K86" s="378">
        <f>'FM Proportion Calc'!K$53</f>
        <v>0</v>
      </c>
      <c r="L86" s="378">
        <f>'FM Proportion Calc'!L$53</f>
        <v>0</v>
      </c>
      <c r="M86" s="378">
        <f>'FM Proportion Calc'!M$53</f>
        <v>0</v>
      </c>
      <c r="N86" s="378">
        <f>'FM Proportion Calc'!N$53</f>
        <v>0</v>
      </c>
      <c r="O86" s="378">
        <f>'FM Proportion Calc'!O$53</f>
        <v>0</v>
      </c>
      <c r="P86" s="378">
        <f>'FM Proportion Calc'!P$53</f>
        <v>0</v>
      </c>
      <c r="Q86" s="378">
        <f>'FM Proportion Calc'!Q$53</f>
        <v>0</v>
      </c>
      <c r="R86" s="378">
        <f>'FM Proportion Calc'!R$53</f>
        <v>0.74791133029438095</v>
      </c>
      <c r="S86" s="378">
        <f>'FM Proportion Calc'!S$53</f>
        <v>2.144030587126649</v>
      </c>
      <c r="T86" s="378">
        <f>'FM Proportion Calc'!T$53</f>
        <v>0.74791133029438095</v>
      </c>
      <c r="U86" s="378">
        <f>'FM Proportion Calc'!U$53</f>
        <v>0</v>
      </c>
      <c r="V86" s="378">
        <f>'FM Proportion Calc'!V$53</f>
        <v>0</v>
      </c>
    </row>
    <row r="87" spans="1:22" x14ac:dyDescent="0.2">
      <c r="A87" s="352" t="s">
        <v>894</v>
      </c>
      <c r="E87" s="378" t="str">
        <f>'FM Proportion Calc'!E$54</f>
        <v>ODI end of period revenue adjustment ~ Water network plus at 2017-18 FYA CPIH deflated price base</v>
      </c>
      <c r="F87" s="378">
        <f>'FM Proportion Calc'!F$54</f>
        <v>0</v>
      </c>
      <c r="G87" s="378" t="str">
        <f>'FM Proportion Calc'!G$54</f>
        <v>£m</v>
      </c>
      <c r="H87" s="378">
        <f>'FM Proportion Calc'!H$54</f>
        <v>22.000380298464709</v>
      </c>
      <c r="I87" s="378">
        <f>'FM Proportion Calc'!I$54</f>
        <v>0</v>
      </c>
      <c r="J87" s="378">
        <f>'FM Proportion Calc'!J$54</f>
        <v>0</v>
      </c>
      <c r="K87" s="378">
        <f>'FM Proportion Calc'!K$54</f>
        <v>0</v>
      </c>
      <c r="L87" s="378">
        <f>'FM Proportion Calc'!L$54</f>
        <v>0</v>
      </c>
      <c r="M87" s="378">
        <f>'FM Proportion Calc'!M$54</f>
        <v>0</v>
      </c>
      <c r="N87" s="378">
        <f>'FM Proportion Calc'!N$54</f>
        <v>0</v>
      </c>
      <c r="O87" s="378">
        <f>'FM Proportion Calc'!O$54</f>
        <v>0</v>
      </c>
      <c r="P87" s="378">
        <f>'FM Proportion Calc'!P$54</f>
        <v>0</v>
      </c>
      <c r="Q87" s="378">
        <f>'FM Proportion Calc'!Q$54</f>
        <v>0</v>
      </c>
      <c r="R87" s="378">
        <f>'FM Proportion Calc'!R$54</f>
        <v>4.5206036002508485</v>
      </c>
      <c r="S87" s="378">
        <f>'FM Proportion Calc'!S$54</f>
        <v>12.959173097963012</v>
      </c>
      <c r="T87" s="378">
        <f>'FM Proportion Calc'!T$54</f>
        <v>4.5206036002508485</v>
      </c>
      <c r="U87" s="378">
        <f>'FM Proportion Calc'!U$54</f>
        <v>0</v>
      </c>
      <c r="V87" s="378">
        <f>'FM Proportion Calc'!V$54</f>
        <v>0</v>
      </c>
    </row>
    <row r="88" spans="1:22" x14ac:dyDescent="0.2">
      <c r="A88" s="352" t="s">
        <v>895</v>
      </c>
      <c r="E88" s="378" t="str">
        <f>'FM Proportion Calc'!E$55</f>
        <v>WRFIM total reward / (penalty) at the end of AMP6 ~ Water network plus at 2017-18 FYA CPIH deflated price base</v>
      </c>
      <c r="F88" s="378">
        <f>'FM Proportion Calc'!F$55</f>
        <v>0</v>
      </c>
      <c r="G88" s="378" t="str">
        <f>'FM Proportion Calc'!G$55</f>
        <v>£m</v>
      </c>
      <c r="H88" s="378">
        <f>'FM Proportion Calc'!H$55</f>
        <v>-10.292841529013653</v>
      </c>
      <c r="I88" s="378">
        <f>'FM Proportion Calc'!I$55</f>
        <v>0</v>
      </c>
      <c r="J88" s="378">
        <f>'FM Proportion Calc'!J$55</f>
        <v>0</v>
      </c>
      <c r="K88" s="378">
        <f>'FM Proportion Calc'!K$55</f>
        <v>0</v>
      </c>
      <c r="L88" s="378">
        <f>'FM Proportion Calc'!L$55</f>
        <v>0</v>
      </c>
      <c r="M88" s="378">
        <f>'FM Proportion Calc'!M$55</f>
        <v>0</v>
      </c>
      <c r="N88" s="378">
        <f>'FM Proportion Calc'!N$55</f>
        <v>0</v>
      </c>
      <c r="O88" s="378">
        <f>'FM Proportion Calc'!O$55</f>
        <v>0</v>
      </c>
      <c r="P88" s="378">
        <f>'FM Proportion Calc'!P$55</f>
        <v>0</v>
      </c>
      <c r="Q88" s="378">
        <f>'FM Proportion Calc'!Q$55</f>
        <v>0</v>
      </c>
      <c r="R88" s="378">
        <f>'FM Proportion Calc'!R$55</f>
        <v>-2.1149569162728357</v>
      </c>
      <c r="S88" s="378">
        <f>'FM Proportion Calc'!S$55</f>
        <v>-6.0629276964679821</v>
      </c>
      <c r="T88" s="378">
        <f>'FM Proportion Calc'!T$55</f>
        <v>-2.1149569162728357</v>
      </c>
      <c r="U88" s="378">
        <f>'FM Proportion Calc'!U$55</f>
        <v>0</v>
      </c>
      <c r="V88" s="378">
        <f>'FM Proportion Calc'!V$55</f>
        <v>0</v>
      </c>
    </row>
    <row r="89" spans="1:22" x14ac:dyDescent="0.2">
      <c r="A89" s="352" t="s">
        <v>896</v>
      </c>
      <c r="E89" s="378" t="str">
        <f>'FM Proportion Calc'!E$56</f>
        <v>Water: Totex menu revenue adjustment at 2017-18 FYA CPIH deflated price base</v>
      </c>
      <c r="F89" s="378">
        <f>'FM Proportion Calc'!F$56</f>
        <v>0</v>
      </c>
      <c r="G89" s="378" t="str">
        <f>'FM Proportion Calc'!G$56</f>
        <v>£m</v>
      </c>
      <c r="H89" s="378">
        <f>'FM Proportion Calc'!H$56</f>
        <v>-8.3310370851007729</v>
      </c>
      <c r="I89" s="378">
        <f>'FM Proportion Calc'!I$56</f>
        <v>0</v>
      </c>
      <c r="J89" s="378">
        <f>'FM Proportion Calc'!J$56</f>
        <v>0</v>
      </c>
      <c r="K89" s="378">
        <f>'FM Proportion Calc'!K$56</f>
        <v>0</v>
      </c>
      <c r="L89" s="378">
        <f>'FM Proportion Calc'!L$56</f>
        <v>0</v>
      </c>
      <c r="M89" s="378">
        <f>'FM Proportion Calc'!M$56</f>
        <v>0</v>
      </c>
      <c r="N89" s="378">
        <f>'FM Proportion Calc'!N$56</f>
        <v>0</v>
      </c>
      <c r="O89" s="378">
        <f>'FM Proportion Calc'!O$56</f>
        <v>0</v>
      </c>
      <c r="P89" s="378">
        <f>'FM Proportion Calc'!P$56</f>
        <v>0</v>
      </c>
      <c r="Q89" s="378">
        <f>'FM Proportion Calc'!Q$56</f>
        <v>0</v>
      </c>
      <c r="R89" s="378">
        <f>'FM Proportion Calc'!R$56</f>
        <v>-1.7118484194274621</v>
      </c>
      <c r="S89" s="378">
        <f>'FM Proportion Calc'!S$56</f>
        <v>-4.9073402462458491</v>
      </c>
      <c r="T89" s="378">
        <f>'FM Proportion Calc'!T$56</f>
        <v>-1.7118484194274621</v>
      </c>
      <c r="U89" s="378">
        <f>'FM Proportion Calc'!U$56</f>
        <v>0</v>
      </c>
      <c r="V89" s="378">
        <f>'FM Proportion Calc'!V$56</f>
        <v>0</v>
      </c>
    </row>
    <row r="90" spans="1:22" x14ac:dyDescent="0.2">
      <c r="A90" s="352" t="s">
        <v>897</v>
      </c>
      <c r="E90" s="378" t="str">
        <f>'FM Proportion Calc'!E$57</f>
        <v>Further 2010-15 reconciliation total adjustment revenue carry forward to PR19 ~ Water network plus at 2017-18 FYA CPIH deflated price base</v>
      </c>
      <c r="F90" s="378">
        <f>'FM Proportion Calc'!F$57</f>
        <v>0</v>
      </c>
      <c r="G90" s="378" t="str">
        <f>'FM Proportion Calc'!G$57</f>
        <v>£m</v>
      </c>
      <c r="H90" s="378">
        <f>'FM Proportion Calc'!H$57</f>
        <v>9.1018582615187871</v>
      </c>
      <c r="I90" s="378">
        <f>'FM Proportion Calc'!I$57</f>
        <v>0</v>
      </c>
      <c r="J90" s="378">
        <f>'FM Proportion Calc'!J$57</f>
        <v>0</v>
      </c>
      <c r="K90" s="378">
        <f>'FM Proportion Calc'!K$57</f>
        <v>0</v>
      </c>
      <c r="L90" s="378">
        <f>'FM Proportion Calc'!L$57</f>
        <v>0</v>
      </c>
      <c r="M90" s="378">
        <f>'FM Proportion Calc'!M$57</f>
        <v>0</v>
      </c>
      <c r="N90" s="378">
        <f>'FM Proportion Calc'!N$57</f>
        <v>0</v>
      </c>
      <c r="O90" s="378">
        <f>'FM Proportion Calc'!O$57</f>
        <v>0</v>
      </c>
      <c r="P90" s="378">
        <f>'FM Proportion Calc'!P$57</f>
        <v>0</v>
      </c>
      <c r="Q90" s="378">
        <f>'FM Proportion Calc'!Q$57</f>
        <v>0</v>
      </c>
      <c r="R90" s="378">
        <f>'FM Proportion Calc'!R$57</f>
        <v>1.8702355444676615</v>
      </c>
      <c r="S90" s="378">
        <f>'FM Proportion Calc'!S$57</f>
        <v>5.3613871725834645</v>
      </c>
      <c r="T90" s="378">
        <f>'FM Proportion Calc'!T$57</f>
        <v>1.8702355444676615</v>
      </c>
      <c r="U90" s="378">
        <f>'FM Proportion Calc'!U$57</f>
        <v>0</v>
      </c>
      <c r="V90" s="378">
        <f>'FM Proportion Calc'!V$57</f>
        <v>0</v>
      </c>
    </row>
    <row r="91" spans="1:22" x14ac:dyDescent="0.2">
      <c r="A91" s="352" t="s">
        <v>898</v>
      </c>
      <c r="E91" s="378" t="str">
        <f>'FM Proportion Calc'!E$58</f>
        <v>Water trading total value of incentive ~ Water network plus at 2017-18 FYA CPIH deflated price base</v>
      </c>
      <c r="F91" s="378">
        <f>'FM Proportion Calc'!F$58</f>
        <v>0</v>
      </c>
      <c r="G91" s="378" t="str">
        <f>'FM Proportion Calc'!G$58</f>
        <v>£m</v>
      </c>
      <c r="H91" s="378">
        <f>'FM Proportion Calc'!H$58</f>
        <v>0</v>
      </c>
      <c r="I91" s="378">
        <f>'FM Proportion Calc'!I$58</f>
        <v>0</v>
      </c>
      <c r="J91" s="378">
        <f>'FM Proportion Calc'!J$58</f>
        <v>0</v>
      </c>
      <c r="K91" s="378">
        <f>'FM Proportion Calc'!K$58</f>
        <v>0</v>
      </c>
      <c r="L91" s="378">
        <f>'FM Proportion Calc'!L$58</f>
        <v>0</v>
      </c>
      <c r="M91" s="378">
        <f>'FM Proportion Calc'!M$58</f>
        <v>0</v>
      </c>
      <c r="N91" s="378">
        <f>'FM Proportion Calc'!N$58</f>
        <v>0</v>
      </c>
      <c r="O91" s="378">
        <f>'FM Proportion Calc'!O$58</f>
        <v>0</v>
      </c>
      <c r="P91" s="378">
        <f>'FM Proportion Calc'!P$58</f>
        <v>0</v>
      </c>
      <c r="Q91" s="378">
        <f>'FM Proportion Calc'!Q$58</f>
        <v>0</v>
      </c>
      <c r="R91" s="378">
        <f>'FM Proportion Calc'!R$58</f>
        <v>0</v>
      </c>
      <c r="S91" s="378">
        <f>'FM Proportion Calc'!S$58</f>
        <v>0</v>
      </c>
      <c r="T91" s="378">
        <f>'FM Proportion Calc'!T$58</f>
        <v>0</v>
      </c>
      <c r="U91" s="378">
        <f>'FM Proportion Calc'!U$58</f>
        <v>0</v>
      </c>
      <c r="V91" s="378">
        <f>'FM Proportion Calc'!V$58</f>
        <v>0</v>
      </c>
    </row>
    <row r="92" spans="1:22" x14ac:dyDescent="0.2">
      <c r="A92" s="352" t="s">
        <v>886</v>
      </c>
      <c r="E92" s="378" t="str">
        <f>'FM Proportion Calc'!E$81</f>
        <v>ODI in-period revenue adjustment ~ Wastewater network at 2017-18 FYA CPIH deflated price base</v>
      </c>
      <c r="F92" s="378">
        <f>'FM Proportion Calc'!F$81</f>
        <v>0</v>
      </c>
      <c r="G92" s="378" t="str">
        <f>'FM Proportion Calc'!G$81</f>
        <v>£m</v>
      </c>
      <c r="H92" s="378">
        <f>'FM Proportion Calc'!H$81</f>
        <v>0</v>
      </c>
      <c r="I92" s="378">
        <f>'FM Proportion Calc'!I$81</f>
        <v>0</v>
      </c>
      <c r="J92" s="378">
        <f>'FM Proportion Calc'!J$81</f>
        <v>0</v>
      </c>
      <c r="K92" s="378">
        <f>'FM Proportion Calc'!K$81</f>
        <v>0</v>
      </c>
      <c r="L92" s="378">
        <f>'FM Proportion Calc'!L$81</f>
        <v>0</v>
      </c>
      <c r="M92" s="378">
        <f>'FM Proportion Calc'!M$81</f>
        <v>0</v>
      </c>
      <c r="N92" s="378">
        <f>'FM Proportion Calc'!N$81</f>
        <v>0</v>
      </c>
      <c r="O92" s="378">
        <f>'FM Proportion Calc'!O$81</f>
        <v>0</v>
      </c>
      <c r="P92" s="378">
        <f>'FM Proportion Calc'!P$81</f>
        <v>0</v>
      </c>
      <c r="Q92" s="378">
        <f>'FM Proportion Calc'!Q$81</f>
        <v>0</v>
      </c>
      <c r="R92" s="378">
        <f>'FM Proportion Calc'!R$81</f>
        <v>0</v>
      </c>
      <c r="S92" s="378">
        <f>'FM Proportion Calc'!S$81</f>
        <v>0</v>
      </c>
      <c r="T92" s="378">
        <f>'FM Proportion Calc'!T$81</f>
        <v>0</v>
      </c>
      <c r="U92" s="378">
        <f>'FM Proportion Calc'!U$81</f>
        <v>0</v>
      </c>
      <c r="V92" s="378">
        <f>'FM Proportion Calc'!V$81</f>
        <v>0</v>
      </c>
    </row>
    <row r="93" spans="1:22" x14ac:dyDescent="0.2">
      <c r="A93" s="352" t="s">
        <v>889</v>
      </c>
      <c r="E93" s="378" t="str">
        <f>'FM Proportion Calc'!E$82</f>
        <v>ODI end of period revenue adjustment ~ Wastewater network at 2017-18 FYA CPIH deflated price base</v>
      </c>
      <c r="F93" s="378">
        <f>'FM Proportion Calc'!F$82</f>
        <v>0</v>
      </c>
      <c r="G93" s="378" t="str">
        <f>'FM Proportion Calc'!G$82</f>
        <v>£m</v>
      </c>
      <c r="H93" s="378">
        <f>'FM Proportion Calc'!H$82</f>
        <v>27.490315588530226</v>
      </c>
      <c r="I93" s="378">
        <f>'FM Proportion Calc'!I$82</f>
        <v>0</v>
      </c>
      <c r="J93" s="378">
        <f>'FM Proportion Calc'!J$82</f>
        <v>0</v>
      </c>
      <c r="K93" s="378">
        <f>'FM Proportion Calc'!K$82</f>
        <v>0</v>
      </c>
      <c r="L93" s="378">
        <f>'FM Proportion Calc'!L$82</f>
        <v>0</v>
      </c>
      <c r="M93" s="378">
        <f>'FM Proportion Calc'!M$82</f>
        <v>0</v>
      </c>
      <c r="N93" s="378">
        <f>'FM Proportion Calc'!N$82</f>
        <v>0</v>
      </c>
      <c r="O93" s="378">
        <f>'FM Proportion Calc'!O$82</f>
        <v>0</v>
      </c>
      <c r="P93" s="378">
        <f>'FM Proportion Calc'!P$82</f>
        <v>0</v>
      </c>
      <c r="Q93" s="378">
        <f>'FM Proportion Calc'!Q$82</f>
        <v>0</v>
      </c>
      <c r="R93" s="378">
        <f>'FM Proportion Calc'!R$82</f>
        <v>5.6486668837362828</v>
      </c>
      <c r="S93" s="378">
        <f>'FM Proportion Calc'!S$82</f>
        <v>16.192981821057661</v>
      </c>
      <c r="T93" s="378">
        <f>'FM Proportion Calc'!T$82</f>
        <v>5.6486668837362828</v>
      </c>
      <c r="U93" s="378">
        <f>'FM Proportion Calc'!U$82</f>
        <v>0</v>
      </c>
      <c r="V93" s="378">
        <f>'FM Proportion Calc'!V$82</f>
        <v>0</v>
      </c>
    </row>
    <row r="94" spans="1:22" x14ac:dyDescent="0.2">
      <c r="A94" s="352" t="s">
        <v>899</v>
      </c>
      <c r="E94" s="378" t="str">
        <f>'FM Proportion Calc'!E$83</f>
        <v>WRFIM total reward / (penalty) at the end of AMP6 ~ Wastewater network at 2017-18 FYA CPIH deflated price base</v>
      </c>
      <c r="F94" s="378">
        <f>'FM Proportion Calc'!F$83</f>
        <v>0</v>
      </c>
      <c r="G94" s="378" t="str">
        <f>'FM Proportion Calc'!G$83</f>
        <v>£m</v>
      </c>
      <c r="H94" s="378">
        <f>'FM Proportion Calc'!H$83</f>
        <v>-5.0716798048000751</v>
      </c>
      <c r="I94" s="378">
        <f>'FM Proportion Calc'!I$83</f>
        <v>0</v>
      </c>
      <c r="J94" s="378">
        <f>'FM Proportion Calc'!J$83</f>
        <v>0</v>
      </c>
      <c r="K94" s="378">
        <f>'FM Proportion Calc'!K$83</f>
        <v>0</v>
      </c>
      <c r="L94" s="378">
        <f>'FM Proportion Calc'!L$83</f>
        <v>0</v>
      </c>
      <c r="M94" s="378">
        <f>'FM Proportion Calc'!M$83</f>
        <v>0</v>
      </c>
      <c r="N94" s="378">
        <f>'FM Proportion Calc'!N$83</f>
        <v>0</v>
      </c>
      <c r="O94" s="378">
        <f>'FM Proportion Calc'!O$83</f>
        <v>0</v>
      </c>
      <c r="P94" s="378">
        <f>'FM Proportion Calc'!P$83</f>
        <v>0</v>
      </c>
      <c r="Q94" s="378">
        <f>'FM Proportion Calc'!Q$83</f>
        <v>0</v>
      </c>
      <c r="R94" s="378">
        <f>'FM Proportion Calc'!R$83</f>
        <v>-1.0421208030889673</v>
      </c>
      <c r="S94" s="378">
        <f>'FM Proportion Calc'!S$83</f>
        <v>-2.9874381986221401</v>
      </c>
      <c r="T94" s="378">
        <f>'FM Proportion Calc'!T$83</f>
        <v>-1.0421208030889673</v>
      </c>
      <c r="U94" s="378">
        <f>'FM Proportion Calc'!U$83</f>
        <v>0</v>
      </c>
      <c r="V94" s="378">
        <f>'FM Proportion Calc'!V$83</f>
        <v>0</v>
      </c>
    </row>
    <row r="95" spans="1:22" x14ac:dyDescent="0.2">
      <c r="A95" s="352" t="s">
        <v>900</v>
      </c>
      <c r="E95" s="378" t="str">
        <f>'FM Proportion Calc'!E$84</f>
        <v>Wastewater: Totex menu revenue adjustment at 2017-18 FYA CPIH deflated price base</v>
      </c>
      <c r="F95" s="378">
        <f>'FM Proportion Calc'!F$84</f>
        <v>0</v>
      </c>
      <c r="G95" s="378" t="str">
        <f>'FM Proportion Calc'!G$84</f>
        <v>£m</v>
      </c>
      <c r="H95" s="378">
        <f>'FM Proportion Calc'!H$84</f>
        <v>-22.278756207710288</v>
      </c>
      <c r="I95" s="378">
        <f>'FM Proportion Calc'!I$84</f>
        <v>0</v>
      </c>
      <c r="J95" s="378">
        <f>'FM Proportion Calc'!J$84</f>
        <v>0</v>
      </c>
      <c r="K95" s="378">
        <f>'FM Proportion Calc'!K$84</f>
        <v>0</v>
      </c>
      <c r="L95" s="378">
        <f>'FM Proportion Calc'!L$84</f>
        <v>0</v>
      </c>
      <c r="M95" s="378">
        <f>'FM Proportion Calc'!M$84</f>
        <v>0</v>
      </c>
      <c r="N95" s="378">
        <f>'FM Proportion Calc'!N$84</f>
        <v>0</v>
      </c>
      <c r="O95" s="378">
        <f>'FM Proportion Calc'!O$84</f>
        <v>0</v>
      </c>
      <c r="P95" s="378">
        <f>'FM Proportion Calc'!P$84</f>
        <v>0</v>
      </c>
      <c r="Q95" s="378">
        <f>'FM Proportion Calc'!Q$84</f>
        <v>0</v>
      </c>
      <c r="R95" s="378">
        <f>'FM Proportion Calc'!R$84</f>
        <v>-4.5778038449960032</v>
      </c>
      <c r="S95" s="378">
        <f>'FM Proportion Calc'!S$84</f>
        <v>-13.123148517718281</v>
      </c>
      <c r="T95" s="378">
        <f>'FM Proportion Calc'!T$84</f>
        <v>-4.5778038449960032</v>
      </c>
      <c r="U95" s="378">
        <f>'FM Proportion Calc'!U$84</f>
        <v>0</v>
      </c>
      <c r="V95" s="378">
        <f>'FM Proportion Calc'!V$84</f>
        <v>0</v>
      </c>
    </row>
    <row r="96" spans="1:22" x14ac:dyDescent="0.2">
      <c r="A96" s="352" t="s">
        <v>901</v>
      </c>
      <c r="E96" s="378" t="str">
        <f>'FM Proportion Calc'!E$85</f>
        <v>Further 2010-15 reconciliation total adjustment revenue carry forward to PR19 ~ Wastewater network at 2017-18 FYA CPIH deflated price base</v>
      </c>
      <c r="F96" s="378">
        <f>'FM Proportion Calc'!F$85</f>
        <v>0</v>
      </c>
      <c r="G96" s="378" t="str">
        <f>'FM Proportion Calc'!G$85</f>
        <v>£m</v>
      </c>
      <c r="H96" s="378">
        <f>'FM Proportion Calc'!H$85</f>
        <v>4.5933748622149038</v>
      </c>
      <c r="I96" s="378">
        <f>'FM Proportion Calc'!I$85</f>
        <v>0</v>
      </c>
      <c r="J96" s="378">
        <f>'FM Proportion Calc'!J$85</f>
        <v>0</v>
      </c>
      <c r="K96" s="378">
        <f>'FM Proportion Calc'!K$85</f>
        <v>0</v>
      </c>
      <c r="L96" s="378">
        <f>'FM Proportion Calc'!L$85</f>
        <v>0</v>
      </c>
      <c r="M96" s="378">
        <f>'FM Proportion Calc'!M$85</f>
        <v>0</v>
      </c>
      <c r="N96" s="378">
        <f>'FM Proportion Calc'!N$85</f>
        <v>0</v>
      </c>
      <c r="O96" s="378">
        <f>'FM Proportion Calc'!O$85</f>
        <v>0</v>
      </c>
      <c r="P96" s="378">
        <f>'FM Proportion Calc'!P$85</f>
        <v>0</v>
      </c>
      <c r="Q96" s="378">
        <f>'FM Proportion Calc'!Q$85</f>
        <v>0</v>
      </c>
      <c r="R96" s="378">
        <f>'FM Proportion Calc'!R$85</f>
        <v>0.94383945448795281</v>
      </c>
      <c r="S96" s="378">
        <f>'FM Proportion Calc'!S$85</f>
        <v>2.7056959532389979</v>
      </c>
      <c r="T96" s="378">
        <f>'FM Proportion Calc'!T$85</f>
        <v>0.94383945448795281</v>
      </c>
      <c r="U96" s="378">
        <f>'FM Proportion Calc'!U$85</f>
        <v>0</v>
      </c>
      <c r="V96" s="378">
        <f>'FM Proportion Calc'!V$85</f>
        <v>0</v>
      </c>
    </row>
    <row r="97" spans="1:22" x14ac:dyDescent="0.2">
      <c r="A97" s="352" t="s">
        <v>887</v>
      </c>
      <c r="E97" s="378" t="str">
        <f>'FM Proportion Calc'!E$104</f>
        <v>ODI in-period revenue adjustment ~ Bioresources at 2017-18 FYA CPIH deflated price base</v>
      </c>
      <c r="F97" s="378">
        <f>'FM Proportion Calc'!F$104</f>
        <v>0</v>
      </c>
      <c r="G97" s="378" t="str">
        <f>'FM Proportion Calc'!G$104</f>
        <v>£m</v>
      </c>
      <c r="H97" s="378">
        <f>'FM Proportion Calc'!H$104</f>
        <v>0</v>
      </c>
      <c r="I97" s="378">
        <f>'FM Proportion Calc'!I$104</f>
        <v>0</v>
      </c>
      <c r="J97" s="378">
        <f>'FM Proportion Calc'!J$104</f>
        <v>0</v>
      </c>
      <c r="K97" s="378">
        <f>'FM Proportion Calc'!K$104</f>
        <v>0</v>
      </c>
      <c r="L97" s="378">
        <f>'FM Proportion Calc'!L$104</f>
        <v>0</v>
      </c>
      <c r="M97" s="378">
        <f>'FM Proportion Calc'!M$104</f>
        <v>0</v>
      </c>
      <c r="N97" s="378">
        <f>'FM Proportion Calc'!N$104</f>
        <v>0</v>
      </c>
      <c r="O97" s="378">
        <f>'FM Proportion Calc'!O$104</f>
        <v>0</v>
      </c>
      <c r="P97" s="378">
        <f>'FM Proportion Calc'!P$104</f>
        <v>0</v>
      </c>
      <c r="Q97" s="378">
        <f>'FM Proportion Calc'!Q$104</f>
        <v>0</v>
      </c>
      <c r="R97" s="378">
        <f>'FM Proportion Calc'!R$104</f>
        <v>0</v>
      </c>
      <c r="S97" s="378">
        <f>'FM Proportion Calc'!S$104</f>
        <v>0</v>
      </c>
      <c r="T97" s="378">
        <f>'FM Proportion Calc'!T$104</f>
        <v>0</v>
      </c>
      <c r="U97" s="378">
        <f>'FM Proportion Calc'!U$104</f>
        <v>0</v>
      </c>
      <c r="V97" s="378">
        <f>'FM Proportion Calc'!V$104</f>
        <v>0</v>
      </c>
    </row>
    <row r="98" spans="1:22" x14ac:dyDescent="0.2">
      <c r="A98" s="352" t="s">
        <v>888</v>
      </c>
      <c r="E98" s="378" t="str">
        <f>'FM Proportion Calc'!E$105</f>
        <v>ODI end of period revenue adjustment ~ Bioresources at 2017-18 FYA CPIH deflated price base</v>
      </c>
      <c r="F98" s="378">
        <f>'FM Proportion Calc'!F$105</f>
        <v>0</v>
      </c>
      <c r="G98" s="378" t="str">
        <f>'FM Proportion Calc'!G$105</f>
        <v>£m</v>
      </c>
      <c r="H98" s="378">
        <f>'FM Proportion Calc'!H$105</f>
        <v>0</v>
      </c>
      <c r="I98" s="378">
        <f>'FM Proportion Calc'!I$105</f>
        <v>0</v>
      </c>
      <c r="J98" s="378">
        <f>'FM Proportion Calc'!J$105</f>
        <v>0</v>
      </c>
      <c r="K98" s="378">
        <f>'FM Proportion Calc'!K$105</f>
        <v>0</v>
      </c>
      <c r="L98" s="378">
        <f>'FM Proportion Calc'!L$105</f>
        <v>0</v>
      </c>
      <c r="M98" s="378">
        <f>'FM Proportion Calc'!M$105</f>
        <v>0</v>
      </c>
      <c r="N98" s="378">
        <f>'FM Proportion Calc'!N$105</f>
        <v>0</v>
      </c>
      <c r="O98" s="378">
        <f>'FM Proportion Calc'!O$105</f>
        <v>0</v>
      </c>
      <c r="P98" s="378">
        <f>'FM Proportion Calc'!P$105</f>
        <v>0</v>
      </c>
      <c r="Q98" s="378">
        <f>'FM Proportion Calc'!Q$105</f>
        <v>0</v>
      </c>
      <c r="R98" s="378">
        <f>'FM Proportion Calc'!R$105</f>
        <v>0</v>
      </c>
      <c r="S98" s="378">
        <f>'FM Proportion Calc'!S$105</f>
        <v>0</v>
      </c>
      <c r="T98" s="378">
        <f>'FM Proportion Calc'!T$105</f>
        <v>0</v>
      </c>
      <c r="U98" s="378">
        <f>'FM Proportion Calc'!U$105</f>
        <v>0</v>
      </c>
      <c r="V98" s="378">
        <f>'FM Proportion Calc'!V$105</f>
        <v>0</v>
      </c>
    </row>
    <row r="99" spans="1:22" x14ac:dyDescent="0.2">
      <c r="A99" s="352" t="s">
        <v>892</v>
      </c>
      <c r="E99" s="378" t="str">
        <f>'FM Proportion Calc'!E$124</f>
        <v>Dummy: revenue adjustment from totex menu model at 2017-18 FYA CPIH deflated price base</v>
      </c>
      <c r="F99" s="378">
        <f>'FM Proportion Calc'!F$124</f>
        <v>0</v>
      </c>
      <c r="G99" s="378" t="str">
        <f>'FM Proportion Calc'!G$124</f>
        <v>£m</v>
      </c>
      <c r="H99" s="378">
        <f>'FM Proportion Calc'!H$124</f>
        <v>0</v>
      </c>
      <c r="I99" s="378">
        <f>'FM Proportion Calc'!I$124</f>
        <v>0</v>
      </c>
      <c r="J99" s="378">
        <f>'FM Proportion Calc'!J$124</f>
        <v>0</v>
      </c>
      <c r="K99" s="378">
        <f>'FM Proportion Calc'!K$124</f>
        <v>0</v>
      </c>
      <c r="L99" s="378">
        <f>'FM Proportion Calc'!L$124</f>
        <v>0</v>
      </c>
      <c r="M99" s="378">
        <f>'FM Proportion Calc'!M$124</f>
        <v>0</v>
      </c>
      <c r="N99" s="378">
        <f>'FM Proportion Calc'!N$124</f>
        <v>0</v>
      </c>
      <c r="O99" s="378">
        <f>'FM Proportion Calc'!O$124</f>
        <v>0</v>
      </c>
      <c r="P99" s="378">
        <f>'FM Proportion Calc'!P$124</f>
        <v>0</v>
      </c>
      <c r="Q99" s="378">
        <f>'FM Proportion Calc'!Q$124</f>
        <v>0</v>
      </c>
      <c r="R99" s="378">
        <f>'FM Proportion Calc'!R$124</f>
        <v>0</v>
      </c>
      <c r="S99" s="378">
        <f>'FM Proportion Calc'!S$124</f>
        <v>0</v>
      </c>
      <c r="T99" s="378">
        <f>'FM Proportion Calc'!T$124</f>
        <v>0</v>
      </c>
      <c r="U99" s="378">
        <f>'FM Proportion Calc'!U$124</f>
        <v>0</v>
      </c>
      <c r="V99" s="378">
        <f>'FM Proportion Calc'!V$124</f>
        <v>0</v>
      </c>
    </row>
    <row r="100" spans="1:22" x14ac:dyDescent="0.2">
      <c r="A100" s="352" t="s">
        <v>893</v>
      </c>
      <c r="E100" s="378" t="str">
        <f>'FM Proportion Calc'!E$125</f>
        <v>WRFIM total reward / (penalty) at the end of AMP6 ~ Dummy at 2017-18 FYA CPIH deflated price base</v>
      </c>
      <c r="F100" s="378">
        <f>'FM Proportion Calc'!F$125</f>
        <v>0</v>
      </c>
      <c r="G100" s="378" t="str">
        <f>'FM Proportion Calc'!G$125</f>
        <v>£m</v>
      </c>
      <c r="H100" s="378">
        <f>'FM Proportion Calc'!H$125</f>
        <v>0</v>
      </c>
      <c r="I100" s="378">
        <f>'FM Proportion Calc'!I$125</f>
        <v>0</v>
      </c>
      <c r="J100" s="378">
        <f>'FM Proportion Calc'!J$125</f>
        <v>0</v>
      </c>
      <c r="K100" s="378">
        <f>'FM Proportion Calc'!K$125</f>
        <v>0</v>
      </c>
      <c r="L100" s="378">
        <f>'FM Proportion Calc'!L$125</f>
        <v>0</v>
      </c>
      <c r="M100" s="378">
        <f>'FM Proportion Calc'!M$125</f>
        <v>0</v>
      </c>
      <c r="N100" s="378">
        <f>'FM Proportion Calc'!N$125</f>
        <v>0</v>
      </c>
      <c r="O100" s="378">
        <f>'FM Proportion Calc'!O$125</f>
        <v>0</v>
      </c>
      <c r="P100" s="378">
        <f>'FM Proportion Calc'!P$125</f>
        <v>0</v>
      </c>
      <c r="Q100" s="378">
        <f>'FM Proportion Calc'!Q$125</f>
        <v>0</v>
      </c>
      <c r="R100" s="378">
        <f>'FM Proportion Calc'!R$125</f>
        <v>0</v>
      </c>
      <c r="S100" s="378">
        <f>'FM Proportion Calc'!S$125</f>
        <v>0</v>
      </c>
      <c r="T100" s="378">
        <f>'FM Proportion Calc'!T$125</f>
        <v>0</v>
      </c>
      <c r="U100" s="378">
        <f>'FM Proportion Calc'!U$125</f>
        <v>0</v>
      </c>
      <c r="V100" s="378">
        <f>'FM Proportion Calc'!V$125</f>
        <v>0</v>
      </c>
    </row>
  </sheetData>
  <conditionalFormatting sqref="F1">
    <cfRule type="expression" dxfId="8" priority="3">
      <formula xml:space="preserve"> $F$1 = "Notionalised"</formula>
    </cfRule>
  </conditionalFormatting>
  <conditionalFormatting sqref="G1">
    <cfRule type="expression" dxfId="7" priority="2">
      <formula xml:space="preserve"> $F$1 = "Notionalised"</formula>
    </cfRule>
  </conditionalFormatting>
  <conditionalFormatting sqref="F2">
    <cfRule type="cellIs" dxfId="6" priority="1" operator="greaterThan">
      <formula>0</formula>
    </cfRule>
  </conditionalFormatting>
  <printOptions headings="1"/>
  <pageMargins left="0.74803149606299213" right="0.74803149606299213" top="0.98425196850393704" bottom="0.98425196850393704" header="0.51181102362204722" footer="0.51181102362204722"/>
  <pageSetup paperSize="9" scale="55" fitToHeight="0" orientation="landscape" blackAndWhite="1" r:id="rId1"/>
  <headerFooter alignWithMargins="0">
    <oddHeader>&amp;CSheet:&amp;A</oddHeader>
    <oddFooter>&amp;L&amp;F ( Printed on &amp;D at &amp;T )&amp;RPage &amp;P of &amp;N</oddFooter>
  </headerFooter>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cellIs" priority="4" stopIfTrue="1" operator="equal" id="{3A6A907F-5CF8-4047-B3D7-23B43B8AE107}">
            <xm:f>Inputs!$F$21</xm:f>
            <x14:dxf>
              <fill>
                <patternFill>
                  <bgColor indexed="44"/>
                </patternFill>
              </fill>
            </x14:dxf>
          </x14:cfRule>
          <x14:cfRule type="cellIs" priority="5" stopIfTrue="1" operator="equal" id="{4A87AED6-62CD-4104-A978-D3CFAF90D3DB}">
            <xm:f>Inputs!$F$20</xm:f>
            <x14:dxf>
              <fill>
                <patternFill>
                  <bgColor indexed="47"/>
                </patternFill>
              </fill>
            </x14:dxf>
          </x14:cfRule>
          <xm:sqref>J3:V3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CFFFF"/>
  </sheetPr>
  <dimension ref="A1:I24"/>
  <sheetViews>
    <sheetView showGridLines="0" zoomScale="85" zoomScaleNormal="85" workbookViewId="0">
      <pane xSplit="9" ySplit="5" topLeftCell="XEL6" activePane="bottomRight" state="frozen"/>
      <selection pane="topRight" activeCell="J1" sqref="J1"/>
      <selection pane="bottomLeft" activeCell="A6" sqref="A6"/>
      <selection pane="bottomRight" activeCell="F17" sqref="F17"/>
    </sheetView>
  </sheetViews>
  <sheetFormatPr defaultColWidth="0" defaultRowHeight="12.75" x14ac:dyDescent="0.2"/>
  <cols>
    <col min="1" max="1" width="9.140625" customWidth="1"/>
    <col min="2" max="4" width="2.5703125" customWidth="1"/>
    <col min="5" max="5" width="89.28515625" customWidth="1"/>
    <col min="6" max="7" width="9.140625" customWidth="1"/>
    <col min="8" max="8" width="8.42578125" customWidth="1"/>
    <col min="9" max="9" width="3.140625" customWidth="1"/>
    <col min="10" max="16384" width="9.140625" hidden="1"/>
  </cols>
  <sheetData>
    <row r="1" spans="1:9" ht="26.25" x14ac:dyDescent="0.2">
      <c r="A1" s="26" t="str">
        <f ca="1" xml:space="preserve"> RIGHT(CELL("filename", $A$1), LEN(CELL("filename", $A$1)) - SEARCH("]", CELL("filename", $A$1)))</f>
        <v>Checks</v>
      </c>
    </row>
    <row r="2" spans="1:9" x14ac:dyDescent="0.2">
      <c r="E2" s="3" t="str">
        <f xml:space="preserve"> Time!E$25</f>
        <v>Model period ending</v>
      </c>
      <c r="F2" s="377">
        <f>Checks!F$11</f>
        <v>0</v>
      </c>
      <c r="G2" s="133" t="str">
        <f>Checks!G$11</f>
        <v>Checks</v>
      </c>
    </row>
    <row r="3" spans="1:9" x14ac:dyDescent="0.2">
      <c r="E3" s="3" t="str">
        <f xml:space="preserve"> Time!E$80</f>
        <v>Timeline label</v>
      </c>
    </row>
    <row r="4" spans="1:9" x14ac:dyDescent="0.2">
      <c r="E4" s="3" t="str">
        <f xml:space="preserve"> Time!E$103</f>
        <v>Financial year ending</v>
      </c>
    </row>
    <row r="5" spans="1:9" x14ac:dyDescent="0.2">
      <c r="E5" s="3" t="str">
        <f xml:space="preserve"> Time!E$10</f>
        <v>Model column counter</v>
      </c>
      <c r="F5" t="s">
        <v>125</v>
      </c>
      <c r="G5" t="s">
        <v>126</v>
      </c>
    </row>
    <row r="7" spans="1:9" x14ac:dyDescent="0.2">
      <c r="A7" s="39" t="s">
        <v>875</v>
      </c>
      <c r="B7" s="39"/>
      <c r="C7" s="39"/>
      <c r="D7" s="39"/>
      <c r="E7" s="39"/>
      <c r="F7" s="39"/>
      <c r="G7" s="39"/>
      <c r="H7" s="39"/>
      <c r="I7" s="39"/>
    </row>
    <row r="9" spans="1:9" x14ac:dyDescent="0.2">
      <c r="A9" s="10" t="s">
        <v>876</v>
      </c>
    </row>
    <row r="11" spans="1:9" x14ac:dyDescent="0.2">
      <c r="E11" t="s">
        <v>877</v>
      </c>
      <c r="F11" s="389">
        <f>SUM(F13:F22)</f>
        <v>0</v>
      </c>
      <c r="G11" t="s">
        <v>879</v>
      </c>
    </row>
    <row r="13" spans="1:9" x14ac:dyDescent="0.2">
      <c r="A13" s="388"/>
      <c r="B13" s="388"/>
      <c r="C13" s="388"/>
      <c r="D13" s="388"/>
      <c r="E13" s="375" t="s">
        <v>878</v>
      </c>
      <c r="F13" s="131"/>
      <c r="G13" s="388"/>
      <c r="H13" s="388"/>
      <c r="I13" s="388"/>
    </row>
    <row r="14" spans="1:9" x14ac:dyDescent="0.2">
      <c r="F14" s="335"/>
    </row>
    <row r="15" spans="1:9" x14ac:dyDescent="0.2">
      <c r="E15" t="s">
        <v>880</v>
      </c>
      <c r="F15" s="377">
        <f>Inputs!A$5</f>
        <v>0</v>
      </c>
      <c r="G15" t="s">
        <v>879</v>
      </c>
    </row>
    <row r="16" spans="1:9" x14ac:dyDescent="0.2">
      <c r="E16" s="12" t="str">
        <f>'FM Proportion Calc'!E30</f>
        <v>Water resources total profiling adjustment check</v>
      </c>
      <c r="F16" s="377">
        <f>'FM Proportion Calc'!F30</f>
        <v>0</v>
      </c>
      <c r="G16" s="12" t="str">
        <f>'FM Proportion Calc'!G30</f>
        <v>Check</v>
      </c>
    </row>
    <row r="17" spans="1:9" x14ac:dyDescent="0.2">
      <c r="E17" s="12" t="str">
        <f>'FM Proportion Calc'!E63</f>
        <v>Water network total profiling adjustment check</v>
      </c>
      <c r="F17" s="377">
        <f>'FM Proportion Calc'!F63</f>
        <v>0</v>
      </c>
      <c r="G17" s="12" t="str">
        <f>'FM Proportion Calc'!G63</f>
        <v>Check</v>
      </c>
    </row>
    <row r="18" spans="1:9" x14ac:dyDescent="0.2">
      <c r="E18" s="12" t="str">
        <f>'FM Proportion Calc'!E90</f>
        <v>Wastewater network total profiling adjustment check</v>
      </c>
      <c r="F18" s="377">
        <f>'FM Proportion Calc'!F90</f>
        <v>0</v>
      </c>
      <c r="G18" s="12" t="str">
        <f>'FM Proportion Calc'!G90</f>
        <v>Check</v>
      </c>
    </row>
    <row r="19" spans="1:9" x14ac:dyDescent="0.2">
      <c r="E19" s="12" t="str">
        <f>'FM Proportion Calc'!E110</f>
        <v>Bioresources total profiling adjustment check</v>
      </c>
      <c r="F19" s="377">
        <f>'FM Proportion Calc'!F110</f>
        <v>0</v>
      </c>
      <c r="G19" s="12" t="str">
        <f>'FM Proportion Calc'!G110</f>
        <v>Check</v>
      </c>
    </row>
    <row r="20" spans="1:9" x14ac:dyDescent="0.2">
      <c r="E20" s="12" t="str">
        <f>'FM Proportion Calc'!E130</f>
        <v>Dummy control total profiling adjustment check</v>
      </c>
      <c r="F20" s="377">
        <f>'FM Proportion Calc'!F130</f>
        <v>0</v>
      </c>
      <c r="G20" s="12" t="str">
        <f>'FM Proportion Calc'!G130</f>
        <v>Check</v>
      </c>
    </row>
    <row r="21" spans="1:9" x14ac:dyDescent="0.2">
      <c r="F21" s="335"/>
    </row>
    <row r="22" spans="1:9" x14ac:dyDescent="0.2">
      <c r="A22" s="388"/>
      <c r="B22" s="388"/>
      <c r="C22" s="388"/>
      <c r="D22" s="388"/>
      <c r="E22" s="375" t="s">
        <v>878</v>
      </c>
      <c r="F22" s="131"/>
      <c r="G22" s="388"/>
      <c r="H22" s="388"/>
      <c r="I22" s="388"/>
    </row>
    <row r="24" spans="1:9" x14ac:dyDescent="0.2">
      <c r="A24" s="375" t="s">
        <v>793</v>
      </c>
      <c r="B24" s="388"/>
      <c r="C24" s="388"/>
      <c r="D24" s="388"/>
      <c r="E24" s="375"/>
      <c r="F24" s="388"/>
      <c r="G24" s="388"/>
      <c r="H24" s="388"/>
      <c r="I24" s="388"/>
    </row>
  </sheetData>
  <conditionalFormatting sqref="F16:F20">
    <cfRule type="cellIs" dxfId="3" priority="4" operator="greaterThan">
      <formula>0</formula>
    </cfRule>
  </conditionalFormatting>
  <conditionalFormatting sqref="F11">
    <cfRule type="cellIs" dxfId="2" priority="3" operator="greaterThan">
      <formula>0</formula>
    </cfRule>
  </conditionalFormatting>
  <conditionalFormatting sqref="F2">
    <cfRule type="cellIs" dxfId="1" priority="2" operator="greaterThan">
      <formula>0</formula>
    </cfRule>
  </conditionalFormatting>
  <conditionalFormatting sqref="F15">
    <cfRule type="cellIs" dxfId="0" priority="1" operator="greater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6"/>
  <sheetViews>
    <sheetView workbookViewId="0">
      <selection activeCell="A21" sqref="A21"/>
    </sheetView>
  </sheetViews>
  <sheetFormatPr defaultRowHeight="12.75" x14ac:dyDescent="0.2"/>
  <sheetData>
    <row r="1" spans="1:2" x14ac:dyDescent="0.2">
      <c r="A1" t="s">
        <v>732</v>
      </c>
      <c r="B1" t="s">
        <v>733</v>
      </c>
    </row>
    <row r="2" spans="1:2" x14ac:dyDescent="0.2">
      <c r="A2" t="s">
        <v>734</v>
      </c>
      <c r="B2" t="s">
        <v>776</v>
      </c>
    </row>
    <row r="3" spans="1:2" x14ac:dyDescent="0.2">
      <c r="A3" t="s">
        <v>735</v>
      </c>
      <c r="B3" t="s">
        <v>777</v>
      </c>
    </row>
    <row r="4" spans="1:2" x14ac:dyDescent="0.2">
      <c r="A4" t="s">
        <v>736</v>
      </c>
      <c r="B4" t="s">
        <v>737</v>
      </c>
    </row>
    <row r="5" spans="1:2" x14ac:dyDescent="0.2">
      <c r="A5" t="s">
        <v>738</v>
      </c>
      <c r="B5" t="s">
        <v>739</v>
      </c>
    </row>
    <row r="6" spans="1:2" x14ac:dyDescent="0.2">
      <c r="A6" t="s">
        <v>740</v>
      </c>
      <c r="B6" t="s">
        <v>737</v>
      </c>
    </row>
    <row r="7" spans="1:2" x14ac:dyDescent="0.2">
      <c r="A7" t="s">
        <v>741</v>
      </c>
      <c r="B7" t="s">
        <v>739</v>
      </c>
    </row>
    <row r="8" spans="1:2" x14ac:dyDescent="0.2">
      <c r="A8" t="s">
        <v>742</v>
      </c>
      <c r="B8" t="s">
        <v>743</v>
      </c>
    </row>
    <row r="9" spans="1:2" x14ac:dyDescent="0.2">
      <c r="A9" t="s">
        <v>744</v>
      </c>
      <c r="B9" t="s">
        <v>745</v>
      </c>
    </row>
    <row r="10" spans="1:2" x14ac:dyDescent="0.2">
      <c r="A10" t="s">
        <v>746</v>
      </c>
      <c r="B10" t="s">
        <v>747</v>
      </c>
    </row>
    <row r="11" spans="1:2" x14ac:dyDescent="0.2">
      <c r="A11" t="s">
        <v>748</v>
      </c>
      <c r="B11" t="s">
        <v>749</v>
      </c>
    </row>
    <row r="12" spans="1:2" x14ac:dyDescent="0.2">
      <c r="A12" t="s">
        <v>750</v>
      </c>
      <c r="B12" t="s">
        <v>751</v>
      </c>
    </row>
    <row r="13" spans="1:2" x14ac:dyDescent="0.2">
      <c r="A13" t="s">
        <v>752</v>
      </c>
      <c r="B13" t="s">
        <v>753</v>
      </c>
    </row>
    <row r="14" spans="1:2" x14ac:dyDescent="0.2">
      <c r="A14" t="s">
        <v>754</v>
      </c>
      <c r="B14" t="s">
        <v>755</v>
      </c>
    </row>
    <row r="15" spans="1:2" x14ac:dyDescent="0.2">
      <c r="A15" t="s">
        <v>756</v>
      </c>
      <c r="B15" t="s">
        <v>757</v>
      </c>
    </row>
    <row r="16" spans="1:2" x14ac:dyDescent="0.2">
      <c r="A16" t="s">
        <v>758</v>
      </c>
      <c r="B16" t="s">
        <v>778</v>
      </c>
    </row>
    <row r="17" spans="1:2" x14ac:dyDescent="0.2">
      <c r="A17" t="s">
        <v>759</v>
      </c>
      <c r="B17" t="s">
        <v>760</v>
      </c>
    </row>
    <row r="18" spans="1:2" x14ac:dyDescent="0.2">
      <c r="A18" t="s">
        <v>761</v>
      </c>
      <c r="B18" t="s">
        <v>760</v>
      </c>
    </row>
    <row r="19" spans="1:2" x14ac:dyDescent="0.2">
      <c r="A19" t="s">
        <v>762</v>
      </c>
      <c r="B19" t="s">
        <v>763</v>
      </c>
    </row>
    <row r="20" spans="1:2" x14ac:dyDescent="0.2">
      <c r="A20" t="s">
        <v>764</v>
      </c>
      <c r="B20" t="s">
        <v>765</v>
      </c>
    </row>
    <row r="21" spans="1:2" x14ac:dyDescent="0.2">
      <c r="A21" t="s">
        <v>766</v>
      </c>
      <c r="B21" t="s">
        <v>772</v>
      </c>
    </row>
    <row r="22" spans="1:2" x14ac:dyDescent="0.2">
      <c r="A22" t="s">
        <v>767</v>
      </c>
      <c r="B22" t="s">
        <v>779</v>
      </c>
    </row>
    <row r="23" spans="1:2" x14ac:dyDescent="0.2">
      <c r="A23" t="s">
        <v>768</v>
      </c>
      <c r="B23" t="s">
        <v>753</v>
      </c>
    </row>
    <row r="24" spans="1:2" x14ac:dyDescent="0.2">
      <c r="A24" t="s">
        <v>769</v>
      </c>
      <c r="B24" t="s">
        <v>770</v>
      </c>
    </row>
    <row r="25" spans="1:2" x14ac:dyDescent="0.2">
      <c r="A25" t="s">
        <v>771</v>
      </c>
      <c r="B25" t="s">
        <v>780</v>
      </c>
    </row>
    <row r="26" spans="1:2" x14ac:dyDescent="0.2">
      <c r="A26" t="s">
        <v>773</v>
      </c>
      <c r="B26" t="s">
        <v>774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56"/>
  <sheetViews>
    <sheetView workbookViewId="0"/>
  </sheetViews>
  <sheetFormatPr defaultRowHeight="12.75" x14ac:dyDescent="0.2"/>
  <cols>
    <col min="1" max="1" width="6" customWidth="1"/>
    <col min="2" max="2" width="11" customWidth="1"/>
    <col min="3" max="3" width="40.28515625" customWidth="1"/>
    <col min="4" max="4" width="3.7109375" customWidth="1"/>
    <col min="5" max="5" width="17.5703125" bestFit="1" customWidth="1"/>
    <col min="6" max="17" width="8.7109375" customWidth="1"/>
    <col min="18" max="18" width="16.28515625" customWidth="1"/>
  </cols>
  <sheetData>
    <row r="1" spans="1:18" x14ac:dyDescent="0.2">
      <c r="C1" t="s">
        <v>794</v>
      </c>
    </row>
    <row r="2" spans="1:18" x14ac:dyDescent="0.2">
      <c r="A2" t="s">
        <v>456</v>
      </c>
      <c r="B2" t="s">
        <v>457</v>
      </c>
      <c r="C2" t="s">
        <v>458</v>
      </c>
      <c r="D2" t="s">
        <v>126</v>
      </c>
      <c r="E2" t="s">
        <v>459</v>
      </c>
      <c r="F2" t="s">
        <v>463</v>
      </c>
    </row>
    <row r="4" spans="1:18" x14ac:dyDescent="0.2">
      <c r="F4" t="s">
        <v>795</v>
      </c>
    </row>
    <row r="5" spans="1:18" x14ac:dyDescent="0.2">
      <c r="F5" t="s">
        <v>796</v>
      </c>
    </row>
    <row r="6" spans="1:18" x14ac:dyDescent="0.2">
      <c r="F6" t="s">
        <v>797</v>
      </c>
      <c r="G6" t="s">
        <v>798</v>
      </c>
      <c r="H6" t="s">
        <v>799</v>
      </c>
      <c r="I6" t="s">
        <v>800</v>
      </c>
      <c r="J6" t="s">
        <v>801</v>
      </c>
      <c r="K6" t="s">
        <v>802</v>
      </c>
      <c r="L6" t="s">
        <v>803</v>
      </c>
      <c r="M6" t="s">
        <v>804</v>
      </c>
      <c r="N6" t="s">
        <v>805</v>
      </c>
      <c r="O6" t="s">
        <v>475</v>
      </c>
      <c r="P6" t="s">
        <v>806</v>
      </c>
      <c r="Q6" t="s">
        <v>807</v>
      </c>
      <c r="R6" t="s">
        <v>460</v>
      </c>
    </row>
    <row r="7" spans="1:18" x14ac:dyDescent="0.2">
      <c r="B7" t="s">
        <v>531</v>
      </c>
      <c r="C7" t="s">
        <v>808</v>
      </c>
      <c r="D7" t="s">
        <v>462</v>
      </c>
      <c r="E7" t="s">
        <v>463</v>
      </c>
      <c r="F7" s="337">
        <v>93.3</v>
      </c>
      <c r="G7" s="337">
        <v>95.9</v>
      </c>
      <c r="H7" s="337">
        <v>98</v>
      </c>
      <c r="I7" s="337">
        <v>99.6</v>
      </c>
      <c r="J7" s="337">
        <v>99.9</v>
      </c>
      <c r="K7" s="337">
        <v>100.6</v>
      </c>
      <c r="L7" s="337">
        <v>103.2</v>
      </c>
      <c r="M7" s="337"/>
      <c r="N7" s="337"/>
      <c r="O7" s="337"/>
      <c r="P7" s="337"/>
      <c r="Q7" s="337"/>
      <c r="R7" s="337"/>
    </row>
    <row r="8" spans="1:18" x14ac:dyDescent="0.2">
      <c r="B8" t="s">
        <v>532</v>
      </c>
      <c r="C8" t="s">
        <v>809</v>
      </c>
      <c r="D8" t="s">
        <v>462</v>
      </c>
      <c r="E8" t="s">
        <v>463</v>
      </c>
      <c r="F8" s="337">
        <v>93.5</v>
      </c>
      <c r="G8" s="337">
        <v>95.9</v>
      </c>
      <c r="H8" s="337">
        <v>98.2</v>
      </c>
      <c r="I8" s="337">
        <v>99.6</v>
      </c>
      <c r="J8" s="337">
        <v>100.1</v>
      </c>
      <c r="K8" s="337">
        <v>100.8</v>
      </c>
      <c r="L8" s="337">
        <v>103.5</v>
      </c>
      <c r="M8" s="337"/>
      <c r="N8" s="337"/>
      <c r="O8" s="337"/>
      <c r="P8" s="337"/>
      <c r="Q8" s="337"/>
      <c r="R8" s="337"/>
    </row>
    <row r="9" spans="1:18" x14ac:dyDescent="0.2">
      <c r="B9" t="s">
        <v>533</v>
      </c>
      <c r="C9" t="s">
        <v>810</v>
      </c>
      <c r="D9" t="s">
        <v>462</v>
      </c>
      <c r="E9" t="s">
        <v>463</v>
      </c>
      <c r="F9" s="337">
        <v>93.5</v>
      </c>
      <c r="G9" s="337">
        <v>95.6</v>
      </c>
      <c r="H9" s="337">
        <v>98</v>
      </c>
      <c r="I9" s="337">
        <v>99.8</v>
      </c>
      <c r="J9" s="337">
        <v>100.1</v>
      </c>
      <c r="K9" s="337">
        <v>101</v>
      </c>
      <c r="L9" s="337">
        <v>103.5</v>
      </c>
      <c r="M9" s="337"/>
      <c r="N9" s="337"/>
      <c r="O9" s="337"/>
      <c r="P9" s="337"/>
      <c r="Q9" s="337"/>
      <c r="R9" s="337"/>
    </row>
    <row r="10" spans="1:18" x14ac:dyDescent="0.2">
      <c r="B10" t="s">
        <v>534</v>
      </c>
      <c r="C10" t="s">
        <v>811</v>
      </c>
      <c r="D10" t="s">
        <v>462</v>
      </c>
      <c r="E10" t="s">
        <v>463</v>
      </c>
      <c r="F10" s="337">
        <v>93.5</v>
      </c>
      <c r="G10" s="337">
        <v>95.7</v>
      </c>
      <c r="H10" s="337">
        <v>98</v>
      </c>
      <c r="I10" s="337">
        <v>99.6</v>
      </c>
      <c r="J10" s="337">
        <v>100</v>
      </c>
      <c r="K10" s="337">
        <v>100.9</v>
      </c>
      <c r="L10" s="337">
        <v>103.5</v>
      </c>
      <c r="M10" s="337"/>
      <c r="N10" s="337"/>
      <c r="O10" s="337"/>
      <c r="P10" s="337"/>
      <c r="Q10" s="337"/>
      <c r="R10" s="337"/>
    </row>
    <row r="11" spans="1:18" x14ac:dyDescent="0.2">
      <c r="B11" t="s">
        <v>535</v>
      </c>
      <c r="C11" t="s">
        <v>812</v>
      </c>
      <c r="D11" t="s">
        <v>462</v>
      </c>
      <c r="E11" t="s">
        <v>463</v>
      </c>
      <c r="F11" s="337">
        <v>93.9</v>
      </c>
      <c r="G11" s="337">
        <v>96.1</v>
      </c>
      <c r="H11" s="337">
        <v>98.4</v>
      </c>
      <c r="I11" s="337">
        <v>99.9</v>
      </c>
      <c r="J11" s="337">
        <v>100.3</v>
      </c>
      <c r="K11" s="337">
        <v>101.2</v>
      </c>
      <c r="L11" s="337">
        <v>104</v>
      </c>
      <c r="M11" s="337"/>
      <c r="N11" s="337"/>
      <c r="O11" s="337"/>
      <c r="P11" s="337"/>
      <c r="Q11" s="337"/>
      <c r="R11" s="337"/>
    </row>
    <row r="12" spans="1:18" x14ac:dyDescent="0.2">
      <c r="B12" t="s">
        <v>536</v>
      </c>
      <c r="C12" t="s">
        <v>813</v>
      </c>
      <c r="D12" t="s">
        <v>462</v>
      </c>
      <c r="E12" t="s">
        <v>463</v>
      </c>
      <c r="F12" s="337">
        <v>94.5</v>
      </c>
      <c r="G12" s="337">
        <v>96.4</v>
      </c>
      <c r="H12" s="337">
        <v>98.7</v>
      </c>
      <c r="I12" s="337">
        <v>100</v>
      </c>
      <c r="J12" s="337">
        <v>100.2</v>
      </c>
      <c r="K12" s="337">
        <v>101.5</v>
      </c>
      <c r="L12" s="337">
        <v>104.3</v>
      </c>
      <c r="M12" s="337"/>
      <c r="N12" s="337"/>
      <c r="O12" s="337"/>
      <c r="P12" s="337"/>
      <c r="Q12" s="337"/>
      <c r="R12" s="337"/>
    </row>
    <row r="13" spans="1:18" x14ac:dyDescent="0.2">
      <c r="B13" t="s">
        <v>537</v>
      </c>
      <c r="C13" t="s">
        <v>814</v>
      </c>
      <c r="D13" t="s">
        <v>462</v>
      </c>
      <c r="E13" t="s">
        <v>463</v>
      </c>
      <c r="F13" s="337">
        <v>94.5</v>
      </c>
      <c r="G13" s="337">
        <v>96.8</v>
      </c>
      <c r="H13" s="337">
        <v>98.8</v>
      </c>
      <c r="I13" s="337">
        <v>100.1</v>
      </c>
      <c r="J13" s="337">
        <v>100.3</v>
      </c>
      <c r="K13" s="337">
        <v>101.6</v>
      </c>
      <c r="L13" s="337">
        <v>104.4</v>
      </c>
      <c r="M13" s="337"/>
      <c r="N13" s="337"/>
      <c r="O13" s="337"/>
      <c r="P13" s="337"/>
      <c r="Q13" s="337"/>
      <c r="R13" s="337"/>
    </row>
    <row r="14" spans="1:18" x14ac:dyDescent="0.2">
      <c r="B14" t="s">
        <v>538</v>
      </c>
      <c r="C14" t="s">
        <v>815</v>
      </c>
      <c r="D14" t="s">
        <v>462</v>
      </c>
      <c r="E14" t="s">
        <v>463</v>
      </c>
      <c r="F14" s="337">
        <v>94.7</v>
      </c>
      <c r="G14" s="337">
        <v>97</v>
      </c>
      <c r="H14" s="337">
        <v>98.8</v>
      </c>
      <c r="I14" s="337">
        <v>99.9</v>
      </c>
      <c r="J14" s="337">
        <v>100.3</v>
      </c>
      <c r="K14" s="337">
        <v>101.8</v>
      </c>
      <c r="L14" s="337">
        <v>104.7</v>
      </c>
      <c r="M14" s="337"/>
      <c r="N14" s="337"/>
      <c r="O14" s="337"/>
      <c r="P14" s="337"/>
      <c r="Q14" s="337"/>
      <c r="R14" s="337"/>
    </row>
    <row r="15" spans="1:18" x14ac:dyDescent="0.2">
      <c r="B15" t="s">
        <v>539</v>
      </c>
      <c r="C15" t="s">
        <v>816</v>
      </c>
      <c r="D15" t="s">
        <v>462</v>
      </c>
      <c r="E15" t="s">
        <v>463</v>
      </c>
      <c r="F15" s="337">
        <v>95</v>
      </c>
      <c r="G15" s="337">
        <v>97.3</v>
      </c>
      <c r="H15" s="337">
        <v>99.2</v>
      </c>
      <c r="I15" s="337">
        <v>99.9</v>
      </c>
      <c r="J15" s="337">
        <v>100.4</v>
      </c>
      <c r="K15" s="337">
        <v>102.2</v>
      </c>
      <c r="L15" s="337">
        <v>105</v>
      </c>
      <c r="M15" s="337"/>
      <c r="N15" s="337"/>
      <c r="O15" s="337"/>
      <c r="P15" s="337"/>
      <c r="Q15" s="337"/>
      <c r="R15" s="337"/>
    </row>
    <row r="16" spans="1:18" x14ac:dyDescent="0.2">
      <c r="B16" t="s">
        <v>540</v>
      </c>
      <c r="C16" t="s">
        <v>817</v>
      </c>
      <c r="D16" t="s">
        <v>462</v>
      </c>
      <c r="E16" t="s">
        <v>463</v>
      </c>
      <c r="F16" s="337">
        <v>94.7</v>
      </c>
      <c r="G16" s="337">
        <v>97</v>
      </c>
      <c r="H16" s="337">
        <v>98.7</v>
      </c>
      <c r="I16" s="337">
        <v>99.2</v>
      </c>
      <c r="J16" s="337">
        <v>99.9</v>
      </c>
      <c r="K16" s="337">
        <v>101.8</v>
      </c>
      <c r="L16" s="337">
        <v>104.5</v>
      </c>
      <c r="M16" s="337"/>
      <c r="N16" s="337"/>
      <c r="O16" s="337"/>
      <c r="P16" s="337"/>
      <c r="Q16" s="337"/>
      <c r="R16" s="337"/>
    </row>
    <row r="17" spans="2:18" x14ac:dyDescent="0.2">
      <c r="B17" t="s">
        <v>541</v>
      </c>
      <c r="C17" t="s">
        <v>818</v>
      </c>
      <c r="D17" t="s">
        <v>462</v>
      </c>
      <c r="E17" t="s">
        <v>463</v>
      </c>
      <c r="F17" s="337">
        <v>95.2</v>
      </c>
      <c r="G17" s="337">
        <v>97.5</v>
      </c>
      <c r="H17" s="337">
        <v>99.1</v>
      </c>
      <c r="I17" s="337">
        <v>99.5</v>
      </c>
      <c r="J17" s="337">
        <v>100.1</v>
      </c>
      <c r="K17" s="337">
        <v>102.4</v>
      </c>
      <c r="L17" s="337">
        <v>104.9</v>
      </c>
      <c r="M17" s="337"/>
      <c r="N17" s="337"/>
      <c r="O17" s="337"/>
      <c r="P17" s="337"/>
      <c r="Q17" s="337"/>
      <c r="R17" s="337"/>
    </row>
    <row r="18" spans="2:18" x14ac:dyDescent="0.2">
      <c r="B18" t="s">
        <v>542</v>
      </c>
      <c r="C18" t="s">
        <v>819</v>
      </c>
      <c r="D18" t="s">
        <v>462</v>
      </c>
      <c r="E18" t="s">
        <v>463</v>
      </c>
      <c r="F18" s="337">
        <v>95.4</v>
      </c>
      <c r="G18" s="337">
        <v>97.8</v>
      </c>
      <c r="H18" s="337">
        <v>99.3</v>
      </c>
      <c r="I18" s="337">
        <v>99.6</v>
      </c>
      <c r="J18" s="337">
        <v>100.4</v>
      </c>
      <c r="K18" s="337">
        <v>102.7</v>
      </c>
      <c r="L18" s="337">
        <v>105.1</v>
      </c>
      <c r="M18" s="337"/>
      <c r="N18" s="337"/>
      <c r="O18" s="337"/>
      <c r="P18" s="337"/>
      <c r="Q18" s="337"/>
      <c r="R18" s="337"/>
    </row>
    <row r="19" spans="2:18" x14ac:dyDescent="0.2">
      <c r="B19" t="s">
        <v>461</v>
      </c>
      <c r="C19" t="s">
        <v>175</v>
      </c>
      <c r="D19" t="s">
        <v>462</v>
      </c>
      <c r="E19" t="s">
        <v>463</v>
      </c>
      <c r="F19" s="337">
        <v>234.4</v>
      </c>
      <c r="G19" s="337">
        <v>242.5</v>
      </c>
      <c r="H19" s="337">
        <v>249.5</v>
      </c>
      <c r="I19" s="337">
        <v>255.7</v>
      </c>
      <c r="J19" s="337">
        <v>258</v>
      </c>
      <c r="K19" s="337">
        <v>261.39999999999998</v>
      </c>
      <c r="L19" s="337">
        <v>270.60000000000002</v>
      </c>
      <c r="M19" s="337"/>
      <c r="N19" s="337"/>
      <c r="O19" s="337"/>
      <c r="P19" s="337"/>
      <c r="Q19" s="337"/>
      <c r="R19" s="337"/>
    </row>
    <row r="20" spans="2:18" x14ac:dyDescent="0.2">
      <c r="B20" t="s">
        <v>464</v>
      </c>
      <c r="C20" t="s">
        <v>176</v>
      </c>
      <c r="D20" t="s">
        <v>462</v>
      </c>
      <c r="E20" t="s">
        <v>463</v>
      </c>
      <c r="F20" s="337">
        <v>235.2</v>
      </c>
      <c r="G20" s="337">
        <v>242.4</v>
      </c>
      <c r="H20" s="337">
        <v>250</v>
      </c>
      <c r="I20" s="337">
        <v>255.9</v>
      </c>
      <c r="J20" s="337">
        <v>258.5</v>
      </c>
      <c r="K20" s="337">
        <v>262.10000000000002</v>
      </c>
      <c r="L20" s="337">
        <v>271.7</v>
      </c>
      <c r="M20" s="337"/>
      <c r="N20" s="337"/>
      <c r="O20" s="337"/>
      <c r="P20" s="337"/>
      <c r="Q20" s="337"/>
      <c r="R20" s="337"/>
    </row>
    <row r="21" spans="2:18" x14ac:dyDescent="0.2">
      <c r="B21" t="s">
        <v>465</v>
      </c>
      <c r="C21" t="s">
        <v>177</v>
      </c>
      <c r="D21" t="s">
        <v>462</v>
      </c>
      <c r="E21" t="s">
        <v>463</v>
      </c>
      <c r="F21" s="337">
        <v>235.2</v>
      </c>
      <c r="G21" s="337">
        <v>241.8</v>
      </c>
      <c r="H21" s="337">
        <v>249.7</v>
      </c>
      <c r="I21" s="337">
        <v>256.3</v>
      </c>
      <c r="J21" s="337">
        <v>258.89999999999998</v>
      </c>
      <c r="K21" s="337">
        <v>263.10000000000002</v>
      </c>
      <c r="L21" s="337">
        <v>272.3</v>
      </c>
      <c r="M21" s="337"/>
      <c r="N21" s="337"/>
      <c r="O21" s="337"/>
      <c r="P21" s="337"/>
      <c r="Q21" s="337"/>
      <c r="R21" s="337"/>
    </row>
    <row r="22" spans="2:18" x14ac:dyDescent="0.2">
      <c r="B22" t="s">
        <v>466</v>
      </c>
      <c r="C22" t="s">
        <v>178</v>
      </c>
      <c r="D22" t="s">
        <v>462</v>
      </c>
      <c r="E22" t="s">
        <v>463</v>
      </c>
      <c r="F22" s="337">
        <v>234.7</v>
      </c>
      <c r="G22" s="337">
        <v>242.1</v>
      </c>
      <c r="H22" s="337">
        <v>249.7</v>
      </c>
      <c r="I22" s="337">
        <v>256</v>
      </c>
      <c r="J22" s="337">
        <v>258.60000000000002</v>
      </c>
      <c r="K22" s="337">
        <v>263.39999999999998</v>
      </c>
      <c r="L22" s="337">
        <v>272.89999999999998</v>
      </c>
      <c r="M22" s="337"/>
      <c r="N22" s="337"/>
      <c r="O22" s="337"/>
      <c r="P22" s="337"/>
      <c r="Q22" s="337"/>
      <c r="R22" s="337"/>
    </row>
    <row r="23" spans="2:18" x14ac:dyDescent="0.2">
      <c r="B23" t="s">
        <v>467</v>
      </c>
      <c r="C23" t="s">
        <v>179</v>
      </c>
      <c r="D23" t="s">
        <v>462</v>
      </c>
      <c r="E23" t="s">
        <v>463</v>
      </c>
      <c r="F23" s="337">
        <v>236.1</v>
      </c>
      <c r="G23" s="337">
        <v>243</v>
      </c>
      <c r="H23" s="337">
        <v>251</v>
      </c>
      <c r="I23" s="337">
        <v>257</v>
      </c>
      <c r="J23" s="337">
        <v>259.8</v>
      </c>
      <c r="K23" s="337">
        <v>264.39999999999998</v>
      </c>
      <c r="L23" s="337">
        <v>274.7</v>
      </c>
      <c r="M23" s="337"/>
      <c r="N23" s="337"/>
      <c r="O23" s="337"/>
      <c r="P23" s="337"/>
      <c r="Q23" s="337"/>
      <c r="R23" s="337"/>
    </row>
    <row r="24" spans="2:18" x14ac:dyDescent="0.2">
      <c r="B24" t="s">
        <v>468</v>
      </c>
      <c r="C24" t="s">
        <v>180</v>
      </c>
      <c r="D24" t="s">
        <v>462</v>
      </c>
      <c r="E24" t="s">
        <v>463</v>
      </c>
      <c r="F24" s="337">
        <v>237.9</v>
      </c>
      <c r="G24" s="337">
        <v>244.2</v>
      </c>
      <c r="H24" s="337">
        <v>251.9</v>
      </c>
      <c r="I24" s="337">
        <v>257.60000000000002</v>
      </c>
      <c r="J24" s="337">
        <v>259.60000000000002</v>
      </c>
      <c r="K24" s="337">
        <v>264.89999999999998</v>
      </c>
      <c r="L24" s="337">
        <v>275.10000000000002</v>
      </c>
      <c r="M24" s="337"/>
      <c r="N24" s="337"/>
      <c r="O24" s="337"/>
      <c r="P24" s="337"/>
      <c r="Q24" s="337"/>
      <c r="R24" s="337"/>
    </row>
    <row r="25" spans="2:18" x14ac:dyDescent="0.2">
      <c r="B25" t="s">
        <v>469</v>
      </c>
      <c r="C25" t="s">
        <v>181</v>
      </c>
      <c r="D25" t="s">
        <v>462</v>
      </c>
      <c r="E25" t="s">
        <v>463</v>
      </c>
      <c r="F25" s="337">
        <v>238</v>
      </c>
      <c r="G25" s="337">
        <v>245.6</v>
      </c>
      <c r="H25" s="337">
        <v>251.9</v>
      </c>
      <c r="I25" s="337">
        <v>257.7</v>
      </c>
      <c r="J25" s="337">
        <v>259.5</v>
      </c>
      <c r="K25" s="337">
        <v>264.8</v>
      </c>
      <c r="L25" s="337">
        <v>275.3</v>
      </c>
      <c r="M25" s="337"/>
      <c r="N25" s="337"/>
      <c r="O25" s="337"/>
      <c r="P25" s="337"/>
      <c r="Q25" s="337"/>
      <c r="R25" s="337"/>
    </row>
    <row r="26" spans="2:18" x14ac:dyDescent="0.2">
      <c r="B26" t="s">
        <v>470</v>
      </c>
      <c r="C26" t="s">
        <v>182</v>
      </c>
      <c r="D26" t="s">
        <v>462</v>
      </c>
      <c r="E26" t="s">
        <v>463</v>
      </c>
      <c r="F26" s="337">
        <v>238.5</v>
      </c>
      <c r="G26" s="337">
        <v>245.6</v>
      </c>
      <c r="H26" s="337">
        <v>252.1</v>
      </c>
      <c r="I26" s="337">
        <v>257.10000000000002</v>
      </c>
      <c r="J26" s="337">
        <v>259.8</v>
      </c>
      <c r="K26" s="337">
        <v>265.5</v>
      </c>
      <c r="L26" s="337">
        <v>275.8</v>
      </c>
      <c r="M26" s="337"/>
      <c r="N26" s="337"/>
      <c r="O26" s="337"/>
      <c r="P26" s="337"/>
      <c r="Q26" s="337"/>
      <c r="R26" s="337"/>
    </row>
    <row r="27" spans="2:18" x14ac:dyDescent="0.2">
      <c r="B27" t="s">
        <v>471</v>
      </c>
      <c r="C27" t="s">
        <v>183</v>
      </c>
      <c r="D27" t="s">
        <v>462</v>
      </c>
      <c r="E27" t="s">
        <v>463</v>
      </c>
      <c r="F27" s="337">
        <v>239.4</v>
      </c>
      <c r="G27" s="337">
        <v>246.8</v>
      </c>
      <c r="H27" s="337">
        <v>253.4</v>
      </c>
      <c r="I27" s="337">
        <v>257.5</v>
      </c>
      <c r="J27" s="337">
        <v>260.60000000000002</v>
      </c>
      <c r="K27" s="337">
        <v>267.10000000000002</v>
      </c>
      <c r="L27" s="337">
        <v>278.10000000000002</v>
      </c>
      <c r="M27" s="337"/>
      <c r="N27" s="337"/>
      <c r="O27" s="337"/>
      <c r="P27" s="337"/>
      <c r="Q27" s="337"/>
      <c r="R27" s="337"/>
    </row>
    <row r="28" spans="2:18" x14ac:dyDescent="0.2">
      <c r="B28" t="s">
        <v>472</v>
      </c>
      <c r="C28" t="s">
        <v>184</v>
      </c>
      <c r="D28" t="s">
        <v>462</v>
      </c>
      <c r="E28" t="s">
        <v>463</v>
      </c>
      <c r="F28" s="337">
        <v>238</v>
      </c>
      <c r="G28" s="337">
        <v>245.8</v>
      </c>
      <c r="H28" s="337">
        <v>252.6</v>
      </c>
      <c r="I28" s="337">
        <v>255.4</v>
      </c>
      <c r="J28" s="337">
        <v>258.8</v>
      </c>
      <c r="K28" s="337">
        <v>265.5</v>
      </c>
      <c r="L28" s="337">
        <v>276</v>
      </c>
      <c r="M28" s="337"/>
      <c r="N28" s="337"/>
      <c r="O28" s="337"/>
      <c r="P28" s="337"/>
      <c r="Q28" s="337"/>
      <c r="R28" s="337"/>
    </row>
    <row r="29" spans="2:18" x14ac:dyDescent="0.2">
      <c r="B29" t="s">
        <v>473</v>
      </c>
      <c r="C29" t="s">
        <v>185</v>
      </c>
      <c r="D29" t="s">
        <v>462</v>
      </c>
      <c r="E29" t="s">
        <v>463</v>
      </c>
      <c r="F29" s="337">
        <v>239.9</v>
      </c>
      <c r="G29" s="337">
        <v>247.6</v>
      </c>
      <c r="H29" s="337">
        <v>254.2</v>
      </c>
      <c r="I29" s="337">
        <v>256.7</v>
      </c>
      <c r="J29" s="337">
        <v>260</v>
      </c>
      <c r="K29" s="337">
        <v>268.39999999999998</v>
      </c>
      <c r="L29" s="337">
        <v>278.10000000000002</v>
      </c>
      <c r="M29" s="337"/>
      <c r="N29" s="337"/>
      <c r="O29" s="337"/>
      <c r="P29" s="337"/>
      <c r="Q29" s="337"/>
      <c r="R29" s="337"/>
    </row>
    <row r="30" spans="2:18" x14ac:dyDescent="0.2">
      <c r="B30" t="s">
        <v>474</v>
      </c>
      <c r="C30" t="s">
        <v>186</v>
      </c>
      <c r="D30" t="s">
        <v>462</v>
      </c>
      <c r="E30" t="s">
        <v>463</v>
      </c>
      <c r="F30" s="337">
        <v>240.8</v>
      </c>
      <c r="G30" s="337">
        <v>248.7</v>
      </c>
      <c r="H30" s="337">
        <v>254.8</v>
      </c>
      <c r="I30" s="337">
        <v>257.10000000000002</v>
      </c>
      <c r="J30" s="337">
        <v>261.10000000000002</v>
      </c>
      <c r="K30" s="337">
        <v>269.3</v>
      </c>
      <c r="L30" s="337">
        <v>278.3</v>
      </c>
      <c r="M30" s="337"/>
      <c r="N30" s="337"/>
      <c r="O30" s="337"/>
      <c r="P30" s="337"/>
      <c r="Q30" s="337"/>
      <c r="R30" s="337"/>
    </row>
    <row r="31" spans="2:18" x14ac:dyDescent="0.2">
      <c r="B31" t="s">
        <v>820</v>
      </c>
      <c r="C31" t="s">
        <v>199</v>
      </c>
      <c r="D31" t="s">
        <v>200</v>
      </c>
      <c r="E31" t="s">
        <v>463</v>
      </c>
      <c r="F31" s="338"/>
      <c r="G31" s="338"/>
      <c r="H31" s="338"/>
      <c r="I31" s="338"/>
      <c r="J31" s="338"/>
      <c r="K31" s="338"/>
      <c r="L31" s="338"/>
      <c r="M31" s="338"/>
      <c r="N31" s="338"/>
      <c r="O31" s="338"/>
      <c r="P31" s="338"/>
      <c r="Q31" s="338"/>
      <c r="R31" s="338"/>
    </row>
    <row r="32" spans="2:18" x14ac:dyDescent="0.2">
      <c r="B32" t="s">
        <v>821</v>
      </c>
      <c r="C32" t="s">
        <v>202</v>
      </c>
      <c r="D32" t="s">
        <v>200</v>
      </c>
      <c r="E32" t="s">
        <v>463</v>
      </c>
      <c r="F32" s="339"/>
      <c r="G32" s="339"/>
      <c r="H32" s="339"/>
      <c r="I32" s="339"/>
      <c r="J32" s="339"/>
      <c r="K32" s="339"/>
      <c r="L32" s="339"/>
      <c r="M32" s="339"/>
      <c r="N32" s="339"/>
      <c r="O32" s="339"/>
      <c r="P32" s="339"/>
      <c r="Q32" s="339"/>
      <c r="R32" s="339"/>
    </row>
    <row r="33" spans="2:18" x14ac:dyDescent="0.2">
      <c r="B33" t="s">
        <v>822</v>
      </c>
      <c r="C33" t="s">
        <v>823</v>
      </c>
      <c r="D33" t="s">
        <v>200</v>
      </c>
      <c r="E33" t="s">
        <v>463</v>
      </c>
      <c r="F33" s="340"/>
      <c r="G33" s="340"/>
      <c r="H33" s="340"/>
      <c r="I33" s="340"/>
      <c r="J33" s="340"/>
      <c r="K33" s="340"/>
      <c r="L33" s="340"/>
      <c r="M33" s="340"/>
      <c r="N33" s="340"/>
      <c r="O33" s="340"/>
      <c r="P33" s="340"/>
      <c r="Q33" s="340"/>
      <c r="R33" s="340"/>
    </row>
    <row r="34" spans="2:18" x14ac:dyDescent="0.2">
      <c r="B34" t="s">
        <v>824</v>
      </c>
      <c r="C34" t="s">
        <v>825</v>
      </c>
      <c r="D34" t="s">
        <v>200</v>
      </c>
      <c r="E34" t="s">
        <v>463</v>
      </c>
      <c r="F34" s="340"/>
      <c r="G34" s="340"/>
      <c r="H34" s="340"/>
      <c r="I34" s="340"/>
      <c r="J34" s="340"/>
      <c r="K34" s="340"/>
      <c r="L34" s="340"/>
      <c r="M34" s="340"/>
      <c r="N34" s="340"/>
      <c r="O34" s="340"/>
      <c r="P34" s="340"/>
      <c r="Q34" s="340"/>
      <c r="R34" s="340"/>
    </row>
    <row r="35" spans="2:18" x14ac:dyDescent="0.2">
      <c r="B35" t="s">
        <v>826</v>
      </c>
      <c r="C35" t="s">
        <v>827</v>
      </c>
      <c r="D35" t="s">
        <v>200</v>
      </c>
      <c r="E35" t="s">
        <v>463</v>
      </c>
      <c r="F35" s="340"/>
      <c r="G35" s="340"/>
      <c r="H35" s="340"/>
      <c r="I35" s="340"/>
      <c r="J35" s="340"/>
      <c r="K35" s="340"/>
      <c r="L35" s="340"/>
      <c r="M35" s="340"/>
      <c r="N35" s="340"/>
      <c r="O35" s="340"/>
      <c r="P35" s="340"/>
      <c r="Q35" s="340"/>
      <c r="R35" s="340"/>
    </row>
    <row r="36" spans="2:18" x14ac:dyDescent="0.2">
      <c r="B36" t="s">
        <v>828</v>
      </c>
      <c r="C36" t="s">
        <v>208</v>
      </c>
      <c r="D36" t="s">
        <v>200</v>
      </c>
      <c r="E36" t="s">
        <v>463</v>
      </c>
      <c r="F36" s="341"/>
      <c r="G36" s="341"/>
      <c r="H36" s="341"/>
      <c r="I36" s="341"/>
      <c r="J36" s="341"/>
      <c r="K36" s="341"/>
      <c r="L36" s="341"/>
      <c r="M36" s="341"/>
      <c r="N36" s="341"/>
      <c r="O36" s="341"/>
      <c r="P36" s="341"/>
      <c r="Q36" s="341"/>
      <c r="R36" s="341"/>
    </row>
    <row r="37" spans="2:18" x14ac:dyDescent="0.2">
      <c r="B37" t="s">
        <v>829</v>
      </c>
      <c r="C37" t="s">
        <v>209</v>
      </c>
      <c r="D37" t="s">
        <v>200</v>
      </c>
      <c r="E37" t="s">
        <v>463</v>
      </c>
      <c r="F37" s="342"/>
      <c r="G37" s="342"/>
      <c r="H37" s="342"/>
      <c r="I37" s="342"/>
      <c r="J37" s="342"/>
      <c r="K37" s="342"/>
      <c r="L37" s="342"/>
      <c r="M37" s="342"/>
      <c r="N37" s="342"/>
      <c r="O37" s="342"/>
      <c r="P37" s="342"/>
      <c r="Q37" s="342"/>
      <c r="R37" s="342"/>
    </row>
    <row r="38" spans="2:18" x14ac:dyDescent="0.2">
      <c r="B38" t="s">
        <v>830</v>
      </c>
      <c r="C38" t="s">
        <v>210</v>
      </c>
      <c r="D38" t="s">
        <v>200</v>
      </c>
      <c r="E38" t="s">
        <v>463</v>
      </c>
      <c r="F38" s="340"/>
      <c r="G38" s="340"/>
      <c r="H38" s="340"/>
      <c r="I38" s="340"/>
      <c r="J38" s="340"/>
      <c r="K38" s="340"/>
      <c r="L38" s="340"/>
      <c r="M38" s="340"/>
      <c r="N38" s="340"/>
      <c r="O38" s="340"/>
      <c r="P38" s="340"/>
      <c r="Q38" s="340"/>
      <c r="R38" s="340"/>
    </row>
    <row r="39" spans="2:18" x14ac:dyDescent="0.2">
      <c r="B39" t="s">
        <v>831</v>
      </c>
      <c r="C39" t="s">
        <v>832</v>
      </c>
      <c r="D39" t="s">
        <v>200</v>
      </c>
      <c r="E39" t="s">
        <v>463</v>
      </c>
      <c r="F39" s="340"/>
      <c r="G39" s="340"/>
      <c r="H39" s="340"/>
      <c r="I39" s="340"/>
      <c r="J39" s="340"/>
      <c r="K39" s="340"/>
      <c r="L39" s="340"/>
      <c r="M39" s="340"/>
      <c r="N39" s="340"/>
      <c r="O39" s="340"/>
      <c r="P39" s="340"/>
      <c r="Q39" s="340"/>
      <c r="R39" s="340"/>
    </row>
    <row r="40" spans="2:18" x14ac:dyDescent="0.2">
      <c r="B40" t="s">
        <v>833</v>
      </c>
      <c r="C40" t="s">
        <v>834</v>
      </c>
      <c r="D40" t="s">
        <v>200</v>
      </c>
      <c r="E40" t="s">
        <v>463</v>
      </c>
      <c r="F40" s="340"/>
      <c r="G40" s="340"/>
      <c r="H40" s="340"/>
      <c r="I40" s="340"/>
      <c r="J40" s="340"/>
      <c r="K40" s="340"/>
      <c r="L40" s="340"/>
      <c r="M40" s="340"/>
      <c r="N40" s="340"/>
      <c r="O40" s="340"/>
      <c r="P40" s="340"/>
      <c r="Q40" s="340"/>
      <c r="R40" s="340"/>
    </row>
    <row r="41" spans="2:18" x14ac:dyDescent="0.2">
      <c r="B41" t="s">
        <v>835</v>
      </c>
      <c r="C41" t="s">
        <v>836</v>
      </c>
      <c r="D41" t="s">
        <v>200</v>
      </c>
      <c r="E41" t="s">
        <v>463</v>
      </c>
      <c r="F41" s="340"/>
      <c r="G41" s="340"/>
      <c r="H41" s="340"/>
      <c r="I41" s="340"/>
      <c r="J41" s="340"/>
      <c r="K41" s="340"/>
      <c r="L41" s="340"/>
      <c r="M41" s="340"/>
      <c r="N41" s="340"/>
      <c r="O41" s="340"/>
      <c r="P41" s="340"/>
      <c r="Q41" s="340"/>
      <c r="R41" s="340"/>
    </row>
    <row r="42" spans="2:18" x14ac:dyDescent="0.2">
      <c r="B42" t="s">
        <v>837</v>
      </c>
      <c r="C42" t="s">
        <v>217</v>
      </c>
      <c r="D42" t="s">
        <v>200</v>
      </c>
      <c r="E42" t="s">
        <v>463</v>
      </c>
      <c r="F42" s="343"/>
      <c r="G42" s="343"/>
      <c r="H42" s="343"/>
      <c r="I42" s="343"/>
      <c r="J42" s="343"/>
      <c r="K42" s="343"/>
      <c r="L42" s="343"/>
      <c r="M42" s="343"/>
      <c r="N42" s="343"/>
      <c r="O42" s="343"/>
      <c r="P42" s="343"/>
      <c r="Q42" s="343"/>
      <c r="R42" s="343"/>
    </row>
    <row r="43" spans="2:18" x14ac:dyDescent="0.2">
      <c r="B43" t="s">
        <v>838</v>
      </c>
      <c r="C43" t="s">
        <v>218</v>
      </c>
      <c r="D43" t="s">
        <v>200</v>
      </c>
      <c r="E43" t="s">
        <v>463</v>
      </c>
      <c r="F43" s="344"/>
      <c r="G43" s="344"/>
      <c r="H43" s="344"/>
      <c r="I43" s="344"/>
      <c r="J43" s="344"/>
      <c r="K43" s="344"/>
      <c r="L43" s="344"/>
      <c r="M43" s="344"/>
      <c r="N43" s="344"/>
      <c r="O43" s="344"/>
      <c r="P43" s="344"/>
      <c r="Q43" s="344"/>
      <c r="R43" s="344"/>
    </row>
    <row r="44" spans="2:18" x14ac:dyDescent="0.2">
      <c r="B44" t="s">
        <v>839</v>
      </c>
      <c r="C44" t="s">
        <v>840</v>
      </c>
      <c r="D44" t="s">
        <v>200</v>
      </c>
      <c r="E44" t="s">
        <v>463</v>
      </c>
      <c r="F44" s="340"/>
      <c r="G44" s="340"/>
      <c r="H44" s="340"/>
      <c r="I44" s="340"/>
      <c r="J44" s="340"/>
      <c r="K44" s="340"/>
      <c r="L44" s="340"/>
      <c r="M44" s="340"/>
      <c r="N44" s="340"/>
      <c r="O44" s="340"/>
      <c r="P44" s="340"/>
      <c r="Q44" s="340"/>
      <c r="R44" s="340"/>
    </row>
    <row r="45" spans="2:18" x14ac:dyDescent="0.2">
      <c r="B45" t="s">
        <v>841</v>
      </c>
      <c r="C45" t="s">
        <v>221</v>
      </c>
      <c r="D45" t="s">
        <v>200</v>
      </c>
      <c r="E45" t="s">
        <v>463</v>
      </c>
      <c r="F45" s="345"/>
      <c r="G45" s="345"/>
      <c r="H45" s="345"/>
      <c r="I45" s="345"/>
      <c r="J45" s="345"/>
      <c r="K45" s="345"/>
      <c r="L45" s="345"/>
      <c r="M45" s="345"/>
      <c r="N45" s="345"/>
      <c r="O45" s="345"/>
      <c r="P45" s="345"/>
      <c r="Q45" s="345"/>
      <c r="R45" s="345"/>
    </row>
    <row r="46" spans="2:18" x14ac:dyDescent="0.2">
      <c r="B46" t="s">
        <v>842</v>
      </c>
      <c r="C46" t="s">
        <v>222</v>
      </c>
      <c r="D46" t="s">
        <v>200</v>
      </c>
      <c r="E46" t="s">
        <v>463</v>
      </c>
      <c r="F46" s="346"/>
      <c r="G46" s="346"/>
      <c r="H46" s="346"/>
      <c r="I46" s="346"/>
      <c r="J46" s="346"/>
      <c r="K46" s="346"/>
      <c r="L46" s="346"/>
      <c r="M46" s="346"/>
      <c r="N46" s="346"/>
      <c r="O46" s="346"/>
      <c r="P46" s="346"/>
      <c r="Q46" s="346"/>
      <c r="R46" s="346"/>
    </row>
    <row r="47" spans="2:18" x14ac:dyDescent="0.2">
      <c r="B47" t="s">
        <v>843</v>
      </c>
      <c r="C47" t="s">
        <v>223</v>
      </c>
      <c r="D47" t="s">
        <v>200</v>
      </c>
      <c r="E47" t="s">
        <v>463</v>
      </c>
      <c r="F47" s="340"/>
      <c r="G47" s="340"/>
      <c r="H47" s="340"/>
      <c r="I47" s="340"/>
      <c r="J47" s="340"/>
      <c r="K47" s="340"/>
      <c r="L47" s="340"/>
      <c r="M47" s="340"/>
      <c r="N47" s="340"/>
      <c r="O47" s="340"/>
      <c r="P47" s="340"/>
      <c r="Q47" s="340"/>
      <c r="R47" s="340"/>
    </row>
    <row r="48" spans="2:18" x14ac:dyDescent="0.2">
      <c r="B48" t="s">
        <v>844</v>
      </c>
      <c r="C48" t="s">
        <v>845</v>
      </c>
      <c r="D48" t="s">
        <v>200</v>
      </c>
      <c r="E48" t="s">
        <v>463</v>
      </c>
      <c r="F48" s="340"/>
      <c r="G48" s="340"/>
      <c r="H48" s="340"/>
      <c r="I48" s="340"/>
      <c r="J48" s="340"/>
      <c r="K48" s="340"/>
      <c r="L48" s="340"/>
      <c r="M48" s="340"/>
      <c r="N48" s="340"/>
      <c r="O48" s="340"/>
      <c r="P48" s="340"/>
      <c r="Q48" s="340"/>
      <c r="R48" s="340"/>
    </row>
    <row r="49" spans="2:18" x14ac:dyDescent="0.2">
      <c r="B49" t="s">
        <v>846</v>
      </c>
      <c r="C49" t="s">
        <v>847</v>
      </c>
      <c r="D49" t="s">
        <v>200</v>
      </c>
      <c r="E49" t="s">
        <v>463</v>
      </c>
      <c r="F49" s="340"/>
      <c r="G49" s="340"/>
      <c r="H49" s="340"/>
      <c r="I49" s="340"/>
      <c r="J49" s="340"/>
      <c r="K49" s="340"/>
      <c r="L49" s="340"/>
      <c r="M49" s="340"/>
      <c r="N49" s="340"/>
      <c r="O49" s="340"/>
      <c r="P49" s="340"/>
      <c r="Q49" s="340"/>
      <c r="R49" s="340"/>
    </row>
    <row r="50" spans="2:18" x14ac:dyDescent="0.2">
      <c r="B50" t="s">
        <v>848</v>
      </c>
      <c r="C50" t="s">
        <v>849</v>
      </c>
      <c r="D50" t="s">
        <v>200</v>
      </c>
      <c r="E50" t="s">
        <v>463</v>
      </c>
      <c r="F50" s="340"/>
      <c r="G50" s="340"/>
      <c r="H50" s="340"/>
      <c r="I50" s="340"/>
      <c r="J50" s="340"/>
      <c r="K50" s="340"/>
      <c r="L50" s="340"/>
      <c r="M50" s="340"/>
      <c r="N50" s="340"/>
      <c r="O50" s="340"/>
      <c r="P50" s="340"/>
      <c r="Q50" s="340"/>
      <c r="R50" s="340"/>
    </row>
    <row r="51" spans="2:18" x14ac:dyDescent="0.2">
      <c r="B51" t="s">
        <v>850</v>
      </c>
      <c r="C51" t="s">
        <v>229</v>
      </c>
      <c r="D51" t="s">
        <v>200</v>
      </c>
      <c r="E51" t="s">
        <v>463</v>
      </c>
      <c r="F51" s="347"/>
      <c r="G51" s="347"/>
      <c r="H51" s="347"/>
      <c r="I51" s="347"/>
      <c r="J51" s="347"/>
      <c r="K51" s="347"/>
      <c r="L51" s="347"/>
      <c r="M51" s="347"/>
      <c r="N51" s="347"/>
      <c r="O51" s="347"/>
      <c r="P51" s="347"/>
      <c r="Q51" s="347"/>
      <c r="R51" s="347"/>
    </row>
    <row r="52" spans="2:18" x14ac:dyDescent="0.2">
      <c r="B52" t="s">
        <v>851</v>
      </c>
      <c r="C52" t="s">
        <v>230</v>
      </c>
      <c r="D52" t="s">
        <v>200</v>
      </c>
      <c r="E52" t="s">
        <v>463</v>
      </c>
      <c r="F52" s="348"/>
      <c r="G52" s="348"/>
      <c r="H52" s="348"/>
      <c r="I52" s="348"/>
      <c r="J52" s="348"/>
      <c r="K52" s="348"/>
      <c r="L52" s="348"/>
      <c r="M52" s="348"/>
      <c r="N52" s="348"/>
      <c r="O52" s="348"/>
      <c r="P52" s="348"/>
      <c r="Q52" s="348"/>
      <c r="R52" s="348"/>
    </row>
    <row r="53" spans="2:18" x14ac:dyDescent="0.2">
      <c r="B53" t="s">
        <v>852</v>
      </c>
      <c r="C53" t="s">
        <v>853</v>
      </c>
      <c r="D53" t="s">
        <v>200</v>
      </c>
      <c r="E53" t="s">
        <v>463</v>
      </c>
      <c r="F53" s="340"/>
      <c r="G53" s="340"/>
      <c r="H53" s="340"/>
      <c r="I53" s="340"/>
      <c r="J53" s="340"/>
      <c r="K53" s="340"/>
      <c r="L53" s="340"/>
      <c r="M53" s="340"/>
      <c r="N53" s="340"/>
      <c r="O53" s="340"/>
      <c r="P53" s="340"/>
      <c r="Q53" s="340"/>
      <c r="R53" s="340"/>
    </row>
    <row r="54" spans="2:18" x14ac:dyDescent="0.2">
      <c r="B54" t="s">
        <v>854</v>
      </c>
      <c r="C54" t="s">
        <v>855</v>
      </c>
      <c r="D54" t="s">
        <v>200</v>
      </c>
      <c r="E54" t="s">
        <v>463</v>
      </c>
      <c r="F54" s="340"/>
      <c r="G54" s="340"/>
      <c r="H54" s="340"/>
      <c r="I54" s="340"/>
      <c r="J54" s="340"/>
      <c r="K54" s="340"/>
      <c r="L54" s="340"/>
      <c r="M54" s="340"/>
      <c r="N54" s="340"/>
      <c r="O54" s="340"/>
      <c r="P54" s="340"/>
      <c r="Q54" s="340"/>
      <c r="R54" s="340"/>
    </row>
    <row r="55" spans="2:18" x14ac:dyDescent="0.2">
      <c r="B55" t="s">
        <v>856</v>
      </c>
      <c r="C55" t="s">
        <v>235</v>
      </c>
      <c r="D55" t="s">
        <v>200</v>
      </c>
      <c r="E55" t="s">
        <v>463</v>
      </c>
      <c r="F55" s="349"/>
      <c r="G55" s="349"/>
      <c r="H55" s="349"/>
      <c r="I55" s="349"/>
      <c r="J55" s="349"/>
      <c r="K55" s="349"/>
      <c r="L55" s="349"/>
      <c r="M55" s="349"/>
      <c r="N55" s="349"/>
      <c r="O55" s="349"/>
      <c r="P55" s="349"/>
      <c r="Q55" s="349"/>
      <c r="R55" s="349"/>
    </row>
    <row r="56" spans="2:18" x14ac:dyDescent="0.2">
      <c r="B56" t="s">
        <v>857</v>
      </c>
      <c r="C56" t="s">
        <v>236</v>
      </c>
      <c r="D56" t="s">
        <v>200</v>
      </c>
      <c r="E56" t="s">
        <v>463</v>
      </c>
      <c r="F56" s="350"/>
      <c r="G56" s="350"/>
      <c r="H56" s="350"/>
      <c r="I56" s="350"/>
      <c r="J56" s="350"/>
      <c r="K56" s="350"/>
      <c r="L56" s="350"/>
      <c r="M56" s="350"/>
      <c r="N56" s="350"/>
      <c r="O56" s="350"/>
      <c r="P56" s="350"/>
      <c r="Q56" s="350"/>
      <c r="R56" s="35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98"/>
  <sheetViews>
    <sheetView zoomScale="80" zoomScaleNormal="80" workbookViewId="0">
      <pane xSplit="5" ySplit="2" topLeftCell="F3" activePane="bottomRight" state="frozen"/>
      <selection pane="topRight" activeCell="F1" sqref="F1"/>
      <selection pane="bottomLeft" activeCell="A3" sqref="A3"/>
      <selection pane="bottomRight"/>
    </sheetView>
  </sheetViews>
  <sheetFormatPr defaultRowHeight="12.75" x14ac:dyDescent="0.2"/>
  <cols>
    <col min="1" max="1" width="10.140625" bestFit="1" customWidth="1"/>
    <col min="2" max="2" width="18" customWidth="1"/>
    <col min="3" max="3" width="135.140625" bestFit="1" customWidth="1"/>
    <col min="4" max="4" width="4.140625" customWidth="1"/>
    <col min="5" max="5" width="18.85546875" customWidth="1"/>
    <col min="6" max="6" width="16.5703125" bestFit="1" customWidth="1"/>
    <col min="7" max="11" width="9.42578125" bestFit="1" customWidth="1"/>
  </cols>
  <sheetData>
    <row r="1" spans="1:11" x14ac:dyDescent="0.2">
      <c r="C1" t="s">
        <v>574</v>
      </c>
    </row>
    <row r="2" spans="1:11" x14ac:dyDescent="0.2">
      <c r="A2" t="s">
        <v>456</v>
      </c>
      <c r="B2" t="s">
        <v>457</v>
      </c>
      <c r="C2" t="s">
        <v>458</v>
      </c>
      <c r="D2" t="s">
        <v>126</v>
      </c>
      <c r="E2" t="s">
        <v>459</v>
      </c>
      <c r="F2" s="321" t="s">
        <v>460</v>
      </c>
      <c r="G2" t="s">
        <v>475</v>
      </c>
      <c r="H2" t="s">
        <v>476</v>
      </c>
      <c r="I2" t="s">
        <v>477</v>
      </c>
      <c r="J2" t="s">
        <v>478</v>
      </c>
      <c r="K2" t="s">
        <v>479</v>
      </c>
    </row>
    <row r="4" spans="1:11" x14ac:dyDescent="0.2">
      <c r="B4" s="3" t="s">
        <v>555</v>
      </c>
      <c r="C4" s="3" t="s">
        <v>132</v>
      </c>
      <c r="D4" s="3" t="s">
        <v>462</v>
      </c>
      <c r="E4" s="3" t="s">
        <v>463</v>
      </c>
      <c r="F4" s="371">
        <f>Inputs!$F$13</f>
        <v>41000</v>
      </c>
      <c r="G4" s="372"/>
      <c r="H4" s="372"/>
      <c r="I4" s="372"/>
      <c r="J4" s="372"/>
      <c r="K4" s="372"/>
    </row>
    <row r="5" spans="1:11" x14ac:dyDescent="0.2">
      <c r="B5" s="3" t="s">
        <v>556</v>
      </c>
      <c r="C5" s="3" t="s">
        <v>136</v>
      </c>
      <c r="D5" s="3" t="s">
        <v>462</v>
      </c>
      <c r="E5" s="3" t="s">
        <v>463</v>
      </c>
      <c r="F5" s="371">
        <f>Inputs!$F$16</f>
        <v>2013</v>
      </c>
      <c r="G5" s="372"/>
      <c r="H5" s="372"/>
      <c r="I5" s="372"/>
      <c r="J5" s="372"/>
      <c r="K5" s="372"/>
    </row>
    <row r="6" spans="1:11" x14ac:dyDescent="0.2">
      <c r="B6" s="3" t="s">
        <v>557</v>
      </c>
      <c r="C6" s="3" t="s">
        <v>139</v>
      </c>
      <c r="D6" s="3" t="s">
        <v>462</v>
      </c>
      <c r="E6" s="3" t="s">
        <v>463</v>
      </c>
      <c r="F6" s="371">
        <f>Inputs!$F$17</f>
        <v>3</v>
      </c>
      <c r="G6" s="372"/>
      <c r="H6" s="372"/>
      <c r="I6" s="372"/>
      <c r="J6" s="372"/>
      <c r="K6" s="372"/>
    </row>
    <row r="7" spans="1:11" x14ac:dyDescent="0.2">
      <c r="B7" s="3" t="s">
        <v>558</v>
      </c>
      <c r="C7" s="3" t="s">
        <v>143</v>
      </c>
      <c r="D7" s="3" t="s">
        <v>526</v>
      </c>
      <c r="E7" s="3" t="s">
        <v>463</v>
      </c>
      <c r="F7" s="335" t="str">
        <f>Inputs!$F$20</f>
        <v>Pre-Fcst</v>
      </c>
    </row>
    <row r="8" spans="1:11" x14ac:dyDescent="0.2">
      <c r="B8" s="3" t="s">
        <v>559</v>
      </c>
      <c r="C8" s="3" t="s">
        <v>146</v>
      </c>
      <c r="D8" s="3" t="s">
        <v>526</v>
      </c>
      <c r="E8" s="3" t="s">
        <v>463</v>
      </c>
      <c r="F8" s="335" t="str">
        <f>Inputs!$F$21</f>
        <v>Forecast</v>
      </c>
    </row>
    <row r="9" spans="1:11" x14ac:dyDescent="0.2">
      <c r="B9" s="3" t="s">
        <v>560</v>
      </c>
      <c r="C9" s="3" t="s">
        <v>148</v>
      </c>
      <c r="D9" s="3" t="s">
        <v>526</v>
      </c>
      <c r="E9" s="3" t="s">
        <v>463</v>
      </c>
      <c r="F9" s="335" t="str">
        <f>Inputs!$F$22</f>
        <v>Post-Fcst</v>
      </c>
    </row>
    <row r="10" spans="1:11" x14ac:dyDescent="0.2">
      <c r="B10" s="3" t="s">
        <v>561</v>
      </c>
      <c r="C10" s="3" t="s">
        <v>151</v>
      </c>
      <c r="D10" s="3" t="s">
        <v>462</v>
      </c>
      <c r="E10" s="3" t="s">
        <v>463</v>
      </c>
      <c r="F10" s="371">
        <f>Inputs!$F$26</f>
        <v>43922</v>
      </c>
      <c r="G10" s="372"/>
      <c r="H10" s="372"/>
      <c r="I10" s="372"/>
      <c r="J10" s="372"/>
      <c r="K10" s="372"/>
    </row>
    <row r="11" spans="1:11" x14ac:dyDescent="0.2">
      <c r="B11" s="3" t="s">
        <v>562</v>
      </c>
      <c r="C11" s="3" t="s">
        <v>152</v>
      </c>
      <c r="D11" s="3" t="s">
        <v>462</v>
      </c>
      <c r="E11" s="3" t="s">
        <v>463</v>
      </c>
      <c r="F11" s="371">
        <f>Inputs!$F$27</f>
        <v>5</v>
      </c>
      <c r="G11" s="372"/>
      <c r="H11" s="372"/>
      <c r="I11" s="372"/>
      <c r="J11" s="372"/>
      <c r="K11" s="372"/>
    </row>
    <row r="12" spans="1:11" x14ac:dyDescent="0.2">
      <c r="B12" s="3" t="s">
        <v>563</v>
      </c>
      <c r="C12" s="3" t="s">
        <v>154</v>
      </c>
      <c r="D12" s="3" t="s">
        <v>526</v>
      </c>
      <c r="E12" s="3" t="s">
        <v>463</v>
      </c>
      <c r="F12" s="335" t="str">
        <f>Inputs!$F$28</f>
        <v>2020-25</v>
      </c>
    </row>
    <row r="13" spans="1:11" x14ac:dyDescent="0.2">
      <c r="B13" s="3" t="s">
        <v>564</v>
      </c>
      <c r="C13" s="3" t="s">
        <v>520</v>
      </c>
      <c r="D13" s="3" t="s">
        <v>462</v>
      </c>
      <c r="E13" s="3" t="s">
        <v>463</v>
      </c>
      <c r="F13" s="371">
        <f>Inputs!F69</f>
        <v>2013</v>
      </c>
      <c r="G13" s="372"/>
      <c r="H13" s="372"/>
      <c r="I13" s="372"/>
      <c r="J13" s="372"/>
      <c r="K13" s="372"/>
    </row>
    <row r="14" spans="1:11" x14ac:dyDescent="0.2">
      <c r="B14" s="3" t="s">
        <v>565</v>
      </c>
      <c r="C14" s="3" t="s">
        <v>521</v>
      </c>
      <c r="D14" s="3" t="s">
        <v>462</v>
      </c>
      <c r="E14" s="3" t="s">
        <v>463</v>
      </c>
      <c r="F14" s="371">
        <f>Inputs!F70</f>
        <v>2018</v>
      </c>
      <c r="G14" s="372"/>
      <c r="H14" s="372"/>
      <c r="I14" s="372"/>
      <c r="J14" s="372"/>
      <c r="K14" s="372"/>
    </row>
    <row r="15" spans="1:11" x14ac:dyDescent="0.2">
      <c r="B15" s="3" t="s">
        <v>566</v>
      </c>
      <c r="C15" s="3" t="s">
        <v>575</v>
      </c>
      <c r="D15" s="3" t="s">
        <v>462</v>
      </c>
      <c r="E15" s="3" t="s">
        <v>463</v>
      </c>
      <c r="F15" s="371">
        <f>Inputs!F71</f>
        <v>2020</v>
      </c>
      <c r="G15" s="372"/>
      <c r="H15" s="372"/>
      <c r="I15" s="372"/>
      <c r="J15" s="372"/>
      <c r="K15" s="372"/>
    </row>
    <row r="16" spans="1:11" x14ac:dyDescent="0.2">
      <c r="B16" s="3" t="s">
        <v>567</v>
      </c>
      <c r="C16" s="3" t="s">
        <v>522</v>
      </c>
      <c r="D16" s="3" t="s">
        <v>462</v>
      </c>
      <c r="E16" s="3" t="s">
        <v>463</v>
      </c>
      <c r="F16" s="371">
        <f>Inputs!F72</f>
        <v>2019</v>
      </c>
      <c r="G16" s="372"/>
      <c r="H16" s="372"/>
      <c r="I16" s="372"/>
      <c r="J16" s="372"/>
      <c r="K16" s="372"/>
    </row>
    <row r="17" spans="1:11" x14ac:dyDescent="0.2">
      <c r="B17" s="3" t="s">
        <v>568</v>
      </c>
      <c r="C17" s="3" t="s">
        <v>523</v>
      </c>
      <c r="D17" s="3" t="s">
        <v>462</v>
      </c>
      <c r="E17" s="3" t="s">
        <v>463</v>
      </c>
      <c r="F17" s="371">
        <f>Inputs!F73</f>
        <v>2020</v>
      </c>
      <c r="G17" s="372"/>
      <c r="H17" s="372"/>
      <c r="I17" s="372"/>
      <c r="J17" s="372"/>
      <c r="K17" s="372"/>
    </row>
    <row r="18" spans="1:11" x14ac:dyDescent="0.2">
      <c r="B18" s="3" t="s">
        <v>569</v>
      </c>
      <c r="C18" s="3" t="s">
        <v>524</v>
      </c>
      <c r="D18" s="3" t="s">
        <v>462</v>
      </c>
      <c r="E18" s="3" t="s">
        <v>463</v>
      </c>
      <c r="F18" s="371">
        <f>Inputs!F77</f>
        <v>2020</v>
      </c>
      <c r="G18" s="372"/>
      <c r="H18" s="372"/>
      <c r="I18" s="372"/>
      <c r="J18" s="372"/>
      <c r="K18" s="372"/>
    </row>
    <row r="19" spans="1:11" x14ac:dyDescent="0.2">
      <c r="B19" s="3" t="s">
        <v>570</v>
      </c>
      <c r="C19" s="3" t="s">
        <v>525</v>
      </c>
      <c r="D19" s="3" t="s">
        <v>462</v>
      </c>
      <c r="E19" s="3" t="s">
        <v>463</v>
      </c>
      <c r="F19" s="371">
        <f>Inputs!F78</f>
        <v>2018</v>
      </c>
      <c r="G19" s="372"/>
      <c r="H19" s="372"/>
      <c r="I19" s="372"/>
      <c r="J19" s="372"/>
      <c r="K19" s="372"/>
    </row>
    <row r="20" spans="1:11" x14ac:dyDescent="0.2">
      <c r="B20" s="3" t="s">
        <v>571</v>
      </c>
      <c r="C20" s="3" t="s">
        <v>258</v>
      </c>
      <c r="D20" s="3" t="s">
        <v>462</v>
      </c>
      <c r="E20" s="3" t="s">
        <v>463</v>
      </c>
      <c r="F20" s="371">
        <f>Inputs!F159</f>
        <v>12</v>
      </c>
      <c r="G20" s="372"/>
      <c r="H20" s="372"/>
      <c r="I20" s="372"/>
      <c r="J20" s="372"/>
      <c r="K20" s="372"/>
    </row>
    <row r="21" spans="1:11" x14ac:dyDescent="0.2">
      <c r="B21" s="3" t="s">
        <v>572</v>
      </c>
      <c r="C21" s="3" t="s">
        <v>260</v>
      </c>
      <c r="D21" s="3" t="s">
        <v>462</v>
      </c>
      <c r="E21" s="3" t="s">
        <v>463</v>
      </c>
      <c r="F21" s="371">
        <f>Inputs!F161</f>
        <v>12</v>
      </c>
      <c r="G21" s="372"/>
      <c r="H21" s="372"/>
      <c r="I21" s="372"/>
      <c r="J21" s="372"/>
      <c r="K21" s="372"/>
    </row>
    <row r="22" spans="1:11" x14ac:dyDescent="0.2">
      <c r="B22" s="3" t="s">
        <v>573</v>
      </c>
      <c r="C22" s="3" t="s">
        <v>261</v>
      </c>
      <c r="D22" s="3" t="s">
        <v>462</v>
      </c>
      <c r="E22" s="3" t="s">
        <v>463</v>
      </c>
      <c r="F22" s="371">
        <f>Inputs!F163</f>
        <v>365</v>
      </c>
      <c r="G22" s="372"/>
      <c r="H22" s="372"/>
      <c r="I22" s="372"/>
      <c r="J22" s="372"/>
      <c r="K22" s="372"/>
    </row>
    <row r="23" spans="1:11" x14ac:dyDescent="0.2">
      <c r="A23" s="358"/>
      <c r="B23" s="361" t="s">
        <v>676</v>
      </c>
      <c r="C23" s="358" t="s">
        <v>239</v>
      </c>
      <c r="D23" s="3" t="s">
        <v>526</v>
      </c>
      <c r="E23" s="3" t="s">
        <v>463</v>
      </c>
      <c r="F23" s="358">
        <f>Inputs!F134</f>
        <v>44286</v>
      </c>
      <c r="G23" s="335"/>
      <c r="H23" s="335"/>
      <c r="I23" s="335"/>
      <c r="J23" s="335"/>
      <c r="K23" s="335"/>
    </row>
    <row r="24" spans="1:11" x14ac:dyDescent="0.2">
      <c r="A24" s="358"/>
      <c r="B24" s="361" t="s">
        <v>677</v>
      </c>
      <c r="C24" s="358" t="s">
        <v>240</v>
      </c>
      <c r="D24" s="3" t="s">
        <v>173</v>
      </c>
      <c r="E24" s="3" t="s">
        <v>463</v>
      </c>
      <c r="F24" s="359">
        <f>Inputs!F136</f>
        <v>2.8000000000000001E-2</v>
      </c>
      <c r="G24" s="373"/>
      <c r="H24" s="373"/>
      <c r="I24" s="373"/>
      <c r="J24" s="373"/>
      <c r="K24" s="373"/>
    </row>
    <row r="25" spans="1:11" x14ac:dyDescent="0.2">
      <c r="A25" s="358"/>
      <c r="B25" s="361" t="s">
        <v>678</v>
      </c>
      <c r="C25" s="358" t="s">
        <v>241</v>
      </c>
      <c r="D25" s="3" t="s">
        <v>173</v>
      </c>
      <c r="E25" s="3" t="s">
        <v>463</v>
      </c>
      <c r="F25" s="359">
        <f>Inputs!F137</f>
        <v>2.8000000000000001E-2</v>
      </c>
      <c r="G25" s="373"/>
      <c r="H25" s="373"/>
      <c r="I25" s="373"/>
      <c r="J25" s="373"/>
      <c r="K25" s="373"/>
    </row>
    <row r="26" spans="1:11" x14ac:dyDescent="0.2">
      <c r="A26" s="358"/>
      <c r="B26" s="361" t="s">
        <v>679</v>
      </c>
      <c r="C26" s="358" t="s">
        <v>242</v>
      </c>
      <c r="D26" s="3" t="s">
        <v>173</v>
      </c>
      <c r="E26" s="3" t="s">
        <v>463</v>
      </c>
      <c r="F26" s="359">
        <f>Inputs!F138</f>
        <v>2.8000000000000001E-2</v>
      </c>
      <c r="G26" s="373"/>
      <c r="H26" s="373"/>
      <c r="I26" s="373"/>
      <c r="J26" s="373"/>
      <c r="K26" s="373"/>
    </row>
    <row r="27" spans="1:11" x14ac:dyDescent="0.2">
      <c r="A27" s="358"/>
      <c r="B27" s="361" t="s">
        <v>680</v>
      </c>
      <c r="C27" s="358" t="s">
        <v>243</v>
      </c>
      <c r="D27" s="3" t="s">
        <v>173</v>
      </c>
      <c r="E27" s="3" t="s">
        <v>463</v>
      </c>
      <c r="F27" s="359">
        <f>Inputs!F139</f>
        <v>2.8000000000000001E-2</v>
      </c>
      <c r="G27" s="373"/>
      <c r="H27" s="373"/>
      <c r="I27" s="373"/>
      <c r="J27" s="373"/>
      <c r="K27" s="373"/>
    </row>
    <row r="28" spans="1:11" x14ac:dyDescent="0.2">
      <c r="A28" s="358"/>
      <c r="B28" s="361" t="s">
        <v>681</v>
      </c>
      <c r="C28" s="358" t="s">
        <v>244</v>
      </c>
      <c r="D28" s="3" t="s">
        <v>173</v>
      </c>
      <c r="E28" s="3" t="s">
        <v>463</v>
      </c>
      <c r="F28" s="359">
        <f>Inputs!F140</f>
        <v>2.8000000000000001E-2</v>
      </c>
      <c r="G28" s="373"/>
      <c r="H28" s="373"/>
      <c r="I28" s="373"/>
      <c r="J28" s="373"/>
      <c r="K28" s="373"/>
    </row>
    <row r="29" spans="1:11" x14ac:dyDescent="0.2">
      <c r="A29" s="358"/>
      <c r="B29" s="361" t="s">
        <v>682</v>
      </c>
      <c r="C29" s="358" t="s">
        <v>245</v>
      </c>
      <c r="D29" s="3" t="s">
        <v>173</v>
      </c>
      <c r="E29" s="3" t="s">
        <v>463</v>
      </c>
      <c r="F29" s="359">
        <f>Inputs!F141</f>
        <v>2.8000000000000001E-2</v>
      </c>
      <c r="G29" s="373"/>
      <c r="H29" s="373"/>
      <c r="I29" s="373"/>
      <c r="J29" s="373"/>
      <c r="K29" s="373"/>
    </row>
    <row r="30" spans="1:11" x14ac:dyDescent="0.2">
      <c r="A30" s="358"/>
      <c r="B30" s="361" t="s">
        <v>683</v>
      </c>
      <c r="C30" s="358" t="s">
        <v>246</v>
      </c>
      <c r="D30" s="3" t="s">
        <v>173</v>
      </c>
      <c r="E30" s="3" t="s">
        <v>463</v>
      </c>
      <c r="F30" s="359">
        <f>Inputs!F142</f>
        <v>2.8000000000000001E-2</v>
      </c>
      <c r="G30" s="373"/>
      <c r="H30" s="373"/>
      <c r="I30" s="373"/>
      <c r="J30" s="373"/>
      <c r="K30" s="373"/>
    </row>
    <row r="31" spans="1:11" s="335" customFormat="1" x14ac:dyDescent="0.2">
      <c r="A31" s="358"/>
      <c r="B31" s="361" t="s">
        <v>684</v>
      </c>
      <c r="C31" s="358" t="s">
        <v>247</v>
      </c>
      <c r="D31" s="361" t="s">
        <v>462</v>
      </c>
      <c r="E31" s="3" t="s">
        <v>463</v>
      </c>
      <c r="F31" s="374">
        <f>Inputs!F144</f>
        <v>5</v>
      </c>
      <c r="G31" s="371"/>
      <c r="H31" s="371"/>
      <c r="I31" s="371"/>
      <c r="J31" s="371"/>
      <c r="K31" s="371"/>
    </row>
    <row r="32" spans="1:11" s="335" customFormat="1" x14ac:dyDescent="0.2">
      <c r="A32" s="358"/>
      <c r="B32" s="361" t="s">
        <v>685</v>
      </c>
      <c r="C32" s="358" t="s">
        <v>249</v>
      </c>
      <c r="D32" s="361" t="s">
        <v>462</v>
      </c>
      <c r="E32" s="3" t="s">
        <v>463</v>
      </c>
      <c r="F32" s="374">
        <f>Inputs!F148</f>
        <v>1</v>
      </c>
      <c r="G32" s="371"/>
      <c r="H32" s="371"/>
      <c r="I32" s="371"/>
      <c r="J32" s="371"/>
      <c r="K32" s="371"/>
    </row>
    <row r="33" spans="1:11" s="335" customFormat="1" x14ac:dyDescent="0.2">
      <c r="A33" s="358"/>
      <c r="B33" s="361" t="s">
        <v>686</v>
      </c>
      <c r="C33" s="358" t="s">
        <v>251</v>
      </c>
      <c r="D33" s="361" t="s">
        <v>462</v>
      </c>
      <c r="E33" s="3" t="s">
        <v>463</v>
      </c>
      <c r="F33" s="374">
        <f>Inputs!F149</f>
        <v>1</v>
      </c>
      <c r="G33" s="371"/>
      <c r="H33" s="371"/>
      <c r="I33" s="371"/>
      <c r="J33" s="371"/>
      <c r="K33" s="371"/>
    </row>
    <row r="34" spans="1:11" s="335" customFormat="1" x14ac:dyDescent="0.2">
      <c r="A34" s="358"/>
      <c r="B34" s="361" t="s">
        <v>687</v>
      </c>
      <c r="C34" s="358" t="s">
        <v>252</v>
      </c>
      <c r="D34" s="361" t="s">
        <v>462</v>
      </c>
      <c r="E34" s="3" t="s">
        <v>463</v>
      </c>
      <c r="F34" s="374">
        <f>Inputs!F150</f>
        <v>1</v>
      </c>
      <c r="G34" s="371"/>
      <c r="H34" s="371"/>
      <c r="I34" s="371"/>
      <c r="J34" s="371"/>
      <c r="K34" s="371"/>
    </row>
    <row r="35" spans="1:11" s="335" customFormat="1" x14ac:dyDescent="0.2">
      <c r="A35" s="358"/>
      <c r="B35" s="361" t="s">
        <v>688</v>
      </c>
      <c r="C35" s="358" t="s">
        <v>253</v>
      </c>
      <c r="D35" s="361" t="s">
        <v>462</v>
      </c>
      <c r="E35" s="3" t="s">
        <v>463</v>
      </c>
      <c r="F35" s="374">
        <f>Inputs!F151</f>
        <v>1</v>
      </c>
      <c r="G35" s="371"/>
      <c r="H35" s="371"/>
      <c r="I35" s="371"/>
      <c r="J35" s="371"/>
      <c r="K35" s="371"/>
    </row>
    <row r="36" spans="1:11" s="335" customFormat="1" x14ac:dyDescent="0.2">
      <c r="A36" s="358"/>
      <c r="B36" s="361" t="s">
        <v>689</v>
      </c>
      <c r="C36" s="358" t="s">
        <v>254</v>
      </c>
      <c r="D36" s="361" t="s">
        <v>462</v>
      </c>
      <c r="E36" s="3" t="s">
        <v>463</v>
      </c>
      <c r="F36" s="374">
        <f>Inputs!F152</f>
        <v>0</v>
      </c>
      <c r="G36" s="371"/>
      <c r="H36" s="371"/>
      <c r="I36" s="371"/>
      <c r="J36" s="371"/>
      <c r="K36" s="371"/>
    </row>
    <row r="37" spans="1:11" s="335" customFormat="1" x14ac:dyDescent="0.2">
      <c r="A37" s="358"/>
      <c r="B37" s="361" t="s">
        <v>690</v>
      </c>
      <c r="C37" s="358" t="s">
        <v>255</v>
      </c>
      <c r="D37" s="361" t="s">
        <v>462</v>
      </c>
      <c r="E37" s="3" t="s">
        <v>463</v>
      </c>
      <c r="F37" s="374">
        <f>Inputs!F153</f>
        <v>0</v>
      </c>
      <c r="G37" s="371"/>
      <c r="H37" s="371"/>
      <c r="I37" s="371"/>
      <c r="J37" s="371"/>
      <c r="K37" s="371"/>
    </row>
    <row r="38" spans="1:11" s="335" customFormat="1" x14ac:dyDescent="0.2">
      <c r="A38" s="358"/>
      <c r="B38" s="361" t="s">
        <v>691</v>
      </c>
      <c r="C38" s="358" t="s">
        <v>256</v>
      </c>
      <c r="D38" s="361" t="s">
        <v>462</v>
      </c>
      <c r="E38" s="3" t="s">
        <v>463</v>
      </c>
      <c r="F38" s="374">
        <f>Inputs!F154</f>
        <v>1</v>
      </c>
      <c r="G38" s="371"/>
      <c r="H38" s="371"/>
      <c r="I38" s="371"/>
      <c r="J38" s="371"/>
      <c r="K38" s="371"/>
    </row>
    <row r="39" spans="1:11" s="335" customFormat="1" x14ac:dyDescent="0.2">
      <c r="A39" s="358"/>
      <c r="B39" s="361" t="s">
        <v>692</v>
      </c>
      <c r="C39" s="361" t="s">
        <v>341</v>
      </c>
      <c r="D39" s="361" t="s">
        <v>200</v>
      </c>
      <c r="E39" s="3" t="s">
        <v>463</v>
      </c>
      <c r="F39" s="360">
        <f>Summary_Output!$F10</f>
        <v>8.8552049600369891</v>
      </c>
      <c r="G39" s="370"/>
      <c r="H39" s="370"/>
      <c r="I39" s="370"/>
      <c r="J39" s="370"/>
      <c r="K39" s="370"/>
    </row>
    <row r="40" spans="1:11" s="335" customFormat="1" x14ac:dyDescent="0.2">
      <c r="A40" s="358"/>
      <c r="B40" s="361" t="s">
        <v>693</v>
      </c>
      <c r="C40" s="361" t="s">
        <v>350</v>
      </c>
      <c r="D40" s="361" t="s">
        <v>200</v>
      </c>
      <c r="E40" s="3" t="s">
        <v>463</v>
      </c>
      <c r="F40" s="360">
        <f>Summary_Output!$F11</f>
        <v>4.4688979650631611</v>
      </c>
      <c r="G40" s="370"/>
      <c r="H40" s="370"/>
      <c r="I40" s="370"/>
      <c r="J40" s="370"/>
      <c r="K40" s="370"/>
    </row>
    <row r="41" spans="1:11" s="335" customFormat="1" x14ac:dyDescent="0.2">
      <c r="A41" s="358"/>
      <c r="B41" s="361" t="s">
        <v>694</v>
      </c>
      <c r="C41" s="361" t="s">
        <v>337</v>
      </c>
      <c r="D41" s="361" t="s">
        <v>200</v>
      </c>
      <c r="E41" s="3" t="s">
        <v>463</v>
      </c>
      <c r="F41" s="360">
        <f>Summary_Output!$F14</f>
        <v>0</v>
      </c>
      <c r="G41" s="370"/>
      <c r="H41" s="370"/>
      <c r="I41" s="370"/>
      <c r="J41" s="370"/>
      <c r="K41" s="370"/>
    </row>
    <row r="42" spans="1:11" s="335" customFormat="1" x14ac:dyDescent="0.2">
      <c r="A42" s="358"/>
      <c r="B42" s="361" t="s">
        <v>695</v>
      </c>
      <c r="C42" s="361" t="s">
        <v>342</v>
      </c>
      <c r="D42" s="361" t="s">
        <v>200</v>
      </c>
      <c r="E42" s="3" t="s">
        <v>463</v>
      </c>
      <c r="F42" s="360">
        <f>Summary_Output!$F15</f>
        <v>3.5412160469743346</v>
      </c>
      <c r="G42" s="370"/>
      <c r="H42" s="370"/>
      <c r="I42" s="370"/>
      <c r="J42" s="370"/>
      <c r="K42" s="370"/>
    </row>
    <row r="43" spans="1:11" s="335" customFormat="1" x14ac:dyDescent="0.2">
      <c r="A43" s="358"/>
      <c r="B43" s="361" t="s">
        <v>696</v>
      </c>
      <c r="C43" s="361" t="s">
        <v>348</v>
      </c>
      <c r="D43" s="361" t="s">
        <v>200</v>
      </c>
      <c r="E43" s="3" t="s">
        <v>463</v>
      </c>
      <c r="F43" s="360">
        <f>Summary_Output!$F16</f>
        <v>0</v>
      </c>
      <c r="G43" s="370"/>
      <c r="H43" s="370"/>
      <c r="I43" s="370"/>
      <c r="J43" s="370"/>
      <c r="K43" s="370"/>
    </row>
    <row r="44" spans="1:11" s="335" customFormat="1" x14ac:dyDescent="0.2">
      <c r="A44" s="358"/>
      <c r="B44" s="361" t="s">
        <v>697</v>
      </c>
      <c r="C44" s="361" t="s">
        <v>351</v>
      </c>
      <c r="D44" s="361" t="s">
        <v>200</v>
      </c>
      <c r="E44" s="3" t="s">
        <v>463</v>
      </c>
      <c r="F44" s="360">
        <f>Summary_Output!$F17</f>
        <v>0</v>
      </c>
      <c r="G44" s="370"/>
      <c r="H44" s="370"/>
      <c r="I44" s="370"/>
      <c r="J44" s="370"/>
      <c r="K44" s="370"/>
    </row>
    <row r="45" spans="1:11" s="335" customFormat="1" x14ac:dyDescent="0.2">
      <c r="A45" s="358"/>
      <c r="B45" s="361" t="s">
        <v>698</v>
      </c>
      <c r="C45" s="361" t="s">
        <v>357</v>
      </c>
      <c r="D45" s="361" t="s">
        <v>200</v>
      </c>
      <c r="E45" s="3" t="s">
        <v>463</v>
      </c>
      <c r="F45" s="360">
        <f>Summary_Output!$F18</f>
        <v>0</v>
      </c>
      <c r="G45" s="370"/>
      <c r="H45" s="370"/>
      <c r="I45" s="370"/>
      <c r="J45" s="370"/>
      <c r="K45" s="370"/>
    </row>
    <row r="46" spans="1:11" s="335" customFormat="1" x14ac:dyDescent="0.2">
      <c r="A46" s="358"/>
      <c r="B46" s="361" t="s">
        <v>699</v>
      </c>
      <c r="C46" s="361" t="s">
        <v>361</v>
      </c>
      <c r="D46" s="361" t="s">
        <v>200</v>
      </c>
      <c r="E46" s="3" t="s">
        <v>463</v>
      </c>
      <c r="F46" s="360">
        <f>Summary_Output!$F19</f>
        <v>0</v>
      </c>
      <c r="G46" s="370"/>
      <c r="H46" s="370"/>
      <c r="I46" s="370"/>
      <c r="J46" s="370"/>
      <c r="K46" s="370"/>
    </row>
    <row r="47" spans="1:11" s="335" customFormat="1" x14ac:dyDescent="0.2">
      <c r="A47" s="358"/>
      <c r="B47" s="361" t="s">
        <v>700</v>
      </c>
      <c r="C47" s="361" t="s">
        <v>338</v>
      </c>
      <c r="D47" s="361" t="s">
        <v>200</v>
      </c>
      <c r="E47" s="3" t="s">
        <v>463</v>
      </c>
      <c r="F47" s="360">
        <f>Summary_Output!$F21</f>
        <v>0</v>
      </c>
      <c r="G47" s="370"/>
      <c r="H47" s="370"/>
      <c r="I47" s="370"/>
      <c r="J47" s="370"/>
      <c r="K47" s="370"/>
    </row>
    <row r="48" spans="1:11" s="335" customFormat="1" x14ac:dyDescent="0.2">
      <c r="A48" s="358"/>
      <c r="B48" s="361" t="s">
        <v>701</v>
      </c>
      <c r="C48" s="361" t="s">
        <v>343</v>
      </c>
      <c r="D48" s="361" t="s">
        <v>200</v>
      </c>
      <c r="E48" s="3" t="s">
        <v>463</v>
      </c>
      <c r="F48" s="360">
        <f>Summary_Output!$F22</f>
        <v>21.404187051046907</v>
      </c>
      <c r="G48" s="370"/>
      <c r="H48" s="370"/>
      <c r="I48" s="370"/>
      <c r="J48" s="370"/>
      <c r="K48" s="370"/>
    </row>
    <row r="49" spans="1:11" s="335" customFormat="1" x14ac:dyDescent="0.2">
      <c r="A49" s="358"/>
      <c r="B49" s="361" t="s">
        <v>702</v>
      </c>
      <c r="C49" s="361" t="s">
        <v>349</v>
      </c>
      <c r="D49" s="361" t="s">
        <v>200</v>
      </c>
      <c r="E49" s="3" t="s">
        <v>463</v>
      </c>
      <c r="F49" s="360">
        <f>Summary_Output!$F23</f>
        <v>0</v>
      </c>
      <c r="G49" s="370"/>
      <c r="H49" s="370"/>
      <c r="I49" s="370"/>
      <c r="J49" s="370"/>
      <c r="K49" s="370"/>
    </row>
    <row r="50" spans="1:11" s="335" customFormat="1" x14ac:dyDescent="0.2">
      <c r="A50" s="358"/>
      <c r="B50" s="361" t="s">
        <v>703</v>
      </c>
      <c r="C50" s="361" t="s">
        <v>352</v>
      </c>
      <c r="D50" s="361" t="s">
        <v>200</v>
      </c>
      <c r="E50" s="3" t="s">
        <v>463</v>
      </c>
      <c r="F50" s="360">
        <f>Summary_Output!$F24</f>
        <v>26.745349351541595</v>
      </c>
      <c r="G50" s="370"/>
      <c r="H50" s="370"/>
      <c r="I50" s="370"/>
      <c r="J50" s="370"/>
      <c r="K50" s="370"/>
    </row>
    <row r="51" spans="1:11" s="335" customFormat="1" x14ac:dyDescent="0.2">
      <c r="A51" s="358"/>
      <c r="B51" s="361" t="s">
        <v>704</v>
      </c>
      <c r="C51" s="361" t="s">
        <v>358</v>
      </c>
      <c r="D51" s="361" t="s">
        <v>200</v>
      </c>
      <c r="E51" s="3" t="s">
        <v>463</v>
      </c>
      <c r="F51" s="360">
        <f>Summary_Output!$F25</f>
        <v>1.1746752259380882</v>
      </c>
      <c r="G51" s="370"/>
      <c r="H51" s="370"/>
      <c r="I51" s="370"/>
      <c r="J51" s="370"/>
      <c r="K51" s="370"/>
    </row>
    <row r="52" spans="1:11" s="335" customFormat="1" x14ac:dyDescent="0.2">
      <c r="A52" s="358"/>
      <c r="B52" s="361" t="s">
        <v>705</v>
      </c>
      <c r="C52" s="361" t="s">
        <v>362</v>
      </c>
      <c r="D52" s="361" t="s">
        <v>200</v>
      </c>
      <c r="E52" s="3" t="s">
        <v>463</v>
      </c>
      <c r="F52" s="360">
        <f>Summary_Output!$F26</f>
        <v>0</v>
      </c>
      <c r="G52" s="370"/>
      <c r="H52" s="370"/>
      <c r="I52" s="370"/>
      <c r="J52" s="370"/>
      <c r="K52" s="370"/>
    </row>
    <row r="53" spans="1:11" s="335" customFormat="1" x14ac:dyDescent="0.2">
      <c r="A53" s="358"/>
      <c r="B53" s="361" t="s">
        <v>706</v>
      </c>
      <c r="C53" s="361" t="s">
        <v>347</v>
      </c>
      <c r="D53" s="361" t="s">
        <v>200</v>
      </c>
      <c r="E53" s="3" t="s">
        <v>463</v>
      </c>
      <c r="F53" s="360">
        <f>Summary_Output!$F29</f>
        <v>-10.013913504448201</v>
      </c>
      <c r="G53" s="370"/>
      <c r="H53" s="370"/>
      <c r="I53" s="370"/>
      <c r="J53" s="370"/>
      <c r="K53" s="370"/>
    </row>
    <row r="54" spans="1:11" s="335" customFormat="1" x14ac:dyDescent="0.2">
      <c r="A54" s="358"/>
      <c r="B54" s="361" t="s">
        <v>707</v>
      </c>
      <c r="C54" s="361" t="s">
        <v>344</v>
      </c>
      <c r="D54" s="361" t="s">
        <v>200</v>
      </c>
      <c r="E54" s="3" t="s">
        <v>463</v>
      </c>
      <c r="F54" s="360">
        <f>Summary_Output!$F32</f>
        <v>-8.1052724398200287</v>
      </c>
      <c r="G54" s="370"/>
      <c r="H54" s="370"/>
      <c r="I54" s="370"/>
      <c r="J54" s="370"/>
      <c r="K54" s="370"/>
    </row>
    <row r="55" spans="1:11" s="335" customFormat="1" x14ac:dyDescent="0.2">
      <c r="A55" s="358"/>
      <c r="B55" s="361" t="s">
        <v>708</v>
      </c>
      <c r="C55" s="361" t="s">
        <v>339</v>
      </c>
      <c r="D55" s="361" t="s">
        <v>200</v>
      </c>
      <c r="E55" s="3" t="s">
        <v>463</v>
      </c>
      <c r="F55" s="360">
        <f>Summary_Output!$F35</f>
        <v>0</v>
      </c>
      <c r="G55" s="370"/>
      <c r="H55" s="370"/>
      <c r="I55" s="370"/>
      <c r="J55" s="370"/>
      <c r="K55" s="370"/>
    </row>
    <row r="56" spans="1:11" s="335" customFormat="1" x14ac:dyDescent="0.2">
      <c r="A56" s="358"/>
      <c r="B56" s="361" t="s">
        <v>709</v>
      </c>
      <c r="C56" s="361" t="s">
        <v>345</v>
      </c>
      <c r="D56" s="361" t="s">
        <v>200</v>
      </c>
      <c r="E56" s="3" t="s">
        <v>463</v>
      </c>
      <c r="F56" s="360">
        <f>Summary_Output!$F36</f>
        <v>0</v>
      </c>
      <c r="G56" s="370"/>
      <c r="H56" s="370"/>
      <c r="I56" s="370"/>
      <c r="J56" s="370"/>
      <c r="K56" s="370"/>
    </row>
    <row r="57" spans="1:11" s="335" customFormat="1" x14ac:dyDescent="0.2">
      <c r="A57" s="358"/>
      <c r="B57" s="361" t="s">
        <v>710</v>
      </c>
      <c r="C57" s="361" t="s">
        <v>340</v>
      </c>
      <c r="D57" s="361" t="s">
        <v>200</v>
      </c>
      <c r="E57" s="3" t="s">
        <v>463</v>
      </c>
      <c r="F57" s="360">
        <f>Summary_Output!$F37</f>
        <v>0</v>
      </c>
      <c r="G57" s="370"/>
      <c r="H57" s="370"/>
      <c r="I57" s="370"/>
      <c r="J57" s="370"/>
      <c r="K57" s="370"/>
    </row>
    <row r="58" spans="1:11" s="335" customFormat="1" x14ac:dyDescent="0.2">
      <c r="A58" s="358"/>
      <c r="B58" s="361" t="s">
        <v>711</v>
      </c>
      <c r="C58" s="361" t="s">
        <v>346</v>
      </c>
      <c r="D58" s="361" t="s">
        <v>200</v>
      </c>
      <c r="E58" s="3" t="s">
        <v>463</v>
      </c>
      <c r="F58" s="360">
        <f>Summary_Output!$F38</f>
        <v>0</v>
      </c>
      <c r="G58" s="370"/>
      <c r="H58" s="370"/>
      <c r="I58" s="370"/>
      <c r="J58" s="370"/>
      <c r="K58" s="370"/>
    </row>
    <row r="59" spans="1:11" s="335" customFormat="1" x14ac:dyDescent="0.2">
      <c r="A59" s="358"/>
      <c r="B59" s="361" t="s">
        <v>712</v>
      </c>
      <c r="C59" s="361" t="s">
        <v>354</v>
      </c>
      <c r="D59" s="361" t="s">
        <v>200</v>
      </c>
      <c r="E59" s="3" t="s">
        <v>463</v>
      </c>
      <c r="F59" s="360">
        <f>Summary_Output!$F41</f>
        <v>-4.9342412145727019</v>
      </c>
      <c r="G59" s="370"/>
      <c r="H59" s="370"/>
      <c r="I59" s="370"/>
      <c r="J59" s="370"/>
      <c r="K59" s="370"/>
    </row>
    <row r="60" spans="1:11" s="335" customFormat="1" x14ac:dyDescent="0.2">
      <c r="A60" s="358"/>
      <c r="B60" s="361" t="s">
        <v>713</v>
      </c>
      <c r="C60" s="361" t="s">
        <v>353</v>
      </c>
      <c r="D60" s="361" t="s">
        <v>200</v>
      </c>
      <c r="E60" s="3" t="s">
        <v>463</v>
      </c>
      <c r="F60" s="360">
        <f>Summary_Output!$F44</f>
        <v>-21.67501918899924</v>
      </c>
      <c r="G60" s="370"/>
      <c r="H60" s="370"/>
      <c r="I60" s="370"/>
      <c r="J60" s="370"/>
      <c r="K60" s="370"/>
    </row>
    <row r="61" spans="1:11" s="335" customFormat="1" x14ac:dyDescent="0.2">
      <c r="A61" s="358"/>
      <c r="B61" s="361" t="s">
        <v>714</v>
      </c>
      <c r="C61" s="361" t="s">
        <v>355</v>
      </c>
      <c r="D61" s="361" t="s">
        <v>200</v>
      </c>
      <c r="E61" s="3" t="s">
        <v>463</v>
      </c>
      <c r="F61" s="360">
        <f>Summary_Output!$F47</f>
        <v>0</v>
      </c>
      <c r="G61" s="370"/>
      <c r="H61" s="370"/>
      <c r="I61" s="370"/>
      <c r="J61" s="370"/>
      <c r="K61" s="370"/>
    </row>
    <row r="62" spans="1:11" s="335" customFormat="1" x14ac:dyDescent="0.2">
      <c r="A62" s="358"/>
      <c r="B62" s="361" t="s">
        <v>715</v>
      </c>
      <c r="C62" s="361" t="s">
        <v>356</v>
      </c>
      <c r="D62" s="361" t="s">
        <v>200</v>
      </c>
      <c r="E62" s="3" t="s">
        <v>463</v>
      </c>
      <c r="F62" s="360">
        <f>Summary_Output!$F50</f>
        <v>0</v>
      </c>
      <c r="G62" s="370"/>
      <c r="H62" s="370"/>
      <c r="I62" s="370"/>
      <c r="J62" s="370"/>
      <c r="K62" s="370"/>
    </row>
    <row r="63" spans="1:11" s="335" customFormat="1" x14ac:dyDescent="0.2">
      <c r="A63" s="358"/>
      <c r="B63" s="361" t="s">
        <v>716</v>
      </c>
      <c r="C63" s="361" t="s">
        <v>359</v>
      </c>
      <c r="D63" s="361" t="s">
        <v>200</v>
      </c>
      <c r="E63" s="3" t="s">
        <v>463</v>
      </c>
      <c r="F63" s="360">
        <f>Summary_Output!$F53</f>
        <v>-5.5991225254923185</v>
      </c>
      <c r="G63" s="370"/>
      <c r="H63" s="370"/>
      <c r="I63" s="370"/>
      <c r="J63" s="370"/>
      <c r="K63" s="370"/>
    </row>
    <row r="64" spans="1:11" s="335" customFormat="1" x14ac:dyDescent="0.2">
      <c r="A64" s="358"/>
      <c r="B64" s="361" t="s">
        <v>717</v>
      </c>
      <c r="C64" s="361" t="s">
        <v>360</v>
      </c>
      <c r="D64" s="361" t="s">
        <v>200</v>
      </c>
      <c r="E64" s="3" t="s">
        <v>463</v>
      </c>
      <c r="F64" s="360">
        <f>Summary_Output!$F56</f>
        <v>26.145529638943405</v>
      </c>
      <c r="G64" s="370"/>
      <c r="H64" s="370"/>
      <c r="I64" s="370"/>
      <c r="J64" s="370"/>
      <c r="K64" s="370"/>
    </row>
    <row r="65" spans="1:11" s="335" customFormat="1" x14ac:dyDescent="0.2">
      <c r="A65" s="358"/>
      <c r="B65" s="361" t="s">
        <v>718</v>
      </c>
      <c r="C65" s="361" t="s">
        <v>364</v>
      </c>
      <c r="D65" s="361" t="s">
        <v>200</v>
      </c>
      <c r="E65" s="3" t="s">
        <v>463</v>
      </c>
      <c r="F65" s="360">
        <f>Summary_Output!$F61</f>
        <v>0</v>
      </c>
      <c r="G65" s="370"/>
      <c r="H65" s="370"/>
      <c r="I65" s="370"/>
      <c r="J65" s="370"/>
      <c r="K65" s="370"/>
    </row>
    <row r="66" spans="1:11" s="335" customFormat="1" x14ac:dyDescent="0.2">
      <c r="A66" s="358"/>
      <c r="B66" s="361" t="s">
        <v>719</v>
      </c>
      <c r="C66" s="361" t="s">
        <v>365</v>
      </c>
      <c r="D66" s="361" t="s">
        <v>200</v>
      </c>
      <c r="E66" s="3" t="s">
        <v>463</v>
      </c>
      <c r="F66" s="360">
        <f>Summary_Output!$F62</f>
        <v>15.681422113790003</v>
      </c>
      <c r="G66" s="370"/>
      <c r="H66" s="370"/>
      <c r="I66" s="370"/>
      <c r="J66" s="370"/>
      <c r="K66" s="370"/>
    </row>
    <row r="67" spans="1:11" s="335" customFormat="1" x14ac:dyDescent="0.2">
      <c r="A67" s="358"/>
      <c r="B67" s="361" t="s">
        <v>720</v>
      </c>
      <c r="C67" s="361" t="s">
        <v>366</v>
      </c>
      <c r="D67" s="361" t="s">
        <v>200</v>
      </c>
      <c r="E67" s="3" t="s">
        <v>463</v>
      </c>
      <c r="F67" s="360">
        <f>Summary_Output!$F63</f>
        <v>0</v>
      </c>
      <c r="G67" s="370"/>
      <c r="H67" s="370"/>
      <c r="I67" s="370"/>
      <c r="J67" s="370"/>
      <c r="K67" s="370"/>
    </row>
    <row r="68" spans="1:11" s="335" customFormat="1" x14ac:dyDescent="0.2">
      <c r="A68" s="358"/>
      <c r="B68" s="361" t="s">
        <v>721</v>
      </c>
      <c r="C68" s="361" t="s">
        <v>367</v>
      </c>
      <c r="D68" s="361" t="s">
        <v>200</v>
      </c>
      <c r="E68" s="3" t="s">
        <v>463</v>
      </c>
      <c r="F68" s="360">
        <f>Summary_Output!$F64</f>
        <v>4.6049869130328132</v>
      </c>
      <c r="G68" s="370"/>
      <c r="H68" s="370"/>
      <c r="I68" s="370"/>
      <c r="J68" s="370"/>
      <c r="K68" s="370"/>
    </row>
    <row r="69" spans="1:11" s="335" customFormat="1" x14ac:dyDescent="0.2">
      <c r="A69" s="358"/>
      <c r="B69" s="361" t="s">
        <v>722</v>
      </c>
      <c r="C69" s="361" t="s">
        <v>369</v>
      </c>
      <c r="D69" s="361" t="s">
        <v>200</v>
      </c>
      <c r="E69" s="3" t="s">
        <v>463</v>
      </c>
      <c r="F69" s="360">
        <f>Summary_Output!$F65</f>
        <v>0</v>
      </c>
      <c r="G69" s="370"/>
      <c r="H69" s="370"/>
      <c r="I69" s="370"/>
      <c r="J69" s="370"/>
      <c r="K69" s="370"/>
    </row>
    <row r="70" spans="1:11" s="335" customFormat="1" x14ac:dyDescent="0.2">
      <c r="A70" s="358"/>
      <c r="B70" s="361" t="s">
        <v>723</v>
      </c>
      <c r="C70" s="361" t="s">
        <v>370</v>
      </c>
      <c r="D70" s="361" t="s">
        <v>200</v>
      </c>
      <c r="E70" s="3" t="s">
        <v>463</v>
      </c>
      <c r="F70" s="360">
        <f>Summary_Output!$F66</f>
        <v>21.721082339389174</v>
      </c>
      <c r="G70" s="370"/>
      <c r="H70" s="370"/>
      <c r="I70" s="370"/>
      <c r="J70" s="370"/>
      <c r="K70" s="370"/>
    </row>
    <row r="71" spans="1:11" s="335" customFormat="1" x14ac:dyDescent="0.2">
      <c r="A71" s="358"/>
      <c r="B71" s="361" t="s">
        <v>724</v>
      </c>
      <c r="C71" s="361" t="s">
        <v>371</v>
      </c>
      <c r="D71" s="361" t="s">
        <v>200</v>
      </c>
      <c r="E71" s="3" t="s">
        <v>463</v>
      </c>
      <c r="F71" s="360">
        <f>Summary_Output!$F67</f>
        <v>0</v>
      </c>
      <c r="G71" s="370"/>
      <c r="H71" s="370"/>
      <c r="I71" s="370"/>
      <c r="J71" s="370"/>
      <c r="K71" s="370"/>
    </row>
    <row r="72" spans="1:11" s="335" customFormat="1" x14ac:dyDescent="0.2">
      <c r="A72" s="358"/>
      <c r="B72" s="361" t="s">
        <v>725</v>
      </c>
      <c r="C72" s="361" t="s">
        <v>435</v>
      </c>
      <c r="D72" s="361" t="s">
        <v>200</v>
      </c>
      <c r="E72" s="3" t="s">
        <v>463</v>
      </c>
      <c r="F72" s="370"/>
      <c r="G72" s="360">
        <f>Summary_Output!R72</f>
        <v>0</v>
      </c>
      <c r="H72" s="360">
        <f>Summary_Output!S72</f>
        <v>0</v>
      </c>
      <c r="I72" s="360">
        <f>Summary_Output!T72</f>
        <v>0</v>
      </c>
      <c r="J72" s="360">
        <f>Summary_Output!U72</f>
        <v>0</v>
      </c>
      <c r="K72" s="360">
        <f>Summary_Output!V72</f>
        <v>0</v>
      </c>
    </row>
    <row r="73" spans="1:11" s="335" customFormat="1" x14ac:dyDescent="0.2">
      <c r="A73" s="358"/>
      <c r="B73" s="361" t="s">
        <v>726</v>
      </c>
      <c r="C73" s="361" t="s">
        <v>436</v>
      </c>
      <c r="D73" s="361" t="s">
        <v>200</v>
      </c>
      <c r="E73" s="3" t="s">
        <v>463</v>
      </c>
      <c r="F73" s="370"/>
      <c r="G73" s="360">
        <f>Summary_Output!R73</f>
        <v>3.3119451393125932</v>
      </c>
      <c r="H73" s="360">
        <f>Summary_Output!S73</f>
        <v>9.4943229149592945</v>
      </c>
      <c r="I73" s="360">
        <f>Summary_Output!T73</f>
        <v>3.3119451393125932</v>
      </c>
      <c r="J73" s="360">
        <f>Summary_Output!U73</f>
        <v>0</v>
      </c>
      <c r="K73" s="360">
        <f>Summary_Output!V73</f>
        <v>0</v>
      </c>
    </row>
    <row r="74" spans="1:11" s="335" customFormat="1" x14ac:dyDescent="0.2">
      <c r="A74" s="358"/>
      <c r="B74" s="361" t="s">
        <v>727</v>
      </c>
      <c r="C74" s="361" t="s">
        <v>437</v>
      </c>
      <c r="D74" s="361" t="s">
        <v>200</v>
      </c>
      <c r="E74" s="3" t="s">
        <v>463</v>
      </c>
      <c r="F74" s="370"/>
      <c r="G74" s="360">
        <f>Summary_Output!R74</f>
        <v>0</v>
      </c>
      <c r="H74" s="360">
        <f>Summary_Output!S74</f>
        <v>0</v>
      </c>
      <c r="I74" s="360">
        <f>Summary_Output!T74</f>
        <v>0</v>
      </c>
      <c r="J74" s="360">
        <f>Summary_Output!U74</f>
        <v>0</v>
      </c>
      <c r="K74" s="360">
        <f>Summary_Output!V74</f>
        <v>0</v>
      </c>
    </row>
    <row r="75" spans="1:11" s="335" customFormat="1" x14ac:dyDescent="0.2">
      <c r="A75" s="358"/>
      <c r="B75" s="361" t="s">
        <v>728</v>
      </c>
      <c r="C75" s="361" t="s">
        <v>438</v>
      </c>
      <c r="D75" s="361" t="s">
        <v>200</v>
      </c>
      <c r="E75" s="3" t="s">
        <v>463</v>
      </c>
      <c r="F75" s="370"/>
      <c r="G75" s="360">
        <f>Summary_Output!R75</f>
        <v>0.97258169013926521</v>
      </c>
      <c r="H75" s="360">
        <f>Summary_Output!S75</f>
        <v>2.7880910579562377</v>
      </c>
      <c r="I75" s="360">
        <f>Summary_Output!T75</f>
        <v>0.97258169013926521</v>
      </c>
      <c r="J75" s="360">
        <f>Summary_Output!U75</f>
        <v>0</v>
      </c>
      <c r="K75" s="360">
        <f>Summary_Output!V75</f>
        <v>0</v>
      </c>
    </row>
    <row r="76" spans="1:11" s="335" customFormat="1" x14ac:dyDescent="0.2">
      <c r="A76" s="358"/>
      <c r="B76" s="361" t="s">
        <v>729</v>
      </c>
      <c r="C76" s="361" t="s">
        <v>439</v>
      </c>
      <c r="D76" s="361" t="s">
        <v>200</v>
      </c>
      <c r="E76" s="3" t="s">
        <v>463</v>
      </c>
      <c r="F76" s="370"/>
      <c r="G76" s="360">
        <f>Summary_Output!R76</f>
        <v>0</v>
      </c>
      <c r="H76" s="360">
        <f>Summary_Output!S76</f>
        <v>0</v>
      </c>
      <c r="I76" s="360">
        <f>Summary_Output!T76</f>
        <v>0</v>
      </c>
      <c r="J76" s="360">
        <f>Summary_Output!U76</f>
        <v>0</v>
      </c>
      <c r="K76" s="360">
        <f>Summary_Output!V76</f>
        <v>0</v>
      </c>
    </row>
    <row r="77" spans="1:11" s="335" customFormat="1" x14ac:dyDescent="0.2">
      <c r="A77" s="358"/>
      <c r="B77" s="361" t="s">
        <v>730</v>
      </c>
      <c r="C77" s="361" t="s">
        <v>440</v>
      </c>
      <c r="D77" s="361" t="s">
        <v>200</v>
      </c>
      <c r="E77" s="3" t="s">
        <v>463</v>
      </c>
      <c r="F77" s="370"/>
      <c r="G77" s="360">
        <f>Summary_Output!R77</f>
        <v>21.721082339389174</v>
      </c>
      <c r="H77" s="360">
        <f>Summary_Output!S77</f>
        <v>0</v>
      </c>
      <c r="I77" s="360">
        <f>Summary_Output!T77</f>
        <v>0</v>
      </c>
      <c r="J77" s="360">
        <f>Summary_Output!U77</f>
        <v>0</v>
      </c>
      <c r="K77" s="360">
        <f>Summary_Output!V77</f>
        <v>0</v>
      </c>
    </row>
    <row r="78" spans="1:11" s="335" customFormat="1" x14ac:dyDescent="0.2">
      <c r="A78" s="358"/>
      <c r="B78" s="361" t="s">
        <v>731</v>
      </c>
      <c r="C78" s="361" t="s">
        <v>441</v>
      </c>
      <c r="D78" s="361" t="s">
        <v>200</v>
      </c>
      <c r="E78" s="3" t="s">
        <v>463</v>
      </c>
      <c r="F78" s="370"/>
      <c r="G78" s="360">
        <f>Summary_Output!R78</f>
        <v>0</v>
      </c>
      <c r="H78" s="360">
        <f>Summary_Output!S78</f>
        <v>0</v>
      </c>
      <c r="I78" s="360">
        <f>Summary_Output!T78</f>
        <v>0</v>
      </c>
      <c r="J78" s="360">
        <f>Summary_Output!U78</f>
        <v>0</v>
      </c>
      <c r="K78" s="360">
        <f>Summary_Output!V78</f>
        <v>0</v>
      </c>
    </row>
    <row r="79" spans="1:11" s="335" customFormat="1" x14ac:dyDescent="0.2">
      <c r="A79" s="358"/>
      <c r="B79" s="361" t="s">
        <v>884</v>
      </c>
      <c r="C79" s="361" t="s">
        <v>337</v>
      </c>
      <c r="D79" s="361" t="s">
        <v>200</v>
      </c>
      <c r="E79" s="361" t="s">
        <v>463</v>
      </c>
      <c r="F79" s="370"/>
      <c r="G79" s="360">
        <f>Summary_Output!R83</f>
        <v>0</v>
      </c>
      <c r="H79" s="360">
        <f>Summary_Output!S83</f>
        <v>0</v>
      </c>
      <c r="I79" s="360">
        <f>Summary_Output!T83</f>
        <v>0</v>
      </c>
      <c r="J79" s="360">
        <f>Summary_Output!U83</f>
        <v>0</v>
      </c>
      <c r="K79" s="360">
        <f>Summary_Output!V83</f>
        <v>0</v>
      </c>
    </row>
    <row r="80" spans="1:11" s="335" customFormat="1" x14ac:dyDescent="0.2">
      <c r="A80" s="358"/>
      <c r="B80" s="361" t="s">
        <v>885</v>
      </c>
      <c r="C80" s="361" t="s">
        <v>338</v>
      </c>
      <c r="D80" s="361" t="s">
        <v>200</v>
      </c>
      <c r="E80" s="361" t="s">
        <v>463</v>
      </c>
      <c r="F80" s="370"/>
      <c r="G80" s="360">
        <f>Summary_Output!R84</f>
        <v>0</v>
      </c>
      <c r="H80" s="360">
        <f>Summary_Output!S84</f>
        <v>0</v>
      </c>
      <c r="I80" s="360">
        <f>Summary_Output!T84</f>
        <v>0</v>
      </c>
      <c r="J80" s="360">
        <f>Summary_Output!U84</f>
        <v>0</v>
      </c>
      <c r="K80" s="360">
        <f>Summary_Output!V84</f>
        <v>0</v>
      </c>
    </row>
    <row r="81" spans="1:11" s="335" customFormat="1" x14ac:dyDescent="0.2">
      <c r="A81" s="358"/>
      <c r="B81" s="361" t="s">
        <v>890</v>
      </c>
      <c r="C81" s="361" t="s">
        <v>859</v>
      </c>
      <c r="D81" s="361" t="s">
        <v>200</v>
      </c>
      <c r="E81" s="361" t="s">
        <v>463</v>
      </c>
      <c r="F81" s="370"/>
      <c r="G81" s="360">
        <f>Summary_Output!R85</f>
        <v>0</v>
      </c>
      <c r="H81" s="360">
        <f>Summary_Output!S85</f>
        <v>0</v>
      </c>
      <c r="I81" s="360">
        <f>Summary_Output!T85</f>
        <v>0</v>
      </c>
      <c r="J81" s="360">
        <f>Summary_Output!U85</f>
        <v>0</v>
      </c>
      <c r="K81" s="360">
        <f>Summary_Output!V85</f>
        <v>0</v>
      </c>
    </row>
    <row r="82" spans="1:11" s="335" customFormat="1" x14ac:dyDescent="0.2">
      <c r="A82" s="358"/>
      <c r="B82" s="361" t="s">
        <v>891</v>
      </c>
      <c r="C82" s="361" t="s">
        <v>342</v>
      </c>
      <c r="D82" s="361" t="s">
        <v>200</v>
      </c>
      <c r="E82" s="361" t="s">
        <v>463</v>
      </c>
      <c r="F82" s="370"/>
      <c r="G82" s="360">
        <f>Summary_Output!R86</f>
        <v>0.74791133029438095</v>
      </c>
      <c r="H82" s="360">
        <f>Summary_Output!S86</f>
        <v>2.144030587126649</v>
      </c>
      <c r="I82" s="360">
        <f>Summary_Output!T86</f>
        <v>0.74791133029438095</v>
      </c>
      <c r="J82" s="360">
        <f>Summary_Output!U86</f>
        <v>0</v>
      </c>
      <c r="K82" s="360">
        <f>Summary_Output!V86</f>
        <v>0</v>
      </c>
    </row>
    <row r="83" spans="1:11" s="335" customFormat="1" x14ac:dyDescent="0.2">
      <c r="A83" s="358"/>
      <c r="B83" s="361" t="s">
        <v>894</v>
      </c>
      <c r="C83" s="361" t="s">
        <v>343</v>
      </c>
      <c r="D83" s="361" t="s">
        <v>200</v>
      </c>
      <c r="E83" s="361" t="s">
        <v>463</v>
      </c>
      <c r="F83" s="370"/>
      <c r="G83" s="360">
        <f>Summary_Output!R87</f>
        <v>4.5206036002508485</v>
      </c>
      <c r="H83" s="360">
        <f>Summary_Output!S87</f>
        <v>12.959173097963012</v>
      </c>
      <c r="I83" s="360">
        <f>Summary_Output!T87</f>
        <v>4.5206036002508485</v>
      </c>
      <c r="J83" s="360">
        <f>Summary_Output!U87</f>
        <v>0</v>
      </c>
      <c r="K83" s="360">
        <f>Summary_Output!V87</f>
        <v>0</v>
      </c>
    </row>
    <row r="84" spans="1:11" s="335" customFormat="1" x14ac:dyDescent="0.2">
      <c r="A84" s="358"/>
      <c r="B84" s="361" t="s">
        <v>895</v>
      </c>
      <c r="C84" s="361" t="s">
        <v>347</v>
      </c>
      <c r="D84" s="361" t="s">
        <v>200</v>
      </c>
      <c r="E84" s="361" t="s">
        <v>463</v>
      </c>
      <c r="F84" s="370"/>
      <c r="G84" s="360">
        <f>Summary_Output!R88</f>
        <v>-2.1149569162728357</v>
      </c>
      <c r="H84" s="360">
        <f>Summary_Output!S88</f>
        <v>-6.0629276964679821</v>
      </c>
      <c r="I84" s="360">
        <f>Summary_Output!T88</f>
        <v>-2.1149569162728357</v>
      </c>
      <c r="J84" s="360">
        <f>Summary_Output!U88</f>
        <v>0</v>
      </c>
      <c r="K84" s="360">
        <f>Summary_Output!V88</f>
        <v>0</v>
      </c>
    </row>
    <row r="85" spans="1:11" s="335" customFormat="1" x14ac:dyDescent="0.2">
      <c r="A85" s="358"/>
      <c r="B85" s="361" t="s">
        <v>896</v>
      </c>
      <c r="C85" s="361" t="s">
        <v>344</v>
      </c>
      <c r="D85" s="361" t="s">
        <v>200</v>
      </c>
      <c r="E85" s="361" t="s">
        <v>463</v>
      </c>
      <c r="F85" s="370"/>
      <c r="G85" s="360">
        <f>Summary_Output!R89</f>
        <v>-1.7118484194274621</v>
      </c>
      <c r="H85" s="360">
        <f>Summary_Output!S89</f>
        <v>-4.9073402462458491</v>
      </c>
      <c r="I85" s="360">
        <f>Summary_Output!T89</f>
        <v>-1.7118484194274621</v>
      </c>
      <c r="J85" s="360">
        <f>Summary_Output!U89</f>
        <v>0</v>
      </c>
      <c r="K85" s="360">
        <f>Summary_Output!V89</f>
        <v>0</v>
      </c>
    </row>
    <row r="86" spans="1:11" s="335" customFormat="1" x14ac:dyDescent="0.2">
      <c r="A86" s="358"/>
      <c r="B86" s="361" t="s">
        <v>897</v>
      </c>
      <c r="C86" s="361" t="s">
        <v>341</v>
      </c>
      <c r="D86" s="361" t="s">
        <v>200</v>
      </c>
      <c r="E86" s="361" t="s">
        <v>463</v>
      </c>
      <c r="F86" s="370"/>
      <c r="G86" s="360">
        <f>Summary_Output!R90</f>
        <v>1.8702355444676615</v>
      </c>
      <c r="H86" s="360">
        <f>Summary_Output!S90</f>
        <v>5.3613871725834645</v>
      </c>
      <c r="I86" s="360">
        <f>Summary_Output!T90</f>
        <v>1.8702355444676615</v>
      </c>
      <c r="J86" s="360">
        <f>Summary_Output!U90</f>
        <v>0</v>
      </c>
      <c r="K86" s="360">
        <f>Summary_Output!V90</f>
        <v>0</v>
      </c>
    </row>
    <row r="87" spans="1:11" s="335" customFormat="1" x14ac:dyDescent="0.2">
      <c r="A87" s="358"/>
      <c r="B87" s="361" t="s">
        <v>898</v>
      </c>
      <c r="C87" s="361" t="s">
        <v>862</v>
      </c>
      <c r="D87" s="361" t="s">
        <v>200</v>
      </c>
      <c r="E87" s="361" t="s">
        <v>463</v>
      </c>
      <c r="F87" s="370"/>
      <c r="G87" s="360">
        <f>Summary_Output!R91</f>
        <v>0</v>
      </c>
      <c r="H87" s="360">
        <f>Summary_Output!S91</f>
        <v>0</v>
      </c>
      <c r="I87" s="360">
        <f>Summary_Output!T91</f>
        <v>0</v>
      </c>
      <c r="J87" s="360">
        <f>Summary_Output!U91</f>
        <v>0</v>
      </c>
      <c r="K87" s="360">
        <f>Summary_Output!V91</f>
        <v>0</v>
      </c>
    </row>
    <row r="88" spans="1:11" s="335" customFormat="1" x14ac:dyDescent="0.2">
      <c r="A88" s="358"/>
      <c r="B88" s="361" t="s">
        <v>886</v>
      </c>
      <c r="C88" s="361" t="s">
        <v>342</v>
      </c>
      <c r="D88" s="361" t="s">
        <v>200</v>
      </c>
      <c r="E88" s="361" t="s">
        <v>463</v>
      </c>
      <c r="F88" s="370"/>
      <c r="G88" s="360">
        <f>Summary_Output!R92</f>
        <v>0</v>
      </c>
      <c r="H88" s="360">
        <f>Summary_Output!S92</f>
        <v>0</v>
      </c>
      <c r="I88" s="360">
        <f>Summary_Output!T92</f>
        <v>0</v>
      </c>
      <c r="J88" s="360">
        <f>Summary_Output!U92</f>
        <v>0</v>
      </c>
      <c r="K88" s="360">
        <f>Summary_Output!V92</f>
        <v>0</v>
      </c>
    </row>
    <row r="89" spans="1:11" s="335" customFormat="1" x14ac:dyDescent="0.2">
      <c r="A89" s="358"/>
      <c r="B89" s="361" t="s">
        <v>889</v>
      </c>
      <c r="C89" s="361" t="s">
        <v>343</v>
      </c>
      <c r="D89" s="361" t="s">
        <v>200</v>
      </c>
      <c r="E89" s="361" t="s">
        <v>463</v>
      </c>
      <c r="F89" s="370"/>
      <c r="G89" s="360">
        <f>Summary_Output!R93</f>
        <v>5.6486668837362828</v>
      </c>
      <c r="H89" s="360">
        <f>Summary_Output!S93</f>
        <v>16.192981821057661</v>
      </c>
      <c r="I89" s="360">
        <f>Summary_Output!T93</f>
        <v>5.6486668837362828</v>
      </c>
      <c r="J89" s="360">
        <f>Summary_Output!U93</f>
        <v>0</v>
      </c>
      <c r="K89" s="360">
        <f>Summary_Output!V93</f>
        <v>0</v>
      </c>
    </row>
    <row r="90" spans="1:11" s="335" customFormat="1" x14ac:dyDescent="0.2">
      <c r="A90" s="358"/>
      <c r="B90" s="361" t="s">
        <v>899</v>
      </c>
      <c r="C90" s="361" t="s">
        <v>347</v>
      </c>
      <c r="D90" s="361" t="s">
        <v>200</v>
      </c>
      <c r="E90" s="361" t="s">
        <v>463</v>
      </c>
      <c r="F90" s="370"/>
      <c r="G90" s="360">
        <f>Summary_Output!R94</f>
        <v>-1.0421208030889673</v>
      </c>
      <c r="H90" s="360">
        <f>Summary_Output!S94</f>
        <v>-2.9874381986221401</v>
      </c>
      <c r="I90" s="360">
        <f>Summary_Output!T94</f>
        <v>-1.0421208030889673</v>
      </c>
      <c r="J90" s="360">
        <f>Summary_Output!U94</f>
        <v>0</v>
      </c>
      <c r="K90" s="360">
        <f>Summary_Output!V94</f>
        <v>0</v>
      </c>
    </row>
    <row r="91" spans="1:11" s="335" customFormat="1" x14ac:dyDescent="0.2">
      <c r="A91" s="358"/>
      <c r="B91" s="361" t="s">
        <v>900</v>
      </c>
      <c r="C91" s="361" t="s">
        <v>344</v>
      </c>
      <c r="D91" s="361" t="s">
        <v>200</v>
      </c>
      <c r="E91" s="361" t="s">
        <v>463</v>
      </c>
      <c r="F91" s="370"/>
      <c r="G91" s="360">
        <f>Summary_Output!R95</f>
        <v>-4.5778038449960032</v>
      </c>
      <c r="H91" s="360">
        <f>Summary_Output!S95</f>
        <v>-13.123148517718281</v>
      </c>
      <c r="I91" s="360">
        <f>Summary_Output!T95</f>
        <v>-4.5778038449960032</v>
      </c>
      <c r="J91" s="360">
        <f>Summary_Output!U95</f>
        <v>0</v>
      </c>
      <c r="K91" s="360">
        <f>Summary_Output!V95</f>
        <v>0</v>
      </c>
    </row>
    <row r="92" spans="1:11" s="335" customFormat="1" x14ac:dyDescent="0.2">
      <c r="A92" s="358"/>
      <c r="B92" s="361" t="s">
        <v>901</v>
      </c>
      <c r="C92" s="361" t="s">
        <v>341</v>
      </c>
      <c r="D92" s="361" t="s">
        <v>200</v>
      </c>
      <c r="E92" s="361" t="s">
        <v>463</v>
      </c>
      <c r="F92" s="370"/>
      <c r="G92" s="360">
        <f>Summary_Output!R96</f>
        <v>0.94383945448795281</v>
      </c>
      <c r="H92" s="360">
        <f>Summary_Output!S96</f>
        <v>2.7056959532389979</v>
      </c>
      <c r="I92" s="360">
        <f>Summary_Output!T96</f>
        <v>0.94383945448795281</v>
      </c>
      <c r="J92" s="360">
        <f>Summary_Output!U96</f>
        <v>0</v>
      </c>
      <c r="K92" s="360">
        <f>Summary_Output!V96</f>
        <v>0</v>
      </c>
    </row>
    <row r="93" spans="1:11" s="335" customFormat="1" x14ac:dyDescent="0.2">
      <c r="A93" s="358"/>
      <c r="B93" s="361" t="s">
        <v>887</v>
      </c>
      <c r="C93" s="361" t="s">
        <v>348</v>
      </c>
      <c r="D93" s="361" t="s">
        <v>200</v>
      </c>
      <c r="E93" s="361" t="s">
        <v>463</v>
      </c>
      <c r="F93" s="370"/>
      <c r="G93" s="360">
        <f>Summary_Output!R97</f>
        <v>0</v>
      </c>
      <c r="H93" s="360">
        <f>Summary_Output!S97</f>
        <v>0</v>
      </c>
      <c r="I93" s="360">
        <f>Summary_Output!T97</f>
        <v>0</v>
      </c>
      <c r="J93" s="360">
        <f>Summary_Output!U97</f>
        <v>0</v>
      </c>
      <c r="K93" s="360">
        <f>Summary_Output!V97</f>
        <v>0</v>
      </c>
    </row>
    <row r="94" spans="1:11" s="335" customFormat="1" x14ac:dyDescent="0.2">
      <c r="A94" s="358"/>
      <c r="B94" s="361" t="s">
        <v>888</v>
      </c>
      <c r="C94" s="361" t="s">
        <v>349</v>
      </c>
      <c r="D94" s="361" t="s">
        <v>200</v>
      </c>
      <c r="E94" s="361" t="s">
        <v>463</v>
      </c>
      <c r="F94" s="370"/>
      <c r="G94" s="360">
        <f>Summary_Output!R98</f>
        <v>0</v>
      </c>
      <c r="H94" s="360">
        <f>Summary_Output!S98</f>
        <v>0</v>
      </c>
      <c r="I94" s="360">
        <f>Summary_Output!T98</f>
        <v>0</v>
      </c>
      <c r="J94" s="360">
        <f>Summary_Output!U98</f>
        <v>0</v>
      </c>
      <c r="K94" s="360">
        <f>Summary_Output!V98</f>
        <v>0</v>
      </c>
    </row>
    <row r="95" spans="1:11" s="335" customFormat="1" x14ac:dyDescent="0.2">
      <c r="A95" s="358"/>
      <c r="B95" s="361" t="s">
        <v>892</v>
      </c>
      <c r="C95" s="361" t="s">
        <v>355</v>
      </c>
      <c r="D95" s="361" t="s">
        <v>200</v>
      </c>
      <c r="E95" s="361" t="s">
        <v>463</v>
      </c>
      <c r="F95" s="370"/>
      <c r="G95" s="360">
        <f>Summary_Output!R99</f>
        <v>0</v>
      </c>
      <c r="H95" s="360">
        <f>Summary_Output!S99</f>
        <v>0</v>
      </c>
      <c r="I95" s="360">
        <f>Summary_Output!T99</f>
        <v>0</v>
      </c>
      <c r="J95" s="360">
        <f>Summary_Output!U99</f>
        <v>0</v>
      </c>
      <c r="K95" s="360">
        <f>Summary_Output!V99</f>
        <v>0</v>
      </c>
    </row>
    <row r="96" spans="1:11" s="335" customFormat="1" x14ac:dyDescent="0.2">
      <c r="A96" s="358"/>
      <c r="B96" s="361" t="s">
        <v>893</v>
      </c>
      <c r="C96" s="361" t="s">
        <v>356</v>
      </c>
      <c r="D96" s="361" t="s">
        <v>200</v>
      </c>
      <c r="E96" s="361" t="s">
        <v>463</v>
      </c>
      <c r="F96" s="370"/>
      <c r="G96" s="360">
        <f>Summary_Output!R100</f>
        <v>0</v>
      </c>
      <c r="H96" s="360">
        <f>Summary_Output!S100</f>
        <v>0</v>
      </c>
      <c r="I96" s="360">
        <f>Summary_Output!T100</f>
        <v>0</v>
      </c>
      <c r="J96" s="360">
        <f>Summary_Output!U100</f>
        <v>0</v>
      </c>
      <c r="K96" s="360">
        <f>Summary_Output!V100</f>
        <v>0</v>
      </c>
    </row>
    <row r="97" spans="2:11" ht="14.25" x14ac:dyDescent="0.2">
      <c r="B97" t="s">
        <v>527</v>
      </c>
      <c r="C97" t="s">
        <v>529</v>
      </c>
      <c r="D97" t="s">
        <v>526</v>
      </c>
      <c r="E97" t="s">
        <v>463</v>
      </c>
      <c r="F97" s="334" t="str">
        <f t="shared" ref="F97:K97" ca="1" si="0">CONCATENATE("[…]", TEXT(NOW(),"dd/mm/yyy hh:mm:ss"))</f>
        <v>[…]18/07/2019 09:24:21</v>
      </c>
      <c r="G97" s="334" t="str">
        <f t="shared" ca="1" si="0"/>
        <v>[…]18/07/2019 09:24:21</v>
      </c>
      <c r="H97" s="334" t="str">
        <f t="shared" ca="1" si="0"/>
        <v>[…]18/07/2019 09:24:21</v>
      </c>
      <c r="I97" s="334" t="str">
        <f t="shared" ca="1" si="0"/>
        <v>[…]18/07/2019 09:24:21</v>
      </c>
      <c r="J97" s="334" t="str">
        <f t="shared" ca="1" si="0"/>
        <v>[…]18/07/2019 09:24:21</v>
      </c>
      <c r="K97" s="334" t="str">
        <f t="shared" ca="1" si="0"/>
        <v>[…]18/07/2019 09:24:21</v>
      </c>
    </row>
    <row r="98" spans="2:11" x14ac:dyDescent="0.2">
      <c r="B98" t="s">
        <v>528</v>
      </c>
      <c r="C98" t="s">
        <v>530</v>
      </c>
      <c r="D98" t="s">
        <v>526</v>
      </c>
      <c r="E98" t="s">
        <v>463</v>
      </c>
      <c r="F98" s="357" t="e">
        <f ca="1">MID(CELL("filename",F1),SEARCH("[",CELL("filename",F1))+1,SEARCH(".",CELL("filename",F1))-1-SEARCH("[",CELL("filename",F1)))</f>
        <v>#VALUE!</v>
      </c>
      <c r="G98" s="357" t="e">
        <f ca="1">MID(CELL("filename",F1),SEARCH("[",CELL("filename",F1))+1,SEARCH(".",CELL("filename",F1))-1-SEARCH("[",CELL("filename",F1)))</f>
        <v>#VALUE!</v>
      </c>
      <c r="H98" s="357" t="e">
        <f ca="1">MID(CELL("filename",F1),SEARCH("[",CELL("filename",F1))+1,SEARCH(".",CELL("filename",F1))-1-SEARCH("[",CELL("filename",F1)))</f>
        <v>#VALUE!</v>
      </c>
      <c r="I98" s="357" t="e">
        <f ca="1">MID(CELL("filename",F1),SEARCH("[",CELL("filename",F1))+1,SEARCH(".",CELL("filename",F1))-1-SEARCH("[",CELL("filename",F1)))</f>
        <v>#VALUE!</v>
      </c>
      <c r="J98" s="357" t="e">
        <f ca="1">MID(CELL("filename",F1),SEARCH("[",CELL("filename",F1))+1,SEARCH(".",CELL("filename",F1))-1-SEARCH("[",CELL("filename",F1)))</f>
        <v>#VALUE!</v>
      </c>
      <c r="K98" s="357" t="e">
        <f ca="1">MID(CELL("filename",F1),SEARCH("[",CELL("filename",F1))+1,SEARCH(".",CELL("filename",F1))-1-SEARCH("[",CELL("filename",F1)))</f>
        <v>#VALUE!</v>
      </c>
    </row>
  </sheetData>
  <sheetProtection sort="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2664"/>
  </sheetPr>
  <dimension ref="A1:XFC54"/>
  <sheetViews>
    <sheetView showGridLines="0" showRuler="0" zoomScale="80" zoomScaleNormal="80" workbookViewId="0">
      <selection activeCell="D3" sqref="D3"/>
    </sheetView>
  </sheetViews>
  <sheetFormatPr defaultColWidth="0" defaultRowHeight="12.75" customHeight="1" zeroHeight="1" x14ac:dyDescent="0.2"/>
  <cols>
    <col min="1" max="2" width="1.28515625" style="251" customWidth="1"/>
    <col min="3" max="3" width="32.7109375" style="252" customWidth="1"/>
    <col min="4" max="4" width="15.7109375" style="251" customWidth="1"/>
    <col min="5" max="5" width="35.7109375" style="251" customWidth="1"/>
    <col min="6" max="7" width="50.7109375" style="251" customWidth="1"/>
    <col min="8" max="9" width="1.28515625" style="251" customWidth="1"/>
    <col min="10" max="16382" width="9.140625" style="251" hidden="1"/>
    <col min="16383" max="16383" width="10.85546875" style="251" hidden="1" customWidth="1"/>
    <col min="16384" max="16384" width="2.5703125" style="251" customWidth="1"/>
  </cols>
  <sheetData>
    <row r="1" spans="1:36" s="232" customFormat="1" ht="30.75" thickBot="1" x14ac:dyDescent="0.25">
      <c r="A1" s="230" t="str">
        <f ca="1" xml:space="preserve"> RIGHT(CELL("filename", $A$1), LEN(CELL("filename", $A$1)) - SEARCH("]", CELL("filename", $A$1)))</f>
        <v>Cover</v>
      </c>
      <c r="B1" s="230"/>
      <c r="C1" s="231"/>
      <c r="D1" s="230"/>
      <c r="E1" s="230"/>
      <c r="F1" s="230"/>
      <c r="G1" s="230"/>
      <c r="H1" s="230"/>
      <c r="I1" s="230"/>
    </row>
    <row r="2" spans="1:36" s="236" customFormat="1" ht="5.0999999999999996" customHeight="1" x14ac:dyDescent="0.2">
      <c r="A2" s="233"/>
      <c r="B2" s="233"/>
      <c r="C2" s="234"/>
      <c r="D2" s="233"/>
      <c r="E2" s="233"/>
      <c r="F2" s="233"/>
      <c r="G2" s="235"/>
      <c r="H2" s="235"/>
      <c r="I2" s="235"/>
    </row>
    <row r="3" spans="1:36" s="239" customFormat="1" ht="18" customHeight="1" x14ac:dyDescent="0.2">
      <c r="A3" s="237"/>
      <c r="B3" s="237"/>
      <c r="C3" s="231" t="s">
        <v>0</v>
      </c>
      <c r="D3" s="238" t="s">
        <v>1</v>
      </c>
      <c r="E3" s="237"/>
      <c r="F3" s="237"/>
    </row>
    <row r="4" spans="1:36" s="236" customFormat="1" ht="18" customHeight="1" x14ac:dyDescent="0.2">
      <c r="A4" s="238"/>
      <c r="B4" s="238"/>
      <c r="C4" s="231" t="s">
        <v>2</v>
      </c>
      <c r="D4" s="238" t="s">
        <v>906</v>
      </c>
      <c r="E4" s="238"/>
      <c r="F4" s="238"/>
    </row>
    <row r="5" spans="1:36" s="236" customFormat="1" ht="18" customHeight="1" x14ac:dyDescent="0.2">
      <c r="A5" s="238"/>
      <c r="B5" s="238"/>
      <c r="C5" s="231" t="s">
        <v>3</v>
      </c>
      <c r="D5" s="238" t="str">
        <f xml:space="preserve"> "PR19 Revenue adjustments feeder model " &amp; D4 &amp; ".xlsm"</f>
        <v>PR19 Revenue adjustments feeder model 01L - January 2019 update.xlsm</v>
      </c>
      <c r="E5" s="238"/>
      <c r="F5" s="238"/>
    </row>
    <row r="6" spans="1:36" s="236" customFormat="1" ht="18" customHeight="1" x14ac:dyDescent="0.2">
      <c r="A6" s="238"/>
      <c r="B6" s="238"/>
      <c r="C6" s="231" t="s">
        <v>4</v>
      </c>
      <c r="D6" s="278">
        <v>43496</v>
      </c>
      <c r="E6" s="238"/>
      <c r="F6" s="238"/>
    </row>
    <row r="7" spans="1:36" s="236" customFormat="1" ht="18" customHeight="1" x14ac:dyDescent="0.2">
      <c r="A7" s="238"/>
      <c r="B7" s="238"/>
      <c r="C7" s="231" t="s">
        <v>5</v>
      </c>
      <c r="D7" s="238" t="s">
        <v>6</v>
      </c>
      <c r="E7" s="238"/>
      <c r="F7" s="238"/>
    </row>
    <row r="8" spans="1:36" s="236" customFormat="1" ht="18" customHeight="1" x14ac:dyDescent="0.2">
      <c r="A8" s="238"/>
      <c r="B8" s="238"/>
      <c r="C8" s="231" t="s">
        <v>7</v>
      </c>
      <c r="D8" s="421" t="s">
        <v>8</v>
      </c>
      <c r="E8" s="422"/>
      <c r="F8" s="238"/>
    </row>
    <row r="9" spans="1:36" s="236" customFormat="1" ht="5.0999999999999996" customHeight="1" x14ac:dyDescent="0.2">
      <c r="A9" s="240"/>
      <c r="B9" s="240"/>
      <c r="C9" s="241"/>
      <c r="D9" s="240"/>
      <c r="E9" s="240"/>
      <c r="F9" s="240"/>
      <c r="G9" s="240"/>
      <c r="H9" s="240"/>
      <c r="I9" s="240"/>
    </row>
    <row r="10" spans="1:36" s="244" customFormat="1" ht="5.0999999999999996" customHeight="1" x14ac:dyDescent="0.2">
      <c r="A10" s="242"/>
      <c r="B10" s="242"/>
      <c r="C10" s="243"/>
      <c r="D10" s="242"/>
      <c r="E10" s="242"/>
      <c r="F10" s="242"/>
      <c r="G10" s="242"/>
      <c r="H10" s="242"/>
      <c r="I10" s="242"/>
    </row>
    <row r="11" spans="1:36" s="244" customFormat="1" ht="18" customHeight="1" x14ac:dyDescent="0.2">
      <c r="A11" s="242"/>
      <c r="B11" s="242"/>
      <c r="C11" s="243" t="s">
        <v>9</v>
      </c>
      <c r="D11" s="245" t="s">
        <v>882</v>
      </c>
      <c r="E11" s="245"/>
      <c r="F11" s="245"/>
      <c r="G11" s="245"/>
      <c r="H11" s="245"/>
      <c r="I11" s="245"/>
    </row>
    <row r="12" spans="1:36" s="244" customFormat="1" ht="18" customHeight="1" x14ac:dyDescent="0.2">
      <c r="A12" s="242"/>
      <c r="B12" s="242"/>
      <c r="C12" s="243"/>
      <c r="D12" s="245" t="s">
        <v>883</v>
      </c>
      <c r="E12" s="245"/>
      <c r="F12" s="245"/>
      <c r="G12" s="245"/>
      <c r="H12" s="245"/>
      <c r="I12" s="245"/>
    </row>
    <row r="13" spans="1:36" s="244" customFormat="1" ht="12.75" customHeight="1" x14ac:dyDescent="0.2">
      <c r="A13" s="242"/>
      <c r="B13" s="242"/>
      <c r="C13" s="243"/>
      <c r="D13" s="245"/>
      <c r="E13" s="245"/>
      <c r="F13" s="245"/>
      <c r="G13" s="245"/>
      <c r="H13" s="245"/>
      <c r="I13" s="245"/>
    </row>
    <row r="14" spans="1:36" s="244" customFormat="1" ht="18" customHeight="1" x14ac:dyDescent="0.2">
      <c r="A14" s="242"/>
      <c r="B14" s="242"/>
      <c r="C14" s="243" t="s">
        <v>10</v>
      </c>
      <c r="D14" s="245" t="s">
        <v>11</v>
      </c>
      <c r="E14" s="245"/>
      <c r="F14" s="245"/>
      <c r="G14" s="245"/>
      <c r="H14" s="245"/>
      <c r="I14" s="245"/>
    </row>
    <row r="15" spans="1:36" s="244" customFormat="1" ht="5.0999999999999996" customHeight="1" x14ac:dyDescent="0.2">
      <c r="A15" s="242"/>
      <c r="B15" s="242"/>
      <c r="C15" s="243"/>
      <c r="D15" s="245"/>
      <c r="E15" s="245"/>
      <c r="F15" s="245"/>
      <c r="G15" s="245"/>
      <c r="H15" s="245"/>
      <c r="I15" s="245"/>
    </row>
    <row r="16" spans="1:36" s="244" customFormat="1" ht="16.149999999999999" customHeight="1" x14ac:dyDescent="0.2">
      <c r="A16" s="242"/>
      <c r="B16" s="242"/>
      <c r="C16" s="243" t="s">
        <v>12</v>
      </c>
      <c r="D16" s="245" t="s">
        <v>13</v>
      </c>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row>
    <row r="17" spans="1:9" s="244" customFormat="1" ht="18" customHeight="1" x14ac:dyDescent="0.2">
      <c r="A17" s="242"/>
      <c r="B17" s="242"/>
      <c r="C17" s="243"/>
      <c r="D17" s="246" t="s">
        <v>8</v>
      </c>
      <c r="E17" s="245"/>
      <c r="F17" s="245"/>
      <c r="G17" s="245"/>
      <c r="H17" s="245"/>
      <c r="I17" s="245"/>
    </row>
    <row r="18" spans="1:9" s="244" customFormat="1" ht="18" customHeight="1" x14ac:dyDescent="0.2">
      <c r="A18" s="242"/>
      <c r="B18" s="242"/>
      <c r="C18" s="243"/>
      <c r="D18" s="246"/>
      <c r="E18" s="245"/>
      <c r="F18" s="245"/>
      <c r="G18" s="245"/>
      <c r="H18" s="245"/>
      <c r="I18" s="245"/>
    </row>
    <row r="19" spans="1:9" s="244" customFormat="1" ht="12.75" customHeight="1" x14ac:dyDescent="0.2">
      <c r="A19" s="242"/>
      <c r="B19" s="242"/>
      <c r="C19" s="243"/>
      <c r="D19" s="377">
        <f>Checks!F$11</f>
        <v>0</v>
      </c>
      <c r="E19" s="133" t="str">
        <f>Checks!G$11</f>
        <v>Checks</v>
      </c>
      <c r="F19" s="245"/>
      <c r="G19" s="245"/>
      <c r="H19" s="245"/>
      <c r="I19" s="245"/>
    </row>
    <row r="20" spans="1:9" s="244" customFormat="1" ht="12.75" customHeight="1" x14ac:dyDescent="0.2">
      <c r="A20" s="242"/>
      <c r="B20" s="242"/>
      <c r="C20" s="243"/>
      <c r="D20" s="243"/>
      <c r="E20" s="133"/>
      <c r="F20" s="245"/>
      <c r="G20" s="245"/>
      <c r="H20" s="245"/>
      <c r="I20" s="245"/>
    </row>
    <row r="21" spans="1:9" s="244" customFormat="1" ht="5.0999999999999996" customHeight="1" x14ac:dyDescent="0.2">
      <c r="A21" s="242"/>
      <c r="B21" s="242"/>
      <c r="C21" s="243"/>
      <c r="D21" s="242"/>
      <c r="E21" s="242"/>
      <c r="F21" s="242"/>
      <c r="G21" s="242"/>
      <c r="H21" s="242"/>
      <c r="I21" s="242"/>
    </row>
    <row r="22" spans="1:9" s="250" customFormat="1" ht="12.75" customHeight="1" x14ac:dyDescent="0.2">
      <c r="A22" s="247" t="s">
        <v>14</v>
      </c>
      <c r="B22" s="248"/>
      <c r="C22" s="249"/>
      <c r="D22" s="248"/>
      <c r="E22" s="248"/>
      <c r="F22" s="248"/>
      <c r="G22" s="248"/>
      <c r="H22" s="248"/>
      <c r="I22" s="248"/>
    </row>
    <row r="23" spans="1:9" ht="12.75" hidden="1" customHeight="1" x14ac:dyDescent="0.2"/>
    <row r="24" spans="1:9" ht="12.75" hidden="1" customHeight="1" x14ac:dyDescent="0.2"/>
    <row r="25" spans="1:9" ht="12.75" hidden="1" customHeight="1" x14ac:dyDescent="0.2"/>
    <row r="26" spans="1:9" ht="12.75" hidden="1" customHeight="1" x14ac:dyDescent="0.2"/>
    <row r="27" spans="1:9" ht="12.75" hidden="1" customHeight="1" x14ac:dyDescent="0.2"/>
    <row r="28" spans="1:9" ht="12.75" hidden="1" customHeight="1" x14ac:dyDescent="0.2"/>
    <row r="29" spans="1:9" ht="12.75" hidden="1" customHeight="1" x14ac:dyDescent="0.2"/>
    <row r="30" spans="1:9" ht="12.75" hidden="1" customHeight="1" x14ac:dyDescent="0.2"/>
    <row r="31" spans="1:9" ht="12.75" hidden="1" customHeight="1" x14ac:dyDescent="0.2"/>
    <row r="32" spans="1:9" ht="12.75" hidden="1" customHeight="1" x14ac:dyDescent="0.2"/>
    <row r="33" ht="12.75" hidden="1" customHeight="1" x14ac:dyDescent="0.2"/>
    <row r="34" ht="12.75" hidden="1" customHeight="1" x14ac:dyDescent="0.2"/>
    <row r="35" ht="12.75" hidden="1"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sheetData>
  <mergeCells count="1">
    <mergeCell ref="D8:E8"/>
  </mergeCells>
  <conditionalFormatting sqref="D19">
    <cfRule type="cellIs" dxfId="58" priority="1" operator="greaterThan">
      <formula>0</formula>
    </cfRule>
  </conditionalFormatting>
  <hyperlinks>
    <hyperlink ref="D8" r:id="rId1"/>
    <hyperlink ref="D17" r:id="rId2"/>
  </hyperlinks>
  <printOptions headings="1"/>
  <pageMargins left="0.74803149606299213" right="0.74803149606299213" top="0.98425196850393704" bottom="0.98425196850393704" header="0.51181102362204722" footer="0.51181102362204722"/>
  <pageSetup paperSize="9" scale="55" orientation="landscape" blackAndWhite="1" r:id="rId3"/>
  <headerFooter alignWithMargins="0">
    <oddHeader>&amp;CSheet:&amp;A</oddHeader>
    <oddFooter>&amp;L&amp;F ( Printed on &amp;D at &amp;T )&amp;RPage &amp;P of &amp;N</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XFC11"/>
  <sheetViews>
    <sheetView showGridLines="0" zoomScale="80" zoomScaleNormal="80" workbookViewId="0">
      <pane xSplit="1" ySplit="3" topLeftCell="B4" activePane="bottomRight" state="frozen"/>
      <selection pane="topRight" activeCell="D4" sqref="D4"/>
      <selection pane="bottomLeft" activeCell="D4" sqref="D4"/>
      <selection pane="bottomRight"/>
    </sheetView>
  </sheetViews>
  <sheetFormatPr defaultColWidth="0" defaultRowHeight="12.75" x14ac:dyDescent="0.2"/>
  <cols>
    <col min="1" max="2" width="9.140625" style="253" customWidth="1"/>
    <col min="3" max="4" width="50.7109375" style="254" customWidth="1"/>
    <col min="5" max="5" width="17.42578125" style="254" customWidth="1"/>
    <col min="6" max="6" width="14.7109375" style="254" customWidth="1"/>
    <col min="7" max="7" width="0" style="253" hidden="1" customWidth="1"/>
    <col min="8" max="16383" width="9.140625" style="253" hidden="1"/>
    <col min="16384" max="16384" width="9" style="253" hidden="1" customWidth="1"/>
  </cols>
  <sheetData>
    <row r="1" spans="1:6" s="264" customFormat="1" ht="33.75" x14ac:dyDescent="0.2">
      <c r="A1" s="264" t="s">
        <v>15</v>
      </c>
    </row>
    <row r="2" spans="1:6" x14ac:dyDescent="0.2">
      <c r="A2" s="256"/>
      <c r="B2" s="256"/>
      <c r="C2" s="255"/>
      <c r="D2" s="255"/>
      <c r="E2" s="255"/>
      <c r="F2" s="255"/>
    </row>
    <row r="3" spans="1:6" ht="15.75" x14ac:dyDescent="0.2">
      <c r="A3" s="256"/>
      <c r="B3" s="263" t="s">
        <v>16</v>
      </c>
      <c r="C3" s="263" t="s">
        <v>17</v>
      </c>
      <c r="D3" s="263" t="s">
        <v>18</v>
      </c>
      <c r="E3" s="263" t="s">
        <v>19</v>
      </c>
      <c r="F3" s="263" t="s">
        <v>20</v>
      </c>
    </row>
    <row r="4" spans="1:6" x14ac:dyDescent="0.2">
      <c r="A4" s="256"/>
      <c r="B4" s="256"/>
      <c r="C4" s="255"/>
      <c r="D4" s="255"/>
      <c r="E4" s="255"/>
      <c r="F4" s="255"/>
    </row>
    <row r="5" spans="1:6" ht="51" x14ac:dyDescent="0.2">
      <c r="A5" s="277">
        <v>43070</v>
      </c>
      <c r="B5" s="262">
        <v>1</v>
      </c>
      <c r="C5" s="261" t="s">
        <v>21</v>
      </c>
      <c r="D5" s="261" t="s">
        <v>22</v>
      </c>
      <c r="E5" s="261" t="s">
        <v>23</v>
      </c>
      <c r="F5" s="260">
        <v>109</v>
      </c>
    </row>
    <row r="6" spans="1:6" ht="38.25" x14ac:dyDescent="0.2">
      <c r="A6" s="277">
        <v>43070</v>
      </c>
      <c r="B6" s="258">
        <v>2</v>
      </c>
      <c r="C6" s="257" t="s">
        <v>24</v>
      </c>
      <c r="D6" s="257" t="s">
        <v>25</v>
      </c>
      <c r="E6" s="257" t="s">
        <v>26</v>
      </c>
      <c r="F6" s="259"/>
    </row>
    <row r="7" spans="1:6" ht="38.25" x14ac:dyDescent="0.2">
      <c r="A7" s="277">
        <v>43252</v>
      </c>
      <c r="B7" s="279">
        <v>3</v>
      </c>
      <c r="C7" s="280" t="s">
        <v>27</v>
      </c>
      <c r="D7" s="280" t="s">
        <v>28</v>
      </c>
      <c r="E7" s="280" t="s">
        <v>29</v>
      </c>
      <c r="F7" s="281"/>
    </row>
    <row r="8" spans="1:6" x14ac:dyDescent="0.2">
      <c r="A8" s="277">
        <v>43252</v>
      </c>
      <c r="B8" s="258">
        <v>4</v>
      </c>
      <c r="C8" s="257" t="s">
        <v>30</v>
      </c>
      <c r="D8" s="257" t="s">
        <v>31</v>
      </c>
      <c r="E8" s="257" t="s">
        <v>32</v>
      </c>
      <c r="F8" s="259"/>
    </row>
    <row r="9" spans="1:6" ht="38.25" x14ac:dyDescent="0.2">
      <c r="A9" s="277">
        <v>43282</v>
      </c>
      <c r="B9" s="305">
        <v>5</v>
      </c>
      <c r="C9" s="306" t="s">
        <v>33</v>
      </c>
      <c r="D9" s="306" t="s">
        <v>34</v>
      </c>
      <c r="E9" s="306" t="s">
        <v>29</v>
      </c>
      <c r="F9" s="307"/>
    </row>
    <row r="10" spans="1:6" ht="38.25" x14ac:dyDescent="0.2">
      <c r="A10" s="277">
        <v>43466</v>
      </c>
      <c r="B10" s="258">
        <v>6</v>
      </c>
      <c r="C10" s="257" t="s">
        <v>870</v>
      </c>
      <c r="D10" s="257" t="s">
        <v>871</v>
      </c>
      <c r="E10" s="257" t="s">
        <v>873</v>
      </c>
      <c r="F10" s="259"/>
    </row>
    <row r="11" spans="1:6" x14ac:dyDescent="0.2">
      <c r="A11" s="256"/>
      <c r="B11" s="256"/>
      <c r="C11" s="255"/>
      <c r="D11" s="255"/>
      <c r="E11" s="255"/>
      <c r="F11" s="255"/>
    </row>
  </sheetData>
  <printOptions headings="1"/>
  <pageMargins left="0.74803149606299213" right="0.74803149606299213" top="0.98425196850393704" bottom="0.98425196850393704" header="0.51181102362204722" footer="0.51181102362204722"/>
  <pageSetup paperSize="9" scale="55" fitToHeight="0" orientation="landscape" blackAndWhite="1" r:id="rId1"/>
  <headerFooter alignWithMargins="0">
    <oddHeader>&amp;CSheet:&amp;A</oddHeader>
    <oddFooter>&amp;L&amp;F ( Printed on &amp;D at &amp;T )&amp;RPage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P127"/>
  <sheetViews>
    <sheetView showGridLines="0" defaultGridColor="0" colorId="22" zoomScale="80" zoomScaleNormal="80" workbookViewId="0">
      <pane ySplit="1" topLeftCell="A2" activePane="bottomLeft" state="frozen"/>
      <selection activeCell="D4" sqref="D4"/>
      <selection pane="bottomLeft"/>
    </sheetView>
  </sheetViews>
  <sheetFormatPr defaultColWidth="0" defaultRowHeight="12.75" x14ac:dyDescent="0.2"/>
  <cols>
    <col min="1" max="1" width="1.28515625" style="10" customWidth="1"/>
    <col min="2" max="4" width="1.28515625" style="3" customWidth="1"/>
    <col min="5" max="5" width="2.7109375" style="3" customWidth="1"/>
    <col min="6" max="6" width="4.7109375" style="3" customWidth="1"/>
    <col min="7" max="7" width="2.7109375" style="3" customWidth="1"/>
    <col min="8" max="8" width="30.7109375" style="49" customWidth="1"/>
    <col min="9" max="9" width="2.7109375" style="3" customWidth="1"/>
    <col min="10" max="10" width="4.7109375" style="3" customWidth="1"/>
    <col min="11" max="11" width="2.7109375" style="3" customWidth="1"/>
    <col min="12" max="12" width="30.7109375" style="3" customWidth="1"/>
    <col min="13" max="13" width="2.7109375" style="3" customWidth="1"/>
    <col min="14" max="14" width="4.7109375" style="3" customWidth="1"/>
    <col min="15" max="15" width="2.7109375" style="3" customWidth="1"/>
    <col min="16" max="16" width="30.7109375" style="3" customWidth="1"/>
    <col min="17" max="19" width="2.7109375" style="3" customWidth="1"/>
    <col min="20" max="20" width="4.7109375" style="3" customWidth="1"/>
    <col min="21" max="21" width="2.7109375" style="3" customWidth="1"/>
    <col min="22" max="22" width="30.7109375" style="3" customWidth="1"/>
    <col min="23" max="23" width="2.7109375" style="3" customWidth="1"/>
    <col min="24" max="24" width="4.7109375" style="3" customWidth="1"/>
    <col min="25" max="25" width="2.7109375" style="3" customWidth="1"/>
    <col min="26" max="26" width="4.7109375" style="3" customWidth="1"/>
    <col min="27" max="27" width="5.7109375" style="3" customWidth="1"/>
    <col min="28" max="29" width="2.7109375" style="3" customWidth="1"/>
    <col min="30" max="30" width="30.7109375" style="3" customWidth="1"/>
    <col min="31" max="31" width="2.7109375" style="3" customWidth="1"/>
    <col min="32" max="32" width="5.7109375" style="3" customWidth="1"/>
    <col min="33" max="33" width="2.7109375" style="3" customWidth="1"/>
    <col min="34" max="34" width="30.7109375" style="3" customWidth="1"/>
    <col min="35" max="37" width="2.7109375" style="3" customWidth="1"/>
    <col min="38" max="41" width="1.28515625" style="3" customWidth="1"/>
    <col min="42" max="42" width="2.7109375" style="3" customWidth="1"/>
    <col min="43" max="16384" width="9.140625" hidden="1"/>
  </cols>
  <sheetData>
    <row r="1" spans="1:42" ht="26.25" x14ac:dyDescent="0.2">
      <c r="A1" s="43" t="str">
        <f ca="1" xml:space="preserve"> RIGHT(CELL("filename", $A$1), LEN(CELL("filename", $A$1)) - SEARCH("]", CELL("filename", $A$1)))</f>
        <v>Map &amp; Key</v>
      </c>
      <c r="B1" s="43"/>
      <c r="C1" s="43"/>
      <c r="D1" s="43"/>
      <c r="E1" s="43"/>
      <c r="F1" s="43"/>
      <c r="G1" s="43"/>
      <c r="H1" s="44"/>
    </row>
    <row r="3" spans="1:42" ht="12.75" customHeight="1" x14ac:dyDescent="0.2">
      <c r="A3" s="39" t="s">
        <v>35</v>
      </c>
      <c r="B3" s="39"/>
      <c r="C3" s="40"/>
      <c r="D3" s="45"/>
      <c r="E3" s="39"/>
      <c r="F3" s="39"/>
      <c r="G3" s="39"/>
      <c r="H3" s="39"/>
      <c r="I3" s="39"/>
      <c r="J3" s="39"/>
      <c r="K3" s="39"/>
      <c r="L3" s="39"/>
      <c r="M3" s="39"/>
      <c r="N3" s="39"/>
      <c r="O3" s="39"/>
      <c r="P3" s="39"/>
      <c r="Q3" s="39"/>
      <c r="R3" s="39"/>
      <c r="S3" s="39"/>
      <c r="T3" s="39"/>
      <c r="U3" s="39"/>
      <c r="V3" s="40"/>
      <c r="W3" s="39"/>
      <c r="X3" s="39"/>
      <c r="Y3" s="39"/>
      <c r="Z3" s="40"/>
      <c r="AA3" s="40"/>
      <c r="AB3" s="40"/>
      <c r="AC3" s="40"/>
      <c r="AD3" s="40"/>
      <c r="AE3" s="40"/>
      <c r="AF3" s="40"/>
      <c r="AG3" s="40"/>
      <c r="AH3" s="40"/>
      <c r="AI3" s="40"/>
      <c r="AJ3" s="40"/>
      <c r="AK3" s="40"/>
      <c r="AL3" s="40"/>
      <c r="AM3" s="40"/>
      <c r="AN3" s="40"/>
      <c r="AO3" s="40"/>
      <c r="AP3" s="40"/>
    </row>
    <row r="5" spans="1:42" ht="15.75" x14ac:dyDescent="0.2">
      <c r="A5" s="46"/>
      <c r="B5" s="47"/>
      <c r="C5" s="47"/>
      <c r="D5" s="47"/>
      <c r="E5" s="47"/>
      <c r="F5" s="105" t="s">
        <v>36</v>
      </c>
      <c r="G5" s="106"/>
      <c r="H5" s="106"/>
      <c r="I5" s="106"/>
      <c r="J5" s="106"/>
      <c r="K5" s="107"/>
      <c r="L5" s="105"/>
      <c r="M5" s="107"/>
      <c r="N5" s="107"/>
      <c r="O5" s="106"/>
      <c r="P5" s="106"/>
      <c r="Q5" s="106"/>
      <c r="R5" s="108"/>
      <c r="S5" s="47"/>
      <c r="T5" s="47"/>
      <c r="U5" s="47"/>
      <c r="V5" s="47"/>
      <c r="W5" s="47"/>
      <c r="X5" s="47"/>
      <c r="Y5" s="47"/>
      <c r="Z5" s="47"/>
      <c r="AA5" s="47"/>
      <c r="AB5" s="47"/>
      <c r="AC5" s="47"/>
      <c r="AD5" s="47"/>
      <c r="AE5" s="47"/>
      <c r="AF5" s="47"/>
      <c r="AG5" s="47"/>
      <c r="AH5" s="47"/>
      <c r="AI5" s="47"/>
      <c r="AJ5" s="47"/>
      <c r="AK5" s="47"/>
      <c r="AL5" s="47"/>
      <c r="AM5" s="47"/>
      <c r="AN5" s="47"/>
      <c r="AO5" s="47"/>
      <c r="AP5" s="47"/>
    </row>
    <row r="6" spans="1:42" ht="13.5" thickBot="1" x14ac:dyDescent="0.25">
      <c r="F6" s="48"/>
      <c r="H6" s="3"/>
      <c r="L6" s="49"/>
      <c r="R6" s="50"/>
    </row>
    <row r="7" spans="1:42" x14ac:dyDescent="0.2">
      <c r="F7" s="48"/>
      <c r="H7" s="109"/>
      <c r="L7" s="49"/>
      <c r="P7" s="51"/>
      <c r="R7" s="50"/>
    </row>
    <row r="8" spans="1:42" ht="15" customHeight="1" x14ac:dyDescent="0.2">
      <c r="F8" s="48"/>
      <c r="H8" s="110" t="s">
        <v>37</v>
      </c>
      <c r="L8" s="49"/>
      <c r="P8" s="52" t="s">
        <v>38</v>
      </c>
      <c r="R8" s="50"/>
    </row>
    <row r="9" spans="1:42" ht="13.5" thickBot="1" x14ac:dyDescent="0.25">
      <c r="F9" s="48"/>
      <c r="H9" s="111"/>
      <c r="L9" s="49"/>
      <c r="P9" s="53"/>
      <c r="R9" s="50"/>
    </row>
    <row r="10" spans="1:42" x14ac:dyDescent="0.2">
      <c r="F10" s="48"/>
      <c r="H10" s="3"/>
      <c r="L10" s="49"/>
      <c r="R10" s="50"/>
    </row>
    <row r="11" spans="1:42" x14ac:dyDescent="0.2">
      <c r="F11" s="48"/>
      <c r="H11" s="3"/>
      <c r="L11" s="49"/>
      <c r="R11" s="50"/>
    </row>
    <row r="12" spans="1:42" x14ac:dyDescent="0.2">
      <c r="F12" s="48"/>
      <c r="H12" s="3"/>
      <c r="L12" s="49"/>
      <c r="R12" s="50"/>
    </row>
    <row r="13" spans="1:42" ht="15.75" x14ac:dyDescent="0.2">
      <c r="A13" s="46"/>
      <c r="B13" s="47"/>
      <c r="C13" s="47"/>
      <c r="D13" s="47"/>
      <c r="E13" s="47"/>
      <c r="F13" s="54" t="s">
        <v>39</v>
      </c>
      <c r="G13" s="55"/>
      <c r="H13" s="55"/>
      <c r="I13" s="55"/>
      <c r="J13" s="55"/>
      <c r="K13" s="55"/>
      <c r="L13" s="54"/>
      <c r="M13" s="55"/>
      <c r="N13" s="55"/>
      <c r="O13" s="55"/>
      <c r="P13" s="55"/>
      <c r="Q13" s="55"/>
      <c r="R13" s="56"/>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row>
    <row r="14" spans="1:42" x14ac:dyDescent="0.2">
      <c r="F14" s="48"/>
      <c r="H14" s="3"/>
      <c r="L14" s="49"/>
      <c r="R14" s="50"/>
    </row>
    <row r="15" spans="1:42" x14ac:dyDescent="0.2">
      <c r="F15" s="48"/>
      <c r="H15" s="3"/>
      <c r="L15" s="49"/>
      <c r="R15" s="50"/>
    </row>
    <row r="16" spans="1:42" x14ac:dyDescent="0.2">
      <c r="F16" s="48"/>
      <c r="H16" s="3"/>
      <c r="L16" s="49"/>
      <c r="R16" s="50"/>
    </row>
    <row r="17" spans="1:42" ht="13.5" thickBot="1" x14ac:dyDescent="0.25">
      <c r="F17" s="48"/>
      <c r="H17" s="3"/>
      <c r="L17" s="49"/>
      <c r="R17" s="50"/>
    </row>
    <row r="18" spans="1:42" x14ac:dyDescent="0.2">
      <c r="F18" s="48"/>
      <c r="H18" s="112"/>
      <c r="L18" s="112"/>
      <c r="P18" s="112"/>
      <c r="R18" s="50"/>
    </row>
    <row r="19" spans="1:42" ht="15" customHeight="1" x14ac:dyDescent="0.2">
      <c r="F19" s="48"/>
      <c r="H19" s="113" t="s">
        <v>40</v>
      </c>
      <c r="L19" s="113" t="s">
        <v>41</v>
      </c>
      <c r="P19" s="113" t="s">
        <v>42</v>
      </c>
      <c r="R19" s="50"/>
    </row>
    <row r="20" spans="1:42" x14ac:dyDescent="0.2">
      <c r="F20" s="48"/>
      <c r="H20" s="114"/>
      <c r="L20" s="114"/>
      <c r="P20" s="114"/>
      <c r="R20" s="50"/>
    </row>
    <row r="21" spans="1:42" x14ac:dyDescent="0.2">
      <c r="F21" s="48"/>
      <c r="H21" s="3"/>
      <c r="L21" s="49"/>
      <c r="R21" s="50"/>
    </row>
    <row r="22" spans="1:42" x14ac:dyDescent="0.2">
      <c r="F22" s="48"/>
      <c r="H22" s="3"/>
      <c r="L22" s="49"/>
      <c r="R22" s="50"/>
    </row>
    <row r="23" spans="1:42" x14ac:dyDescent="0.2">
      <c r="F23" s="48"/>
      <c r="H23" s="3"/>
      <c r="L23" s="49"/>
      <c r="R23" s="50"/>
    </row>
    <row r="24" spans="1:42" x14ac:dyDescent="0.2">
      <c r="F24" s="57"/>
      <c r="G24" s="58"/>
      <c r="H24" s="58"/>
      <c r="I24" s="58"/>
      <c r="J24" s="58"/>
      <c r="K24" s="58"/>
      <c r="L24" s="59"/>
      <c r="M24" s="58"/>
      <c r="N24" s="58"/>
      <c r="O24" s="58"/>
      <c r="P24" s="58"/>
      <c r="Q24" s="58"/>
      <c r="R24" s="60"/>
    </row>
    <row r="25" spans="1:42" ht="15" x14ac:dyDescent="0.2">
      <c r="F25" s="61" t="s">
        <v>43</v>
      </c>
      <c r="H25" s="3"/>
      <c r="L25" s="49"/>
    </row>
    <row r="26" spans="1:42" x14ac:dyDescent="0.2">
      <c r="H26" s="3"/>
      <c r="L26" s="49"/>
    </row>
    <row r="27" spans="1:42" x14ac:dyDescent="0.2">
      <c r="H27" s="3"/>
      <c r="L27" s="49"/>
    </row>
    <row r="28" spans="1:42" ht="12.75" customHeight="1" x14ac:dyDescent="0.2">
      <c r="A28" s="39" t="s">
        <v>44</v>
      </c>
      <c r="B28" s="39"/>
      <c r="C28" s="40"/>
      <c r="D28" s="45"/>
      <c r="E28" s="39"/>
      <c r="F28" s="39"/>
      <c r="G28" s="39"/>
      <c r="H28" s="39"/>
      <c r="I28" s="39"/>
      <c r="J28" s="39"/>
      <c r="K28" s="39"/>
      <c r="L28" s="39"/>
      <c r="M28" s="39"/>
      <c r="N28" s="39"/>
      <c r="O28" s="39"/>
      <c r="P28" s="39"/>
      <c r="Q28" s="39"/>
      <c r="R28" s="39"/>
      <c r="S28" s="39"/>
      <c r="T28" s="39"/>
      <c r="U28" s="39"/>
      <c r="V28" s="40"/>
      <c r="W28" s="39"/>
      <c r="X28" s="39"/>
      <c r="Y28" s="39"/>
      <c r="Z28" s="40"/>
      <c r="AA28" s="40"/>
      <c r="AB28" s="40"/>
      <c r="AC28" s="40"/>
      <c r="AD28" s="40"/>
      <c r="AE28" s="40"/>
      <c r="AF28" s="40"/>
      <c r="AG28" s="40"/>
      <c r="AH28" s="40"/>
      <c r="AI28" s="40"/>
      <c r="AJ28" s="40"/>
      <c r="AK28" s="40"/>
      <c r="AL28" s="40"/>
      <c r="AM28" s="40"/>
      <c r="AN28" s="40"/>
      <c r="AO28" s="40"/>
      <c r="AP28" s="40"/>
    </row>
    <row r="29" spans="1:42" x14ac:dyDescent="0.2">
      <c r="H29" s="3"/>
      <c r="L29" s="49"/>
      <c r="P29" s="49"/>
    </row>
    <row r="30" spans="1:42" ht="12.75" customHeight="1" x14ac:dyDescent="0.2">
      <c r="F30" s="115" t="s">
        <v>44</v>
      </c>
      <c r="G30" s="116"/>
      <c r="H30" s="116"/>
      <c r="I30" s="116"/>
      <c r="J30" s="116"/>
      <c r="K30" s="116"/>
      <c r="L30" s="115"/>
      <c r="M30" s="116"/>
      <c r="N30" s="116"/>
      <c r="O30" s="116"/>
      <c r="P30" s="115"/>
      <c r="Q30" s="116"/>
      <c r="R30" s="116"/>
      <c r="S30" s="116"/>
      <c r="T30" s="116"/>
      <c r="U30" s="116"/>
      <c r="V30" s="116"/>
      <c r="W30" s="117"/>
      <c r="X30" s="117"/>
      <c r="Y30" s="145"/>
      <c r="Z30" s="145"/>
      <c r="AB30" s="144"/>
      <c r="AC30" s="145"/>
      <c r="AD30" s="145"/>
      <c r="AE30" s="145"/>
      <c r="AF30" s="145"/>
      <c r="AG30" s="145"/>
      <c r="AH30" s="145"/>
      <c r="AI30" s="145"/>
      <c r="AJ30" s="145"/>
    </row>
    <row r="31" spans="1:42" x14ac:dyDescent="0.2">
      <c r="H31" s="3"/>
      <c r="L31" s="49"/>
      <c r="P31" s="49"/>
    </row>
    <row r="32" spans="1:42" x14ac:dyDescent="0.2">
      <c r="H32" s="42" t="s">
        <v>45</v>
      </c>
      <c r="I32" s="42"/>
      <c r="J32" s="42"/>
      <c r="K32" s="42"/>
      <c r="L32" s="42" t="s">
        <v>46</v>
      </c>
      <c r="M32" s="42"/>
      <c r="N32" s="42"/>
      <c r="V32" s="42" t="s">
        <v>47</v>
      </c>
      <c r="AB32" s="42"/>
      <c r="AD32" s="42"/>
      <c r="AH32" s="42"/>
    </row>
    <row r="33" spans="1:42" x14ac:dyDescent="0.2">
      <c r="F33" s="62"/>
      <c r="G33" s="63"/>
      <c r="H33" s="63"/>
      <c r="I33" s="63"/>
      <c r="J33" s="63"/>
      <c r="K33" s="63"/>
      <c r="L33" s="64"/>
      <c r="M33" s="63"/>
      <c r="N33" s="63"/>
      <c r="O33" s="63"/>
      <c r="P33" s="63"/>
      <c r="Q33" s="63"/>
      <c r="R33" s="65"/>
      <c r="T33" s="62"/>
      <c r="U33" s="63"/>
      <c r="V33" s="63"/>
      <c r="W33" s="63"/>
      <c r="X33" s="65"/>
    </row>
    <row r="34" spans="1:42" x14ac:dyDescent="0.2">
      <c r="F34" s="48"/>
      <c r="H34" s="3"/>
      <c r="L34" s="49"/>
      <c r="R34" s="50"/>
      <c r="T34" s="48"/>
      <c r="X34" s="50"/>
    </row>
    <row r="35" spans="1:42" ht="13.5" thickBot="1" x14ac:dyDescent="0.25">
      <c r="F35" s="48"/>
      <c r="G35" s="66"/>
      <c r="H35" s="67"/>
      <c r="I35" s="98"/>
      <c r="K35" s="66"/>
      <c r="L35" s="67"/>
      <c r="M35" s="98"/>
      <c r="O35" s="68"/>
      <c r="P35" s="70"/>
      <c r="R35" s="72"/>
      <c r="T35" s="48"/>
      <c r="U35" s="68"/>
      <c r="V35" s="69"/>
      <c r="W35" s="70"/>
      <c r="X35" s="50"/>
    </row>
    <row r="36" spans="1:42" ht="18" customHeight="1" thickBot="1" x14ac:dyDescent="0.25">
      <c r="A36" s="89"/>
      <c r="B36" s="89"/>
      <c r="C36" s="89"/>
      <c r="D36" s="89"/>
      <c r="E36" s="89"/>
      <c r="F36" s="90"/>
      <c r="G36" s="91"/>
      <c r="H36" s="118" t="str">
        <f ca="1">Inputs!$A$1</f>
        <v>Inputs</v>
      </c>
      <c r="I36" s="92"/>
      <c r="J36" s="89"/>
      <c r="K36" s="91"/>
      <c r="L36" s="135" t="str">
        <f ca="1">Time!$A$1</f>
        <v>Time</v>
      </c>
      <c r="M36" s="92"/>
      <c r="O36" s="94"/>
      <c r="P36" s="176" t="str">
        <f ca="1">Summary_Output!$A$1</f>
        <v>Summary_Output</v>
      </c>
      <c r="R36" s="95"/>
      <c r="T36" s="90"/>
      <c r="U36" s="94"/>
      <c r="V36" s="135" t="str">
        <f ca="1" xml:space="preserve"> $A$1</f>
        <v>Map &amp; Key</v>
      </c>
      <c r="W36" s="95"/>
      <c r="X36" s="93"/>
      <c r="AA36" s="89"/>
      <c r="AB36" s="89"/>
      <c r="AD36" s="141"/>
      <c r="AE36" s="89"/>
      <c r="AF36" s="89"/>
      <c r="AG36" s="89"/>
      <c r="AH36" s="141"/>
      <c r="AI36" s="89"/>
      <c r="AJ36" s="89"/>
      <c r="AK36" s="89"/>
      <c r="AL36" s="89"/>
      <c r="AM36" s="89"/>
      <c r="AN36" s="89"/>
      <c r="AO36" s="89"/>
      <c r="AP36" s="89"/>
    </row>
    <row r="37" spans="1:42" ht="51" x14ac:dyDescent="0.2">
      <c r="F37" s="48"/>
      <c r="G37" s="101"/>
      <c r="H37" s="103" t="s">
        <v>48</v>
      </c>
      <c r="I37" s="102"/>
      <c r="K37" s="101"/>
      <c r="L37" s="103" t="s">
        <v>49</v>
      </c>
      <c r="M37" s="102"/>
      <c r="O37" s="71"/>
      <c r="P37" s="174" t="s">
        <v>50</v>
      </c>
      <c r="R37" s="72"/>
      <c r="T37" s="48"/>
      <c r="U37" s="71"/>
      <c r="V37" s="103" t="s">
        <v>51</v>
      </c>
      <c r="W37" s="72"/>
      <c r="X37" s="50"/>
      <c r="AD37" s="103"/>
      <c r="AH37" s="103"/>
    </row>
    <row r="38" spans="1:42" ht="13.5" thickBot="1" x14ac:dyDescent="0.25">
      <c r="F38" s="48"/>
      <c r="G38" s="73"/>
      <c r="H38" s="99"/>
      <c r="I38" s="100"/>
      <c r="K38" s="101"/>
      <c r="L38" s="49"/>
      <c r="M38" s="102"/>
      <c r="O38" s="138"/>
      <c r="P38" s="175"/>
      <c r="R38" s="72"/>
      <c r="T38" s="48"/>
      <c r="U38" s="138"/>
      <c r="V38" s="99"/>
      <c r="W38" s="100"/>
      <c r="X38" s="50"/>
    </row>
    <row r="39" spans="1:42" ht="18" customHeight="1" thickBot="1" x14ac:dyDescent="0.25">
      <c r="A39" s="89"/>
      <c r="B39" s="89"/>
      <c r="C39" s="89"/>
      <c r="D39" s="89"/>
      <c r="E39" s="89"/>
      <c r="F39" s="90"/>
      <c r="G39" s="96"/>
      <c r="H39" s="97"/>
      <c r="I39" s="96"/>
      <c r="J39" s="89"/>
      <c r="K39" s="91"/>
      <c r="L39" s="135" t="str">
        <f ca="1">Indexation!$A$1</f>
        <v>Indexation</v>
      </c>
      <c r="M39" s="92"/>
      <c r="R39" s="93"/>
      <c r="T39" s="90"/>
      <c r="U39" s="158"/>
      <c r="V39" s="159"/>
      <c r="W39" s="158"/>
      <c r="X39" s="93"/>
      <c r="AA39" s="89"/>
      <c r="AB39" s="89"/>
      <c r="AD39" s="141"/>
      <c r="AE39" s="89"/>
      <c r="AF39" s="89"/>
      <c r="AG39" s="89"/>
      <c r="AH39" s="141"/>
      <c r="AI39" s="89"/>
      <c r="AJ39" s="89"/>
      <c r="AK39" s="89"/>
      <c r="AL39" s="89"/>
      <c r="AM39" s="89"/>
      <c r="AN39" s="89"/>
      <c r="AO39" s="89"/>
      <c r="AP39" s="89"/>
    </row>
    <row r="40" spans="1:42" ht="60" customHeight="1" x14ac:dyDescent="0.2">
      <c r="F40" s="48"/>
      <c r="G40" s="96"/>
      <c r="H40" s="97"/>
      <c r="I40" s="96"/>
      <c r="K40" s="101"/>
      <c r="L40" s="103" t="s">
        <v>52</v>
      </c>
      <c r="M40" s="102"/>
      <c r="R40" s="50"/>
      <c r="T40" s="48"/>
      <c r="X40" s="50"/>
      <c r="AD40" s="103"/>
      <c r="AH40" s="103"/>
    </row>
    <row r="41" spans="1:42" ht="13.5" thickBot="1" x14ac:dyDescent="0.25">
      <c r="F41" s="48"/>
      <c r="G41" s="17"/>
      <c r="H41" s="103"/>
      <c r="K41" s="101"/>
      <c r="L41" s="49"/>
      <c r="M41" s="102"/>
      <c r="R41" s="50"/>
      <c r="T41" s="48"/>
      <c r="X41" s="50"/>
    </row>
    <row r="42" spans="1:42" ht="18" customHeight="1" thickBot="1" x14ac:dyDescent="0.25">
      <c r="F42" s="48"/>
      <c r="G42" s="96"/>
      <c r="H42" s="97"/>
      <c r="I42" s="96"/>
      <c r="K42" s="91"/>
      <c r="L42" s="135" t="str">
        <f ca="1">Calc!$A$1</f>
        <v>Calc</v>
      </c>
      <c r="M42" s="92"/>
      <c r="R42" s="50"/>
      <c r="T42" s="48"/>
      <c r="V42" s="103"/>
      <c r="X42" s="50"/>
      <c r="AD42" s="103"/>
      <c r="AH42" s="103"/>
    </row>
    <row r="43" spans="1:42" ht="60" customHeight="1" x14ac:dyDescent="0.2">
      <c r="F43" s="48"/>
      <c r="G43" s="96"/>
      <c r="H43" s="97"/>
      <c r="I43" s="96"/>
      <c r="K43" s="101"/>
      <c r="L43" s="103" t="s">
        <v>53</v>
      </c>
      <c r="M43" s="102"/>
      <c r="R43" s="50"/>
      <c r="T43" s="48"/>
      <c r="V43" s="103"/>
      <c r="X43" s="50"/>
      <c r="AD43" s="103"/>
      <c r="AH43" s="103"/>
    </row>
    <row r="44" spans="1:42" ht="13.5" thickBot="1" x14ac:dyDescent="0.25">
      <c r="F44" s="48"/>
      <c r="G44" s="17"/>
      <c r="H44" s="103"/>
      <c r="K44" s="101"/>
      <c r="L44" s="49"/>
      <c r="M44" s="102"/>
      <c r="R44" s="50"/>
      <c r="T44" s="48"/>
      <c r="X44" s="50"/>
    </row>
    <row r="45" spans="1:42" ht="15.75" thickBot="1" x14ac:dyDescent="0.25">
      <c r="F45" s="48"/>
      <c r="G45" s="17"/>
      <c r="H45" s="103"/>
      <c r="K45" s="101"/>
      <c r="L45" s="135" t="str">
        <f ca="1">Profiling!$A$1</f>
        <v>Profiling</v>
      </c>
      <c r="M45" s="102"/>
      <c r="R45" s="50"/>
      <c r="T45" s="48"/>
      <c r="X45" s="50"/>
    </row>
    <row r="46" spans="1:42" ht="54" customHeight="1" x14ac:dyDescent="0.2">
      <c r="F46" s="48"/>
      <c r="G46" s="17"/>
      <c r="H46" s="103"/>
      <c r="K46" s="101"/>
      <c r="L46" s="103" t="s">
        <v>54</v>
      </c>
      <c r="M46" s="102"/>
      <c r="R46" s="50"/>
      <c r="T46" s="48"/>
      <c r="X46" s="50"/>
    </row>
    <row r="47" spans="1:42" ht="13.5" thickBot="1" x14ac:dyDescent="0.25">
      <c r="F47" s="48"/>
      <c r="G47" s="17"/>
      <c r="H47" s="103"/>
      <c r="K47" s="101"/>
      <c r="L47" s="49"/>
      <c r="M47" s="102"/>
      <c r="R47" s="50"/>
      <c r="T47" s="48"/>
      <c r="X47" s="50"/>
    </row>
    <row r="48" spans="1:42" ht="15.75" thickBot="1" x14ac:dyDescent="0.25">
      <c r="F48" s="48"/>
      <c r="G48" s="17"/>
      <c r="H48" s="103"/>
      <c r="K48" s="101"/>
      <c r="L48" s="135" t="str">
        <f ca="1">'FM Proportion Calc'!A1</f>
        <v>FM Proportion Calc</v>
      </c>
      <c r="M48" s="102"/>
      <c r="R48" s="50"/>
      <c r="T48" s="48"/>
      <c r="X48" s="50"/>
    </row>
    <row r="49" spans="1:42" ht="54" customHeight="1" x14ac:dyDescent="0.2">
      <c r="F49" s="48"/>
      <c r="G49" s="17"/>
      <c r="H49" s="103"/>
      <c r="K49" s="101"/>
      <c r="L49" s="103" t="s">
        <v>872</v>
      </c>
      <c r="M49" s="102"/>
      <c r="R49" s="50"/>
      <c r="T49" s="48"/>
      <c r="X49" s="50"/>
    </row>
    <row r="50" spans="1:42" ht="13.5" customHeight="1" x14ac:dyDescent="0.2">
      <c r="F50" s="48"/>
      <c r="G50" s="96"/>
      <c r="H50" s="97"/>
      <c r="I50" s="96"/>
      <c r="K50" s="138"/>
      <c r="L50" s="99"/>
      <c r="M50" s="100"/>
      <c r="R50" s="50"/>
      <c r="T50" s="48"/>
      <c r="V50" s="103"/>
      <c r="X50" s="50"/>
      <c r="AD50" s="103"/>
      <c r="AH50" s="103"/>
    </row>
    <row r="51" spans="1:42" x14ac:dyDescent="0.2">
      <c r="F51" s="57"/>
      <c r="G51" s="58"/>
      <c r="H51" s="58"/>
      <c r="I51" s="58"/>
      <c r="J51" s="58"/>
      <c r="K51" s="74"/>
      <c r="L51" s="59"/>
      <c r="M51" s="58"/>
      <c r="N51" s="58"/>
      <c r="O51" s="58"/>
      <c r="P51" s="58"/>
      <c r="Q51" s="58"/>
      <c r="R51" s="60"/>
      <c r="T51" s="57"/>
      <c r="U51" s="58"/>
      <c r="V51" s="58"/>
      <c r="W51" s="58"/>
      <c r="X51" s="60"/>
    </row>
    <row r="54" spans="1:42" ht="12.75" customHeight="1" x14ac:dyDescent="0.2">
      <c r="A54" s="39" t="s">
        <v>55</v>
      </c>
      <c r="B54" s="39"/>
      <c r="C54" s="40"/>
      <c r="D54" s="45"/>
      <c r="E54" s="39"/>
      <c r="F54" s="39"/>
      <c r="G54" s="39"/>
      <c r="H54" s="39"/>
      <c r="I54" s="39"/>
      <c r="J54" s="39"/>
      <c r="K54" s="39"/>
      <c r="L54" s="39"/>
      <c r="M54" s="39"/>
      <c r="N54" s="39"/>
      <c r="O54" s="39"/>
      <c r="P54" s="39"/>
      <c r="Q54" s="39"/>
      <c r="R54" s="39"/>
      <c r="S54" s="39"/>
      <c r="T54" s="40"/>
      <c r="U54" s="40"/>
      <c r="V54" s="40"/>
      <c r="W54" s="40"/>
      <c r="X54" s="40"/>
      <c r="Y54" s="40"/>
      <c r="Z54" s="40"/>
      <c r="AA54" s="40"/>
      <c r="AB54" s="40"/>
      <c r="AC54" s="40"/>
      <c r="AD54" s="40"/>
      <c r="AE54" s="40"/>
      <c r="AF54" s="40"/>
      <c r="AG54" s="40"/>
      <c r="AH54" s="40"/>
      <c r="AI54" s="40"/>
      <c r="AJ54" s="40"/>
      <c r="AK54" s="40"/>
      <c r="AL54" s="40"/>
      <c r="AM54" s="40"/>
      <c r="AN54" s="40"/>
      <c r="AO54" s="40"/>
      <c r="AP54" s="40"/>
    </row>
    <row r="55" spans="1:42" x14ac:dyDescent="0.2">
      <c r="B55" s="10"/>
      <c r="C55" s="2"/>
      <c r="D55" s="17"/>
      <c r="E55" s="75"/>
      <c r="H55" s="3"/>
    </row>
    <row r="56" spans="1:42" x14ac:dyDescent="0.2">
      <c r="B56" s="10"/>
      <c r="C56" s="2"/>
      <c r="D56" s="17"/>
      <c r="H56" s="119" t="s">
        <v>56</v>
      </c>
      <c r="J56" s="3" t="s">
        <v>57</v>
      </c>
    </row>
    <row r="57" spans="1:42" x14ac:dyDescent="0.2">
      <c r="B57" s="10"/>
      <c r="C57" s="2"/>
      <c r="D57" s="17"/>
      <c r="H57" s="76"/>
    </row>
    <row r="58" spans="1:42" x14ac:dyDescent="0.2">
      <c r="B58" s="10"/>
      <c r="C58" s="2"/>
      <c r="D58" s="17"/>
      <c r="H58" s="120" t="s">
        <v>58</v>
      </c>
      <c r="J58" s="3" t="s">
        <v>59</v>
      </c>
    </row>
    <row r="59" spans="1:42" x14ac:dyDescent="0.2">
      <c r="B59" s="10"/>
      <c r="C59" s="2"/>
      <c r="D59" s="17"/>
      <c r="H59" s="76"/>
    </row>
    <row r="60" spans="1:42" x14ac:dyDescent="0.2">
      <c r="B60" s="10"/>
      <c r="C60" s="2"/>
      <c r="D60" s="17"/>
      <c r="H60" s="77" t="s">
        <v>60</v>
      </c>
      <c r="J60" s="3" t="s">
        <v>61</v>
      </c>
    </row>
    <row r="61" spans="1:42" x14ac:dyDescent="0.2">
      <c r="B61" s="10"/>
      <c r="C61" s="2"/>
      <c r="D61" s="17"/>
      <c r="H61" s="76"/>
    </row>
    <row r="62" spans="1:42" x14ac:dyDescent="0.2">
      <c r="B62" s="10"/>
      <c r="C62" s="2"/>
      <c r="D62" s="17"/>
      <c r="H62" s="78" t="s">
        <v>62</v>
      </c>
      <c r="J62" s="3" t="s">
        <v>63</v>
      </c>
    </row>
    <row r="63" spans="1:42" x14ac:dyDescent="0.2">
      <c r="B63" s="10"/>
      <c r="C63" s="2"/>
      <c r="D63" s="17"/>
      <c r="H63" s="76"/>
    </row>
    <row r="64" spans="1:42" x14ac:dyDescent="0.2">
      <c r="B64" s="10"/>
      <c r="C64" s="2"/>
      <c r="D64" s="17"/>
      <c r="H64" s="79" t="s">
        <v>64</v>
      </c>
      <c r="J64" s="3" t="s">
        <v>65</v>
      </c>
    </row>
    <row r="65" spans="1:42" x14ac:dyDescent="0.2">
      <c r="B65" s="10"/>
      <c r="C65" s="2"/>
      <c r="D65" s="17"/>
      <c r="H65" s="3"/>
    </row>
    <row r="66" spans="1:42" x14ac:dyDescent="0.2">
      <c r="B66" s="10"/>
      <c r="C66" s="2"/>
      <c r="D66" s="17"/>
      <c r="H66" s="3"/>
    </row>
    <row r="67" spans="1:42" ht="12.75" customHeight="1" x14ac:dyDescent="0.2">
      <c r="A67" s="39" t="s">
        <v>66</v>
      </c>
      <c r="B67" s="39"/>
      <c r="C67" s="40"/>
      <c r="D67" s="45"/>
      <c r="E67" s="39"/>
      <c r="F67" s="39"/>
      <c r="G67" s="39"/>
      <c r="H67" s="39"/>
      <c r="I67" s="39"/>
      <c r="J67" s="39"/>
      <c r="K67" s="39"/>
      <c r="L67" s="39"/>
      <c r="M67" s="39"/>
      <c r="N67" s="39"/>
      <c r="O67" s="39"/>
      <c r="P67" s="39"/>
      <c r="Q67" s="39"/>
      <c r="R67" s="39"/>
      <c r="S67" s="39"/>
      <c r="T67" s="40"/>
      <c r="U67" s="40"/>
      <c r="V67" s="40"/>
      <c r="W67" s="40"/>
      <c r="X67" s="40"/>
      <c r="Y67" s="40"/>
      <c r="Z67" s="40"/>
      <c r="AA67" s="40"/>
      <c r="AB67" s="40"/>
      <c r="AC67" s="40"/>
      <c r="AD67" s="40"/>
      <c r="AE67" s="40"/>
      <c r="AF67" s="40"/>
      <c r="AG67" s="40"/>
      <c r="AH67" s="40"/>
      <c r="AI67" s="40"/>
      <c r="AJ67" s="40"/>
      <c r="AK67" s="40"/>
      <c r="AL67" s="40"/>
      <c r="AM67" s="40"/>
      <c r="AN67" s="40"/>
      <c r="AO67" s="40"/>
      <c r="AP67" s="40"/>
    </row>
    <row r="68" spans="1:42" x14ac:dyDescent="0.2">
      <c r="B68" s="10"/>
      <c r="C68" s="2"/>
      <c r="D68" s="17"/>
      <c r="H68" s="3"/>
    </row>
    <row r="69" spans="1:42" x14ac:dyDescent="0.2">
      <c r="B69" s="10" t="s">
        <v>67</v>
      </c>
      <c r="C69" s="2"/>
      <c r="D69" s="17"/>
      <c r="H69" s="3"/>
    </row>
    <row r="70" spans="1:42" x14ac:dyDescent="0.2">
      <c r="B70" s="10"/>
      <c r="C70" s="2"/>
      <c r="D70" s="17"/>
      <c r="H70" s="80" t="s">
        <v>68</v>
      </c>
      <c r="J70" s="3" t="s">
        <v>69</v>
      </c>
    </row>
    <row r="71" spans="1:42" x14ac:dyDescent="0.2">
      <c r="B71" s="10"/>
      <c r="C71" s="2"/>
      <c r="D71" s="17"/>
      <c r="H71" s="3"/>
    </row>
    <row r="72" spans="1:42" x14ac:dyDescent="0.2">
      <c r="B72" s="10"/>
      <c r="C72" s="2"/>
      <c r="D72" s="17"/>
      <c r="H72" s="81" t="s">
        <v>70</v>
      </c>
      <c r="J72" s="3" t="s">
        <v>71</v>
      </c>
    </row>
    <row r="73" spans="1:42" x14ac:dyDescent="0.2">
      <c r="B73" s="10"/>
      <c r="C73" s="2"/>
      <c r="D73" s="17"/>
      <c r="H73" s="3"/>
    </row>
    <row r="74" spans="1:42" x14ac:dyDescent="0.2">
      <c r="B74" s="10"/>
      <c r="C74" s="2"/>
      <c r="D74" s="17"/>
      <c r="H74" s="3" t="s">
        <v>72</v>
      </c>
      <c r="J74" s="3" t="s">
        <v>73</v>
      </c>
    </row>
    <row r="75" spans="1:42" x14ac:dyDescent="0.2">
      <c r="B75" s="10"/>
      <c r="C75" s="2"/>
      <c r="D75" s="17"/>
      <c r="H75" s="3"/>
    </row>
    <row r="76" spans="1:42" x14ac:dyDescent="0.2">
      <c r="B76" s="10" t="s">
        <v>74</v>
      </c>
      <c r="C76" s="2"/>
      <c r="D76" s="17"/>
      <c r="H76" s="3"/>
    </row>
    <row r="77" spans="1:42" x14ac:dyDescent="0.2">
      <c r="B77" s="10"/>
      <c r="C77" s="2"/>
      <c r="D77" s="17"/>
      <c r="H77" s="121" t="s">
        <v>75</v>
      </c>
      <c r="J77" s="3" t="s">
        <v>37</v>
      </c>
    </row>
    <row r="78" spans="1:42" x14ac:dyDescent="0.2">
      <c r="B78" s="10"/>
      <c r="C78" s="2"/>
      <c r="D78" s="17"/>
      <c r="H78" s="3"/>
    </row>
    <row r="79" spans="1:42" x14ac:dyDescent="0.2">
      <c r="B79" s="10"/>
      <c r="C79" s="2"/>
      <c r="D79" s="17"/>
      <c r="H79" s="104" t="s">
        <v>76</v>
      </c>
      <c r="J79" s="3" t="s">
        <v>77</v>
      </c>
    </row>
    <row r="80" spans="1:42" x14ac:dyDescent="0.2">
      <c r="B80" s="10"/>
      <c r="C80" s="2"/>
      <c r="D80" s="17"/>
      <c r="H80" s="3"/>
    </row>
    <row r="81" spans="2:10" x14ac:dyDescent="0.2">
      <c r="B81" s="10"/>
      <c r="C81" s="2"/>
      <c r="D81" s="17"/>
      <c r="H81" s="122" t="s">
        <v>78</v>
      </c>
      <c r="J81" s="3" t="s">
        <v>79</v>
      </c>
    </row>
    <row r="82" spans="2:10" x14ac:dyDescent="0.2">
      <c r="B82" s="10"/>
      <c r="C82" s="2"/>
      <c r="D82" s="17"/>
      <c r="H82" s="3"/>
    </row>
    <row r="83" spans="2:10" x14ac:dyDescent="0.2">
      <c r="B83" s="10"/>
      <c r="C83" s="2"/>
      <c r="D83" s="17"/>
      <c r="H83" s="104" t="s">
        <v>80</v>
      </c>
      <c r="J83" s="3" t="s">
        <v>81</v>
      </c>
    </row>
    <row r="84" spans="2:10" x14ac:dyDescent="0.2">
      <c r="B84" s="10"/>
      <c r="C84" s="2"/>
      <c r="D84" s="17"/>
      <c r="H84" s="3"/>
    </row>
    <row r="85" spans="2:10" x14ac:dyDescent="0.2">
      <c r="B85" s="10" t="s">
        <v>82</v>
      </c>
      <c r="C85" s="2"/>
      <c r="D85" s="17"/>
      <c r="H85" s="3"/>
    </row>
    <row r="86" spans="2:10" x14ac:dyDescent="0.2">
      <c r="B86" s="10"/>
      <c r="C86" s="2"/>
      <c r="D86" s="17"/>
      <c r="H86" s="82" t="s">
        <v>83</v>
      </c>
      <c r="J86" s="3" t="s">
        <v>84</v>
      </c>
    </row>
    <row r="87" spans="2:10" x14ac:dyDescent="0.2">
      <c r="B87" s="10"/>
      <c r="C87" s="2"/>
      <c r="D87" s="17"/>
      <c r="H87" s="3"/>
    </row>
    <row r="88" spans="2:10" x14ac:dyDescent="0.2">
      <c r="B88" s="10"/>
      <c r="C88" s="2"/>
      <c r="D88" s="17"/>
      <c r="H88" s="83" t="s">
        <v>85</v>
      </c>
      <c r="J88" s="3" t="s">
        <v>86</v>
      </c>
    </row>
    <row r="89" spans="2:10" x14ac:dyDescent="0.2">
      <c r="B89" s="10"/>
      <c r="C89" s="2"/>
      <c r="D89" s="17"/>
      <c r="H89" s="3"/>
    </row>
    <row r="90" spans="2:10" x14ac:dyDescent="0.2">
      <c r="B90" s="10"/>
      <c r="C90" s="2"/>
      <c r="D90" s="17"/>
      <c r="H90" s="84" t="s">
        <v>87</v>
      </c>
      <c r="J90" s="3" t="s">
        <v>88</v>
      </c>
    </row>
    <row r="91" spans="2:10" x14ac:dyDescent="0.2">
      <c r="B91" s="10"/>
      <c r="C91" s="2"/>
      <c r="D91" s="17"/>
      <c r="H91" s="3"/>
    </row>
    <row r="92" spans="2:10" x14ac:dyDescent="0.2">
      <c r="B92" s="10"/>
      <c r="C92" s="2"/>
      <c r="D92" s="17"/>
      <c r="H92" s="85" t="s">
        <v>89</v>
      </c>
      <c r="J92" s="3" t="s">
        <v>90</v>
      </c>
    </row>
    <row r="93" spans="2:10" x14ac:dyDescent="0.2">
      <c r="B93" s="10"/>
      <c r="C93" s="2"/>
      <c r="D93" s="17"/>
      <c r="H93" s="3"/>
    </row>
    <row r="94" spans="2:10" x14ac:dyDescent="0.2">
      <c r="B94" s="10"/>
      <c r="C94" s="2"/>
      <c r="D94" s="17"/>
      <c r="H94" s="123" t="s">
        <v>91</v>
      </c>
      <c r="J94" s="3" t="s">
        <v>92</v>
      </c>
    </row>
    <row r="95" spans="2:10" x14ac:dyDescent="0.2">
      <c r="B95" s="10"/>
      <c r="C95" s="2"/>
      <c r="D95" s="17"/>
      <c r="H95" s="3"/>
    </row>
    <row r="96" spans="2:10" x14ac:dyDescent="0.2">
      <c r="B96" s="10" t="s">
        <v>93</v>
      </c>
      <c r="C96" s="2"/>
      <c r="D96" s="17"/>
      <c r="H96" s="3"/>
    </row>
    <row r="97" spans="1:42" x14ac:dyDescent="0.2">
      <c r="B97" s="10"/>
      <c r="C97" s="2"/>
      <c r="D97" s="17"/>
      <c r="H97" s="134" t="s">
        <v>94</v>
      </c>
      <c r="J97" s="3" t="s">
        <v>95</v>
      </c>
    </row>
    <row r="98" spans="1:42" x14ac:dyDescent="0.2">
      <c r="B98" s="10"/>
      <c r="C98" s="2"/>
      <c r="D98" s="17"/>
      <c r="H98" s="3"/>
    </row>
    <row r="99" spans="1:42" x14ac:dyDescent="0.2">
      <c r="B99" s="10"/>
      <c r="C99" s="2"/>
      <c r="D99" s="17"/>
      <c r="H99" s="86" t="s">
        <v>96</v>
      </c>
      <c r="J99" s="3" t="s">
        <v>97</v>
      </c>
    </row>
    <row r="100" spans="1:42" x14ac:dyDescent="0.2">
      <c r="B100" s="10"/>
      <c r="C100" s="2"/>
      <c r="D100" s="17"/>
      <c r="H100" s="3"/>
    </row>
    <row r="101" spans="1:42" x14ac:dyDescent="0.2">
      <c r="B101" s="10"/>
      <c r="C101" s="2"/>
      <c r="D101" s="17"/>
      <c r="H101" s="87" t="s">
        <v>98</v>
      </c>
      <c r="J101" s="3" t="s">
        <v>99</v>
      </c>
    </row>
    <row r="102" spans="1:42" x14ac:dyDescent="0.2">
      <c r="B102" s="10"/>
      <c r="C102" s="2"/>
      <c r="D102" s="17"/>
      <c r="H102" s="3"/>
    </row>
    <row r="103" spans="1:42" x14ac:dyDescent="0.2">
      <c r="B103" s="10"/>
      <c r="C103" s="2"/>
      <c r="E103" s="75"/>
      <c r="G103" s="75"/>
      <c r="H103" s="3"/>
    </row>
    <row r="104" spans="1:42" ht="12.75" customHeight="1" x14ac:dyDescent="0.2">
      <c r="A104" s="39" t="s">
        <v>100</v>
      </c>
      <c r="B104" s="39"/>
      <c r="C104" s="40"/>
      <c r="D104" s="45"/>
      <c r="E104" s="39"/>
      <c r="F104" s="39"/>
      <c r="G104" s="39"/>
      <c r="H104" s="39"/>
      <c r="I104" s="39"/>
      <c r="J104" s="39"/>
      <c r="K104" s="39"/>
      <c r="L104" s="39"/>
      <c r="M104" s="39"/>
      <c r="N104" s="39"/>
      <c r="O104" s="39"/>
      <c r="P104" s="39"/>
      <c r="Q104" s="39"/>
      <c r="R104" s="39"/>
      <c r="S104" s="39"/>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row>
    <row r="105" spans="1:42" x14ac:dyDescent="0.2">
      <c r="B105" s="10"/>
      <c r="C105" s="2"/>
      <c r="D105" s="17"/>
      <c r="H105" s="3"/>
    </row>
    <row r="106" spans="1:42" x14ac:dyDescent="0.2">
      <c r="B106" s="10"/>
      <c r="C106" s="2"/>
      <c r="D106" s="17"/>
      <c r="H106" s="3" t="s">
        <v>101</v>
      </c>
      <c r="I106" s="3" t="s">
        <v>102</v>
      </c>
    </row>
    <row r="107" spans="1:42" x14ac:dyDescent="0.2">
      <c r="B107" s="10"/>
      <c r="C107" s="2"/>
      <c r="D107" s="17"/>
      <c r="H107" s="3" t="s">
        <v>103</v>
      </c>
      <c r="I107" s="3" t="s">
        <v>104</v>
      </c>
    </row>
    <row r="108" spans="1:42" x14ac:dyDescent="0.2">
      <c r="B108" s="10"/>
      <c r="C108" s="2"/>
      <c r="D108" s="17"/>
      <c r="H108" s="3" t="s">
        <v>105</v>
      </c>
      <c r="I108" s="3" t="s">
        <v>106</v>
      </c>
    </row>
    <row r="109" spans="1:42" x14ac:dyDescent="0.2">
      <c r="B109" s="10"/>
      <c r="C109" s="2"/>
      <c r="D109" s="17"/>
      <c r="H109" s="3" t="s">
        <v>107</v>
      </c>
      <c r="I109" s="3" t="s">
        <v>108</v>
      </c>
    </row>
    <row r="110" spans="1:42" x14ac:dyDescent="0.2">
      <c r="B110" s="10"/>
      <c r="C110" s="2"/>
      <c r="D110" s="17"/>
      <c r="H110" s="3" t="s">
        <v>109</v>
      </c>
      <c r="I110" s="3" t="s">
        <v>110</v>
      </c>
    </row>
    <row r="111" spans="1:42" x14ac:dyDescent="0.2">
      <c r="B111" s="10"/>
      <c r="C111" s="2"/>
      <c r="D111" s="17"/>
      <c r="H111" s="3" t="s">
        <v>111</v>
      </c>
      <c r="I111" s="3" t="s">
        <v>112</v>
      </c>
    </row>
    <row r="112" spans="1:42" x14ac:dyDescent="0.2">
      <c r="B112" s="10"/>
      <c r="C112" s="2"/>
      <c r="D112" s="17"/>
      <c r="H112" s="3" t="s">
        <v>113</v>
      </c>
      <c r="I112" s="3" t="s">
        <v>114</v>
      </c>
    </row>
    <row r="113" spans="1:42" x14ac:dyDescent="0.2">
      <c r="B113" s="10"/>
      <c r="C113" s="2"/>
      <c r="D113" s="17"/>
      <c r="H113" s="3"/>
    </row>
    <row r="114" spans="1:42" x14ac:dyDescent="0.2">
      <c r="B114" s="10"/>
      <c r="C114" s="2"/>
      <c r="D114" s="17"/>
      <c r="H114" s="3"/>
    </row>
    <row r="115" spans="1:42" ht="12.75" customHeight="1" x14ac:dyDescent="0.2">
      <c r="A115" s="39" t="s">
        <v>115</v>
      </c>
      <c r="B115" s="39"/>
      <c r="C115" s="40"/>
      <c r="D115" s="45"/>
      <c r="E115" s="39"/>
      <c r="F115" s="39"/>
      <c r="G115" s="39"/>
      <c r="H115" s="39"/>
      <c r="I115" s="39"/>
      <c r="J115" s="39"/>
      <c r="K115" s="39"/>
      <c r="L115" s="39"/>
      <c r="M115" s="39"/>
      <c r="N115" s="39"/>
      <c r="O115" s="39"/>
      <c r="P115" s="39"/>
      <c r="Q115" s="39"/>
      <c r="R115" s="39"/>
      <c r="S115" s="39"/>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row>
    <row r="116" spans="1:42" x14ac:dyDescent="0.2">
      <c r="B116" s="10"/>
      <c r="C116" s="2"/>
      <c r="D116" s="17"/>
      <c r="H116" s="3"/>
    </row>
    <row r="117" spans="1:42" x14ac:dyDescent="0.2">
      <c r="B117" s="10"/>
      <c r="C117" s="2"/>
      <c r="D117" s="17"/>
      <c r="H117" s="3" t="s">
        <v>116</v>
      </c>
    </row>
    <row r="118" spans="1:42" x14ac:dyDescent="0.2">
      <c r="B118" s="10"/>
      <c r="C118" s="2"/>
      <c r="D118" s="17"/>
      <c r="H118" s="3"/>
    </row>
    <row r="119" spans="1:42" x14ac:dyDescent="0.2">
      <c r="B119" s="10"/>
      <c r="C119" s="2"/>
      <c r="D119" s="17"/>
      <c r="H119" s="3"/>
    </row>
    <row r="120" spans="1:42" ht="12.75" customHeight="1" x14ac:dyDescent="0.2">
      <c r="A120" s="39" t="s">
        <v>117</v>
      </c>
      <c r="B120" s="39"/>
      <c r="C120" s="40"/>
      <c r="D120" s="45"/>
      <c r="E120" s="39"/>
      <c r="F120" s="39"/>
      <c r="G120" s="39"/>
      <c r="H120" s="39"/>
      <c r="I120" s="39"/>
      <c r="J120" s="39"/>
      <c r="K120" s="39"/>
      <c r="L120" s="39"/>
      <c r="M120" s="39"/>
      <c r="N120" s="39"/>
      <c r="O120" s="39"/>
      <c r="P120" s="39"/>
      <c r="Q120" s="39"/>
      <c r="R120" s="39"/>
      <c r="S120" s="39"/>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row>
    <row r="121" spans="1:42" x14ac:dyDescent="0.2">
      <c r="B121" s="10"/>
      <c r="C121" s="2"/>
      <c r="D121" s="17"/>
      <c r="H121" s="3"/>
    </row>
    <row r="122" spans="1:42" x14ac:dyDescent="0.2">
      <c r="B122" s="10"/>
      <c r="C122" s="2"/>
      <c r="D122" s="17"/>
      <c r="H122" s="3" t="s">
        <v>118</v>
      </c>
      <c r="J122" s="3" t="s">
        <v>119</v>
      </c>
    </row>
    <row r="123" spans="1:42" x14ac:dyDescent="0.2">
      <c r="B123" s="10"/>
      <c r="C123" s="2"/>
      <c r="D123" s="17"/>
      <c r="H123" s="3" t="s">
        <v>120</v>
      </c>
      <c r="J123" s="3" t="s">
        <v>121</v>
      </c>
    </row>
    <row r="124" spans="1:42" x14ac:dyDescent="0.2">
      <c r="B124" s="10"/>
      <c r="C124" s="2"/>
      <c r="D124" s="17"/>
      <c r="H124" s="3" t="s">
        <v>122</v>
      </c>
      <c r="J124" s="3" t="s">
        <v>123</v>
      </c>
    </row>
    <row r="125" spans="1:42" x14ac:dyDescent="0.2">
      <c r="B125" s="10"/>
      <c r="C125" s="2"/>
      <c r="D125" s="17"/>
      <c r="H125" s="3"/>
    </row>
    <row r="127" spans="1:42" x14ac:dyDescent="0.2">
      <c r="A127" s="10" t="s">
        <v>14</v>
      </c>
    </row>
  </sheetData>
  <sortState ref="H165:I209">
    <sortCondition ref="H165"/>
  </sortState>
  <conditionalFormatting sqref="AD32">
    <cfRule type="cellIs" dxfId="57" priority="13" stopIfTrue="1" operator="equal">
      <formula>"FEED"</formula>
    </cfRule>
    <cfRule type="cellIs" dxfId="56" priority="14" stopIfTrue="1" operator="equal">
      <formula>"EPC"</formula>
    </cfRule>
    <cfRule type="cellIs" dxfId="55" priority="15" stopIfTrue="1" operator="equal">
      <formula>"Operations"</formula>
    </cfRule>
  </conditionalFormatting>
  <conditionalFormatting sqref="AH32">
    <cfRule type="cellIs" dxfId="54" priority="10" stopIfTrue="1" operator="equal">
      <formula>"FEED"</formula>
    </cfRule>
    <cfRule type="cellIs" dxfId="53" priority="11" stopIfTrue="1" operator="equal">
      <formula>"EPC"</formula>
    </cfRule>
    <cfRule type="cellIs" dxfId="52" priority="12" stopIfTrue="1" operator="equal">
      <formula>"Operations"</formula>
    </cfRule>
  </conditionalFormatting>
  <conditionalFormatting sqref="V32">
    <cfRule type="cellIs" dxfId="51" priority="7" stopIfTrue="1" operator="equal">
      <formula>"FEED"</formula>
    </cfRule>
    <cfRule type="cellIs" dxfId="50" priority="8" stopIfTrue="1" operator="equal">
      <formula>"EPC"</formula>
    </cfRule>
    <cfRule type="cellIs" dxfId="49" priority="9" stopIfTrue="1" operator="equal">
      <formula>"Operations"</formula>
    </cfRule>
  </conditionalFormatting>
  <conditionalFormatting sqref="AB32">
    <cfRule type="cellIs" dxfId="48" priority="1" stopIfTrue="1" operator="equal">
      <formula>"FEED"</formula>
    </cfRule>
    <cfRule type="cellIs" dxfId="47" priority="2" stopIfTrue="1" operator="equal">
      <formula>"EPC"</formula>
    </cfRule>
    <cfRule type="cellIs" dxfId="46" priority="3" stopIfTrue="1" operator="equal">
      <formula>"Operations"</formula>
    </cfRule>
  </conditionalFormatting>
  <hyperlinks>
    <hyperlink ref="J123" r:id="rId1" display="javascript:AppendPopup(this,'785243203_2')"/>
  </hyperlinks>
  <printOptions headings="1"/>
  <pageMargins left="0.74803149606299213" right="0.74803149606299213" top="0.98425196850393704" bottom="0.98425196850393704" header="0.51181102362204722" footer="0.51181102362204722"/>
  <pageSetup paperSize="9" scale="55" orientation="landscape" blackAndWhite="1" r:id="rId2"/>
  <headerFooter alignWithMargins="0">
    <oddHeader>&amp;CSheet:&amp;A</oddHeader>
    <oddFooter>&amp;L&amp;F ( Printed on &amp;D at &amp;T )&amp;RPage &amp;P of &amp;N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99"/>
    <outlinePr summaryBelow="0" summaryRight="0"/>
    <pageSetUpPr autoPageBreaks="0" fitToPage="1"/>
  </sheetPr>
  <dimension ref="A1:V166"/>
  <sheetViews>
    <sheetView showGridLines="0" tabSelected="1" defaultGridColor="0" colorId="22" zoomScale="80" zoomScaleNormal="80" workbookViewId="0">
      <pane xSplit="9" ySplit="5" topLeftCell="J82" activePane="bottomRight" state="frozen"/>
      <selection pane="topRight" activeCell="D4" sqref="D4"/>
      <selection pane="bottomLeft" activeCell="D4" sqref="D4"/>
      <selection pane="bottomRight" activeCell="K107" sqref="K107"/>
    </sheetView>
  </sheetViews>
  <sheetFormatPr defaultColWidth="0" defaultRowHeight="12.75" outlineLevelRow="1" x14ac:dyDescent="0.2"/>
  <cols>
    <col min="1" max="1" width="22.42578125" style="10" customWidth="1"/>
    <col min="2" max="2" width="1.7109375" style="10" customWidth="1"/>
    <col min="3" max="3" width="1.7109375" style="2" customWidth="1"/>
    <col min="4" max="4" width="1.7109375" style="3" customWidth="1"/>
    <col min="5" max="5" width="99.85546875" style="3" bestFit="1" customWidth="1"/>
    <col min="6" max="7" width="12.7109375" style="3" customWidth="1"/>
    <col min="8" max="8" width="15.7109375" style="3" customWidth="1"/>
    <col min="9" max="9" width="2.7109375" style="3" customWidth="1"/>
    <col min="10" max="22" width="12.7109375" style="3" customWidth="1"/>
    <col min="23" max="16384" width="9.140625" hidden="1"/>
  </cols>
  <sheetData>
    <row r="1" spans="1:22" ht="26.25" x14ac:dyDescent="0.2">
      <c r="A1" s="26" t="str">
        <f ca="1" xml:space="preserve"> RIGHT(CELL("FILENAME", $A$1), LEN(CELL("FILENAME", $A$1)) - SEARCH("]", CELL("FILENAME", $A$1)))</f>
        <v>Inputs</v>
      </c>
      <c r="E1" s="88"/>
      <c r="F1" s="139"/>
      <c r="G1" s="139"/>
      <c r="H1" s="139"/>
      <c r="J1" s="88"/>
    </row>
    <row r="2" spans="1:22" x14ac:dyDescent="0.2">
      <c r="E2" s="3" t="str">
        <f xml:space="preserve"> Time!E$25</f>
        <v>Model period ending</v>
      </c>
      <c r="F2" s="134">
        <f>Checks!F$11</f>
        <v>0</v>
      </c>
      <c r="G2" s="133" t="str">
        <f>Checks!G$11</f>
        <v>Checks</v>
      </c>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x14ac:dyDescent="0.2">
      <c r="E3" s="3" t="str">
        <f xml:space="preserve"> Time!E$80</f>
        <v>Timeline label</v>
      </c>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x14ac:dyDescent="0.2">
      <c r="E4" s="3" t="str">
        <f xml:space="preserve"> Time!E$103</f>
        <v>Financial year ending</v>
      </c>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x14ac:dyDescent="0.2">
      <c r="A5" s="396">
        <f xml:space="preserve"> IF(COUNTIF(A6:A166,"&lt; 0") + COUNTIF(A6:A166,"&gt;0") &lt;&gt; 0, 1, 0)</f>
        <v>0</v>
      </c>
      <c r="D5" s="10" t="s">
        <v>124</v>
      </c>
      <c r="E5" s="3" t="str">
        <f xml:space="preserve"> Time!E$10</f>
        <v>Model column counter</v>
      </c>
      <c r="F5" s="29" t="s">
        <v>125</v>
      </c>
      <c r="G5" s="10" t="s">
        <v>126</v>
      </c>
      <c r="H5" s="29" t="s">
        <v>127</v>
      </c>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6" spans="1:22" s="131" customFormat="1" x14ac:dyDescent="0.2">
      <c r="A6" s="125"/>
      <c r="B6" s="125"/>
      <c r="C6" s="132"/>
      <c r="D6" s="104"/>
      <c r="E6" s="104" t="s">
        <v>128</v>
      </c>
      <c r="F6" s="137"/>
      <c r="G6" s="125"/>
      <c r="H6" s="137"/>
      <c r="I6" s="104"/>
      <c r="J6" s="104"/>
      <c r="K6" s="104"/>
      <c r="L6" s="104"/>
      <c r="M6" s="104"/>
      <c r="N6" s="104"/>
      <c r="O6" s="104"/>
      <c r="P6" s="104"/>
      <c r="Q6" s="104"/>
      <c r="R6" s="104"/>
      <c r="S6" s="104"/>
      <c r="T6" s="104"/>
      <c r="U6" s="104"/>
      <c r="V6" s="104"/>
    </row>
    <row r="7" spans="1:22" x14ac:dyDescent="0.2">
      <c r="A7" s="356"/>
    </row>
    <row r="8" spans="1:22" ht="12.75" customHeight="1" x14ac:dyDescent="0.2">
      <c r="A8" s="39" t="s">
        <v>129</v>
      </c>
      <c r="B8" s="39"/>
      <c r="C8" s="40"/>
      <c r="D8" s="39"/>
      <c r="E8" s="39"/>
      <c r="F8" s="39"/>
      <c r="G8" s="39"/>
      <c r="H8" s="39"/>
      <c r="I8" s="39"/>
      <c r="J8" s="39"/>
      <c r="K8" s="39"/>
      <c r="L8" s="39"/>
      <c r="M8" s="39"/>
      <c r="N8" s="39"/>
      <c r="O8" s="39"/>
      <c r="P8" s="39"/>
      <c r="Q8" s="39"/>
      <c r="R8" s="39"/>
      <c r="S8" s="39"/>
      <c r="T8" s="39"/>
      <c r="U8" s="39"/>
      <c r="V8" s="39"/>
    </row>
    <row r="9" spans="1:22" ht="12.75" customHeight="1" outlineLevel="1" x14ac:dyDescent="0.2">
      <c r="A9" s="361"/>
      <c r="C9"/>
      <c r="E9"/>
      <c r="F9" s="4"/>
      <c r="G9" s="33"/>
      <c r="H9" s="33"/>
      <c r="I9"/>
      <c r="J9"/>
      <c r="K9"/>
      <c r="L9"/>
      <c r="M9"/>
      <c r="N9"/>
      <c r="O9"/>
      <c r="P9"/>
      <c r="Q9"/>
      <c r="R9"/>
      <c r="S9"/>
      <c r="T9"/>
      <c r="U9"/>
      <c r="V9"/>
    </row>
    <row r="10" spans="1:22" ht="12.75" customHeight="1" outlineLevel="1" x14ac:dyDescent="0.2">
      <c r="A10" s="361"/>
      <c r="B10" s="37" t="s">
        <v>130</v>
      </c>
      <c r="C10" s="37"/>
      <c r="D10" s="38"/>
      <c r="E10" s="38"/>
      <c r="F10" s="32"/>
      <c r="G10" s="33"/>
      <c r="H10" s="33"/>
    </row>
    <row r="11" spans="1:22" ht="12.75" customHeight="1" outlineLevel="1" x14ac:dyDescent="0.2">
      <c r="A11" s="361"/>
      <c r="C11" s="10"/>
      <c r="F11" s="32"/>
      <c r="G11" s="33"/>
      <c r="H11" s="33"/>
    </row>
    <row r="12" spans="1:22" ht="12.75" customHeight="1" outlineLevel="1" x14ac:dyDescent="0.2">
      <c r="A12" s="361"/>
      <c r="C12" s="10" t="s">
        <v>131</v>
      </c>
      <c r="F12" s="32"/>
      <c r="G12" s="33"/>
      <c r="H12" s="33"/>
    </row>
    <row r="13" spans="1:22" ht="12.75" customHeight="1" outlineLevel="1" x14ac:dyDescent="0.2">
      <c r="A13" s="361" t="s">
        <v>576</v>
      </c>
      <c r="B13" s="5"/>
      <c r="C13" s="3"/>
      <c r="E13" s="20" t="s">
        <v>132</v>
      </c>
      <c r="F13" s="126">
        <v>41000</v>
      </c>
      <c r="G13" s="20" t="s">
        <v>133</v>
      </c>
      <c r="H13" s="14" t="s">
        <v>134</v>
      </c>
      <c r="I13" s="5"/>
      <c r="J13" s="14"/>
      <c r="K13" s="14"/>
      <c r="L13" s="14"/>
      <c r="M13" s="14"/>
      <c r="N13" s="14"/>
      <c r="O13" s="14"/>
      <c r="P13" s="14"/>
      <c r="Q13" s="14"/>
      <c r="R13" s="14"/>
      <c r="S13" s="14"/>
      <c r="T13" s="14"/>
      <c r="U13" s="14"/>
      <c r="V13" s="14"/>
    </row>
    <row r="14" spans="1:22" ht="12.75" customHeight="1" outlineLevel="1" x14ac:dyDescent="0.2">
      <c r="A14" s="361"/>
      <c r="B14" s="5"/>
      <c r="C14" s="14"/>
      <c r="E14" s="14"/>
      <c r="F14" s="20"/>
      <c r="G14" s="33"/>
      <c r="H14" s="14"/>
      <c r="I14" s="14"/>
      <c r="J14" s="14"/>
      <c r="K14" s="14"/>
      <c r="L14" s="14"/>
      <c r="M14" s="14"/>
      <c r="N14" s="14"/>
      <c r="O14" s="14"/>
      <c r="P14" s="14"/>
      <c r="Q14" s="14"/>
      <c r="R14" s="14"/>
      <c r="S14" s="14"/>
      <c r="T14" s="14"/>
      <c r="U14" s="14"/>
      <c r="V14" s="14"/>
    </row>
    <row r="15" spans="1:22" ht="12.75" customHeight="1" outlineLevel="1" x14ac:dyDescent="0.2">
      <c r="A15" s="361"/>
      <c r="C15" s="10" t="s">
        <v>135</v>
      </c>
      <c r="F15" s="32"/>
      <c r="G15" s="33"/>
      <c r="H15" s="14"/>
    </row>
    <row r="16" spans="1:22" ht="12.75" customHeight="1" outlineLevel="1" x14ac:dyDescent="0.2">
      <c r="A16" s="361" t="s">
        <v>577</v>
      </c>
      <c r="B16" s="5"/>
      <c r="C16" s="3"/>
      <c r="E16" s="3" t="s">
        <v>136</v>
      </c>
      <c r="F16" s="316">
        <v>2013</v>
      </c>
      <c r="G16" s="28" t="s">
        <v>137</v>
      </c>
      <c r="H16" s="28" t="s">
        <v>138</v>
      </c>
      <c r="I16" s="14"/>
      <c r="J16" s="14"/>
      <c r="N16" s="14"/>
      <c r="O16" s="14"/>
      <c r="P16" s="14"/>
      <c r="Q16" s="14"/>
      <c r="R16" s="14"/>
      <c r="S16" s="14"/>
      <c r="T16" s="14"/>
      <c r="U16" s="14"/>
      <c r="V16" s="14"/>
    </row>
    <row r="17" spans="1:22" ht="12.75" customHeight="1" outlineLevel="1" x14ac:dyDescent="0.2">
      <c r="A17" s="361" t="s">
        <v>578</v>
      </c>
      <c r="B17" s="5"/>
      <c r="C17" s="3"/>
      <c r="E17" s="3" t="s">
        <v>139</v>
      </c>
      <c r="F17" s="224">
        <v>3</v>
      </c>
      <c r="G17" s="3" t="s">
        <v>140</v>
      </c>
      <c r="H17" s="3" t="s">
        <v>141</v>
      </c>
      <c r="I17" s="14"/>
      <c r="J17" s="14"/>
      <c r="N17" s="14"/>
      <c r="O17" s="14"/>
      <c r="P17" s="14"/>
      <c r="Q17" s="14"/>
      <c r="R17" s="14"/>
      <c r="S17" s="14"/>
      <c r="T17" s="14"/>
      <c r="U17" s="14"/>
      <c r="V17" s="14"/>
    </row>
    <row r="18" spans="1:22" ht="12.75" customHeight="1" outlineLevel="1" x14ac:dyDescent="0.2">
      <c r="A18" s="361"/>
      <c r="B18" s="5"/>
      <c r="C18" s="14"/>
      <c r="E18" s="33"/>
      <c r="F18" s="317"/>
      <c r="G18" s="33"/>
      <c r="H18" s="14"/>
      <c r="I18" s="14"/>
      <c r="J18" s="14"/>
      <c r="N18" s="14"/>
      <c r="O18" s="14"/>
      <c r="P18" s="14"/>
      <c r="Q18" s="14"/>
      <c r="R18" s="14"/>
      <c r="S18" s="14"/>
      <c r="T18" s="14"/>
      <c r="U18" s="14"/>
      <c r="V18" s="14"/>
    </row>
    <row r="19" spans="1:22" ht="12.75" customHeight="1" outlineLevel="1" x14ac:dyDescent="0.2">
      <c r="A19" s="361"/>
      <c r="C19" s="10" t="s">
        <v>142</v>
      </c>
      <c r="H19" s="33"/>
      <c r="I19"/>
      <c r="J19"/>
      <c r="N19"/>
      <c r="O19"/>
      <c r="P19"/>
      <c r="Q19"/>
      <c r="R19"/>
      <c r="S19"/>
      <c r="T19"/>
      <c r="U19"/>
      <c r="V19"/>
    </row>
    <row r="20" spans="1:22" ht="12.75" customHeight="1" outlineLevel="1" x14ac:dyDescent="0.2">
      <c r="A20" s="361" t="s">
        <v>579</v>
      </c>
      <c r="C20"/>
      <c r="E20" s="3" t="s">
        <v>143</v>
      </c>
      <c r="F20" s="36" t="s">
        <v>144</v>
      </c>
      <c r="G20" s="3" t="s">
        <v>145</v>
      </c>
      <c r="H20" s="33"/>
      <c r="I20"/>
      <c r="J20"/>
      <c r="K20" s="14"/>
      <c r="M20" s="14"/>
      <c r="N20"/>
      <c r="O20"/>
      <c r="P20"/>
      <c r="Q20"/>
      <c r="R20"/>
      <c r="S20"/>
      <c r="T20"/>
      <c r="U20"/>
      <c r="V20"/>
    </row>
    <row r="21" spans="1:22" ht="12.75" customHeight="1" outlineLevel="1" x14ac:dyDescent="0.2">
      <c r="A21" s="361" t="s">
        <v>580</v>
      </c>
      <c r="C21"/>
      <c r="E21" s="3" t="s">
        <v>146</v>
      </c>
      <c r="F21" s="35" t="s">
        <v>147</v>
      </c>
      <c r="G21" s="3" t="s">
        <v>145</v>
      </c>
      <c r="H21" s="33"/>
      <c r="I21"/>
      <c r="J21"/>
      <c r="N21"/>
      <c r="O21"/>
      <c r="P21"/>
      <c r="Q21"/>
      <c r="R21"/>
      <c r="S21"/>
      <c r="T21"/>
      <c r="U21"/>
      <c r="V21"/>
    </row>
    <row r="22" spans="1:22" ht="12.75" customHeight="1" outlineLevel="1" x14ac:dyDescent="0.2">
      <c r="A22" s="361" t="s">
        <v>581</v>
      </c>
      <c r="C22"/>
      <c r="E22" s="3" t="s">
        <v>148</v>
      </c>
      <c r="F22" s="127" t="s">
        <v>149</v>
      </c>
      <c r="G22" s="3" t="s">
        <v>145</v>
      </c>
      <c r="H22" s="33"/>
      <c r="I22"/>
      <c r="J22"/>
      <c r="N22"/>
      <c r="O22"/>
      <c r="P22"/>
      <c r="Q22"/>
      <c r="R22"/>
      <c r="S22"/>
      <c r="T22"/>
      <c r="U22"/>
      <c r="V22"/>
    </row>
    <row r="23" spans="1:22" ht="12.75" customHeight="1" outlineLevel="1" x14ac:dyDescent="0.2">
      <c r="A23" s="361"/>
      <c r="C23"/>
      <c r="H23" s="33"/>
      <c r="I23"/>
      <c r="J23"/>
      <c r="N23"/>
      <c r="O23"/>
      <c r="P23"/>
      <c r="Q23"/>
      <c r="R23"/>
      <c r="S23"/>
      <c r="T23"/>
      <c r="U23"/>
      <c r="V23"/>
    </row>
    <row r="24" spans="1:22" ht="12.75" customHeight="1" outlineLevel="1" x14ac:dyDescent="0.2">
      <c r="A24" s="361"/>
      <c r="B24" s="37" t="s">
        <v>150</v>
      </c>
      <c r="C24" s="37"/>
      <c r="D24" s="38"/>
      <c r="E24" s="38"/>
      <c r="F24" s="32"/>
      <c r="G24" s="33"/>
      <c r="H24" s="33"/>
    </row>
    <row r="25" spans="1:22" ht="12.75" customHeight="1" outlineLevel="1" x14ac:dyDescent="0.2">
      <c r="A25" s="361"/>
      <c r="C25"/>
      <c r="H25" s="33"/>
      <c r="I25"/>
      <c r="J25"/>
      <c r="N25"/>
      <c r="O25"/>
      <c r="P25"/>
      <c r="Q25"/>
      <c r="R25"/>
      <c r="S25"/>
      <c r="T25"/>
      <c r="U25"/>
      <c r="V25"/>
    </row>
    <row r="26" spans="1:22" ht="12.75" customHeight="1" outlineLevel="1" x14ac:dyDescent="0.2">
      <c r="A26" s="361" t="s">
        <v>582</v>
      </c>
      <c r="E26" s="20" t="s">
        <v>151</v>
      </c>
      <c r="F26" s="126">
        <v>43922</v>
      </c>
      <c r="G26" s="20" t="s">
        <v>133</v>
      </c>
      <c r="H26" s="20"/>
      <c r="I26" s="20"/>
      <c r="J26" s="20"/>
      <c r="K26" s="20"/>
      <c r="L26" s="20"/>
      <c r="M26" s="20"/>
      <c r="N26" s="20"/>
      <c r="O26" s="20"/>
      <c r="P26" s="20"/>
      <c r="Q26" s="20"/>
      <c r="R26" s="20"/>
      <c r="S26" s="20"/>
      <c r="T26" s="20"/>
      <c r="U26" s="20"/>
      <c r="V26" s="20"/>
    </row>
    <row r="27" spans="1:22" ht="12.75" customHeight="1" outlineLevel="1" x14ac:dyDescent="0.2">
      <c r="A27" s="361" t="s">
        <v>583</v>
      </c>
      <c r="B27" s="22"/>
      <c r="C27" s="23"/>
      <c r="E27" s="41" t="s">
        <v>152</v>
      </c>
      <c r="F27" s="136">
        <v>5</v>
      </c>
      <c r="G27" s="41" t="s">
        <v>153</v>
      </c>
      <c r="H27" s="19"/>
      <c r="I27" s="19"/>
      <c r="J27" s="19"/>
      <c r="K27" s="19"/>
      <c r="L27" s="19"/>
      <c r="M27" s="19"/>
      <c r="N27" s="19"/>
      <c r="O27" s="19"/>
      <c r="P27" s="19"/>
      <c r="Q27" s="19"/>
      <c r="R27" s="19"/>
      <c r="S27" s="19"/>
      <c r="T27" s="19"/>
      <c r="U27" s="19"/>
      <c r="V27" s="19"/>
    </row>
    <row r="28" spans="1:22" ht="12.75" customHeight="1" outlineLevel="1" x14ac:dyDescent="0.2">
      <c r="A28" s="361" t="s">
        <v>584</v>
      </c>
      <c r="B28" s="22"/>
      <c r="C28" s="23"/>
      <c r="E28" s="19" t="s">
        <v>154</v>
      </c>
      <c r="F28" s="128" t="str">
        <f xml:space="preserve"> YEAR(F26) &amp; "-" &amp; TEXT(DATE(YEAR(F26) + F27, 1, 1), "yy")</f>
        <v>2020-25</v>
      </c>
      <c r="G28" s="19" t="s">
        <v>155</v>
      </c>
      <c r="H28" s="22" t="s">
        <v>156</v>
      </c>
      <c r="I28" s="19"/>
      <c r="J28" s="19"/>
      <c r="K28" s="19"/>
      <c r="L28" s="19"/>
      <c r="M28" s="19"/>
      <c r="N28" s="19"/>
      <c r="O28" s="19"/>
      <c r="P28" s="19"/>
      <c r="Q28" s="19"/>
      <c r="R28" s="19"/>
      <c r="S28" s="19"/>
      <c r="T28" s="19"/>
      <c r="U28" s="19"/>
      <c r="V28" s="19"/>
    </row>
    <row r="29" spans="1:22" ht="12.75" customHeight="1" outlineLevel="1" x14ac:dyDescent="0.2">
      <c r="A29" s="361"/>
      <c r="B29" s="5"/>
      <c r="C29" s="7"/>
      <c r="E29" s="7"/>
      <c r="F29" s="4"/>
      <c r="G29"/>
      <c r="H29"/>
      <c r="I29"/>
      <c r="J29" s="7"/>
      <c r="K29" s="7"/>
      <c r="L29" s="7"/>
      <c r="M29" s="7"/>
      <c r="N29" s="7"/>
      <c r="O29" s="7"/>
      <c r="P29" s="7"/>
      <c r="Q29" s="7"/>
      <c r="R29" s="7"/>
      <c r="S29" s="7"/>
      <c r="T29" s="7"/>
      <c r="U29" s="7"/>
      <c r="V29" s="7"/>
    </row>
    <row r="30" spans="1:22" ht="12.75" customHeight="1" x14ac:dyDescent="0.2">
      <c r="A30" s="361"/>
      <c r="B30" s="5"/>
      <c r="C30" s="7"/>
      <c r="E30" s="7"/>
      <c r="F30" s="4"/>
      <c r="G30"/>
      <c r="H30"/>
      <c r="I30"/>
      <c r="J30" s="7"/>
      <c r="K30" s="7"/>
      <c r="L30" s="7"/>
      <c r="M30" s="7"/>
      <c r="N30" s="7"/>
      <c r="O30" s="7"/>
      <c r="P30" s="7"/>
      <c r="Q30" s="7"/>
      <c r="R30" s="7"/>
      <c r="S30" s="7"/>
      <c r="T30" s="7"/>
      <c r="U30" s="7"/>
      <c r="V30" s="7"/>
    </row>
    <row r="31" spans="1:22" ht="12.75" customHeight="1" x14ac:dyDescent="0.2">
      <c r="A31" s="39" t="s">
        <v>157</v>
      </c>
      <c r="B31" s="39"/>
      <c r="C31" s="40"/>
      <c r="D31" s="39"/>
      <c r="E31" s="39"/>
      <c r="F31" s="39"/>
      <c r="G31" s="39"/>
      <c r="H31" s="39"/>
      <c r="I31" s="39"/>
      <c r="J31" s="39"/>
      <c r="K31" s="39"/>
      <c r="L31" s="39"/>
      <c r="M31" s="39"/>
      <c r="N31" s="39"/>
      <c r="O31" s="39"/>
      <c r="P31" s="39"/>
      <c r="Q31" s="39"/>
      <c r="R31" s="39"/>
      <c r="S31" s="39"/>
      <c r="T31" s="39"/>
      <c r="U31" s="39"/>
      <c r="V31" s="39"/>
    </row>
    <row r="32" spans="1:22" ht="12.75" customHeight="1" outlineLevel="1" x14ac:dyDescent="0.2">
      <c r="A32" s="361"/>
      <c r="B32" s="5"/>
      <c r="C32" s="7"/>
      <c r="E32" s="7"/>
      <c r="F32" s="4"/>
      <c r="G32"/>
      <c r="H32"/>
      <c r="I32"/>
      <c r="J32" s="7"/>
      <c r="K32" s="7"/>
      <c r="L32" s="7"/>
      <c r="M32" s="7"/>
      <c r="N32" s="7"/>
      <c r="O32" s="7"/>
      <c r="P32" s="7"/>
      <c r="Q32" s="7"/>
      <c r="R32" s="7"/>
      <c r="S32" s="7"/>
      <c r="T32" s="7"/>
      <c r="U32" s="7"/>
      <c r="V32" s="7"/>
    </row>
    <row r="33" spans="1:22" ht="12.75" customHeight="1" outlineLevel="1" x14ac:dyDescent="0.2">
      <c r="A33" s="361"/>
      <c r="B33" s="37" t="s">
        <v>158</v>
      </c>
      <c r="C33" s="37"/>
      <c r="D33" s="38"/>
      <c r="E33" s="38"/>
      <c r="F33" s="32"/>
      <c r="G33" s="33"/>
      <c r="H33" s="33"/>
    </row>
    <row r="34" spans="1:22" ht="12.75" customHeight="1" outlineLevel="1" x14ac:dyDescent="0.2">
      <c r="A34" s="361"/>
      <c r="B34" s="5"/>
      <c r="C34" s="7"/>
      <c r="E34" s="7"/>
      <c r="F34" s="4"/>
      <c r="G34"/>
      <c r="H34"/>
      <c r="I34"/>
      <c r="J34" s="7"/>
      <c r="K34" s="7"/>
      <c r="L34" s="7"/>
      <c r="M34" s="7"/>
      <c r="N34" s="7"/>
      <c r="O34" s="7"/>
      <c r="P34" s="7"/>
      <c r="Q34" s="7"/>
      <c r="R34" s="7"/>
      <c r="S34" s="7"/>
      <c r="T34" s="7"/>
      <c r="U34" s="7"/>
      <c r="V34" s="7"/>
    </row>
    <row r="35" spans="1:22" ht="12.75" customHeight="1" outlineLevel="1" x14ac:dyDescent="0.2">
      <c r="A35" s="361" t="s">
        <v>531</v>
      </c>
      <c r="B35" s="5"/>
      <c r="C35" s="7"/>
      <c r="E35" s="152" t="s">
        <v>159</v>
      </c>
      <c r="F35" s="152"/>
      <c r="G35" s="152" t="s">
        <v>160</v>
      </c>
      <c r="H35" s="152"/>
      <c r="I35" s="152"/>
      <c r="J35" s="274">
        <v>95.9</v>
      </c>
      <c r="K35" s="274">
        <v>98</v>
      </c>
      <c r="L35" s="274">
        <v>99.6</v>
      </c>
      <c r="M35" s="274">
        <v>99.9</v>
      </c>
      <c r="N35" s="274">
        <v>100.6</v>
      </c>
      <c r="O35" s="274">
        <v>103.2</v>
      </c>
      <c r="P35" s="274">
        <v>105.5</v>
      </c>
      <c r="Q35" s="274">
        <v>107.6</v>
      </c>
      <c r="R35" s="274">
        <v>109.752</v>
      </c>
      <c r="S35" s="274">
        <v>111.94704</v>
      </c>
      <c r="T35" s="274">
        <v>114.18598080000001</v>
      </c>
      <c r="U35" s="274">
        <v>116.46970041600001</v>
      </c>
      <c r="V35" s="274"/>
    </row>
    <row r="36" spans="1:22" ht="12.75" customHeight="1" outlineLevel="1" x14ac:dyDescent="0.2">
      <c r="A36" s="361" t="s">
        <v>532</v>
      </c>
      <c r="B36" s="5"/>
      <c r="C36" s="7"/>
      <c r="E36" s="152" t="s">
        <v>161</v>
      </c>
      <c r="F36" s="152"/>
      <c r="G36" s="152" t="s">
        <v>160</v>
      </c>
      <c r="H36" s="152"/>
      <c r="I36" s="152"/>
      <c r="J36" s="274">
        <v>95.9</v>
      </c>
      <c r="K36" s="274">
        <v>98.2</v>
      </c>
      <c r="L36" s="274">
        <v>99.6</v>
      </c>
      <c r="M36" s="274">
        <v>100.1</v>
      </c>
      <c r="N36" s="274">
        <v>100.8</v>
      </c>
      <c r="O36" s="274">
        <v>103.5</v>
      </c>
      <c r="P36" s="274">
        <v>105.9</v>
      </c>
      <c r="Q36" s="274">
        <v>108.12389999999999</v>
      </c>
      <c r="R36" s="274">
        <v>110.286378</v>
      </c>
      <c r="S36" s="274">
        <v>112.49210556</v>
      </c>
      <c r="T36" s="274">
        <v>114.74194767119999</v>
      </c>
      <c r="U36" s="274">
        <v>117.036786624624</v>
      </c>
      <c r="V36" s="274"/>
    </row>
    <row r="37" spans="1:22" ht="12.75" customHeight="1" outlineLevel="1" x14ac:dyDescent="0.2">
      <c r="A37" s="361" t="s">
        <v>533</v>
      </c>
      <c r="B37" s="5"/>
      <c r="C37" s="7"/>
      <c r="E37" s="152" t="s">
        <v>162</v>
      </c>
      <c r="F37" s="152"/>
      <c r="G37" s="152" t="s">
        <v>160</v>
      </c>
      <c r="H37" s="152"/>
      <c r="I37" s="152"/>
      <c r="J37" s="274">
        <v>95.6</v>
      </c>
      <c r="K37" s="274">
        <v>98</v>
      </c>
      <c r="L37" s="274">
        <v>99.8</v>
      </c>
      <c r="M37" s="274">
        <v>100.1</v>
      </c>
      <c r="N37" s="274">
        <v>101</v>
      </c>
      <c r="O37" s="274">
        <v>103.5</v>
      </c>
      <c r="P37" s="274">
        <v>105.9</v>
      </c>
      <c r="Q37" s="274">
        <v>108.12389999999999</v>
      </c>
      <c r="R37" s="274">
        <v>110.286378</v>
      </c>
      <c r="S37" s="274">
        <v>112.49210556</v>
      </c>
      <c r="T37" s="274">
        <v>114.74194767119999</v>
      </c>
      <c r="U37" s="274">
        <v>117.036786624624</v>
      </c>
      <c r="V37" s="274"/>
    </row>
    <row r="38" spans="1:22" ht="12.75" customHeight="1" outlineLevel="1" x14ac:dyDescent="0.2">
      <c r="A38" s="361" t="s">
        <v>534</v>
      </c>
      <c r="B38" s="5"/>
      <c r="C38" s="7"/>
      <c r="E38" s="152" t="s">
        <v>163</v>
      </c>
      <c r="F38" s="152"/>
      <c r="G38" s="152" t="s">
        <v>160</v>
      </c>
      <c r="H38" s="152"/>
      <c r="I38" s="152"/>
      <c r="J38" s="274">
        <v>95.7</v>
      </c>
      <c r="K38" s="274">
        <v>98</v>
      </c>
      <c r="L38" s="274">
        <v>99.6</v>
      </c>
      <c r="M38" s="274">
        <v>100</v>
      </c>
      <c r="N38" s="274">
        <v>100.9</v>
      </c>
      <c r="O38" s="274">
        <v>103.5</v>
      </c>
      <c r="P38" s="274">
        <v>105.9</v>
      </c>
      <c r="Q38" s="274">
        <v>108.12389999999999</v>
      </c>
      <c r="R38" s="274">
        <v>110.286378</v>
      </c>
      <c r="S38" s="274">
        <v>112.49210556</v>
      </c>
      <c r="T38" s="274">
        <v>114.74194767119999</v>
      </c>
      <c r="U38" s="274">
        <v>117.036786624624</v>
      </c>
      <c r="V38" s="274"/>
    </row>
    <row r="39" spans="1:22" ht="12.75" customHeight="1" outlineLevel="1" x14ac:dyDescent="0.2">
      <c r="A39" s="361" t="s">
        <v>535</v>
      </c>
      <c r="B39" s="5"/>
      <c r="C39" s="7"/>
      <c r="E39" s="152" t="s">
        <v>164</v>
      </c>
      <c r="F39" s="152"/>
      <c r="G39" s="152" t="s">
        <v>160</v>
      </c>
      <c r="H39" s="152"/>
      <c r="I39" s="152"/>
      <c r="J39" s="274">
        <v>96.1</v>
      </c>
      <c r="K39" s="274">
        <v>98.4</v>
      </c>
      <c r="L39" s="274">
        <v>99.9</v>
      </c>
      <c r="M39" s="274">
        <v>100.3</v>
      </c>
      <c r="N39" s="274">
        <v>101.2</v>
      </c>
      <c r="O39" s="274">
        <v>104</v>
      </c>
      <c r="P39" s="274">
        <v>106.5</v>
      </c>
      <c r="Q39" s="274">
        <v>108.73649999999999</v>
      </c>
      <c r="R39" s="274">
        <v>110.91122999999999</v>
      </c>
      <c r="S39" s="274">
        <v>113.12945459999999</v>
      </c>
      <c r="T39" s="274">
        <v>115.39204369199999</v>
      </c>
      <c r="U39" s="274">
        <v>117.69988456583999</v>
      </c>
      <c r="V39" s="274"/>
    </row>
    <row r="40" spans="1:22" ht="12.75" customHeight="1" outlineLevel="1" x14ac:dyDescent="0.2">
      <c r="A40" s="361" t="s">
        <v>536</v>
      </c>
      <c r="B40" s="5"/>
      <c r="C40" s="7"/>
      <c r="E40" s="152" t="s">
        <v>165</v>
      </c>
      <c r="F40" s="152"/>
      <c r="G40" s="152" t="s">
        <v>160</v>
      </c>
      <c r="H40" s="152"/>
      <c r="I40" s="152"/>
      <c r="J40" s="274">
        <v>96.4</v>
      </c>
      <c r="K40" s="274">
        <v>98.7</v>
      </c>
      <c r="L40" s="274">
        <v>100</v>
      </c>
      <c r="M40" s="274">
        <v>100.2</v>
      </c>
      <c r="N40" s="274">
        <v>101.5</v>
      </c>
      <c r="O40" s="274">
        <v>104.3</v>
      </c>
      <c r="P40" s="274">
        <v>106.6</v>
      </c>
      <c r="Q40" s="274">
        <v>108.83859999999999</v>
      </c>
      <c r="R40" s="274">
        <v>111.01537199999999</v>
      </c>
      <c r="S40" s="274">
        <v>113.23567943999998</v>
      </c>
      <c r="T40" s="274">
        <v>115.50039302879999</v>
      </c>
      <c r="U40" s="274">
        <v>117.810400889376</v>
      </c>
      <c r="V40" s="274"/>
    </row>
    <row r="41" spans="1:22" ht="12.75" customHeight="1" outlineLevel="1" x14ac:dyDescent="0.2">
      <c r="A41" s="361" t="s">
        <v>537</v>
      </c>
      <c r="B41" s="5"/>
      <c r="C41" s="7"/>
      <c r="E41" s="152" t="s">
        <v>166</v>
      </c>
      <c r="F41" s="152"/>
      <c r="G41" s="152" t="s">
        <v>160</v>
      </c>
      <c r="H41" s="152"/>
      <c r="I41" s="152"/>
      <c r="J41" s="274">
        <v>96.8</v>
      </c>
      <c r="K41" s="274">
        <v>98.8</v>
      </c>
      <c r="L41" s="274">
        <v>100.1</v>
      </c>
      <c r="M41" s="274">
        <v>100.3</v>
      </c>
      <c r="N41" s="274">
        <v>101.6</v>
      </c>
      <c r="O41" s="274">
        <v>104.4</v>
      </c>
      <c r="P41" s="274">
        <v>106.7</v>
      </c>
      <c r="Q41" s="274">
        <v>108.94069999999999</v>
      </c>
      <c r="R41" s="274">
        <v>111.119514</v>
      </c>
      <c r="S41" s="274">
        <v>113.34190427999999</v>
      </c>
      <c r="T41" s="274">
        <v>115.60874236559999</v>
      </c>
      <c r="U41" s="274">
        <v>117.920917212912</v>
      </c>
      <c r="V41" s="274"/>
    </row>
    <row r="42" spans="1:22" ht="12.75" customHeight="1" outlineLevel="1" x14ac:dyDescent="0.2">
      <c r="A42" s="361" t="s">
        <v>538</v>
      </c>
      <c r="B42" s="5"/>
      <c r="C42" s="7"/>
      <c r="E42" s="152" t="s">
        <v>167</v>
      </c>
      <c r="F42" s="152"/>
      <c r="G42" s="152" t="s">
        <v>160</v>
      </c>
      <c r="H42" s="152"/>
      <c r="I42" s="152"/>
      <c r="J42" s="274">
        <v>97</v>
      </c>
      <c r="K42" s="274">
        <v>98.8</v>
      </c>
      <c r="L42" s="274">
        <v>99.9</v>
      </c>
      <c r="M42" s="274">
        <v>100.3</v>
      </c>
      <c r="N42" s="274">
        <v>101.8</v>
      </c>
      <c r="O42" s="274">
        <v>104.7</v>
      </c>
      <c r="P42" s="274">
        <v>106.9</v>
      </c>
      <c r="Q42" s="274">
        <v>109.14489999999999</v>
      </c>
      <c r="R42" s="274">
        <v>111.327798</v>
      </c>
      <c r="S42" s="274">
        <v>113.55435396</v>
      </c>
      <c r="T42" s="274">
        <v>115.8254410392</v>
      </c>
      <c r="U42" s="274">
        <v>118.14194985998401</v>
      </c>
      <c r="V42" s="274"/>
    </row>
    <row r="43" spans="1:22" ht="12.75" customHeight="1" outlineLevel="1" x14ac:dyDescent="0.2">
      <c r="A43" s="361" t="s">
        <v>539</v>
      </c>
      <c r="B43" s="5"/>
      <c r="C43" s="7"/>
      <c r="E43" s="152" t="s">
        <v>168</v>
      </c>
      <c r="F43" s="152"/>
      <c r="G43" s="152" t="s">
        <v>160</v>
      </c>
      <c r="H43" s="152"/>
      <c r="I43" s="152"/>
      <c r="J43" s="274">
        <v>97.3</v>
      </c>
      <c r="K43" s="274">
        <v>99.2</v>
      </c>
      <c r="L43" s="274">
        <v>99.9</v>
      </c>
      <c r="M43" s="274">
        <v>100.4</v>
      </c>
      <c r="N43" s="274">
        <v>102.2</v>
      </c>
      <c r="O43" s="274">
        <v>105</v>
      </c>
      <c r="P43" s="274">
        <v>107.1</v>
      </c>
      <c r="Q43" s="274">
        <v>109.34909999999998</v>
      </c>
      <c r="R43" s="274">
        <v>111.53608199999998</v>
      </c>
      <c r="S43" s="274">
        <v>113.76680363999998</v>
      </c>
      <c r="T43" s="274">
        <v>116.04213971279998</v>
      </c>
      <c r="U43" s="274">
        <v>118.36298250705597</v>
      </c>
      <c r="V43" s="274"/>
    </row>
    <row r="44" spans="1:22" ht="12.75" customHeight="1" outlineLevel="1" x14ac:dyDescent="0.2">
      <c r="A44" s="361" t="s">
        <v>540</v>
      </c>
      <c r="B44" s="5"/>
      <c r="C44" s="7"/>
      <c r="E44" s="152" t="s">
        <v>169</v>
      </c>
      <c r="F44" s="152"/>
      <c r="G44" s="152" t="s">
        <v>160</v>
      </c>
      <c r="H44" s="152"/>
      <c r="I44" s="152"/>
      <c r="J44" s="274">
        <v>97</v>
      </c>
      <c r="K44" s="274">
        <v>98.7</v>
      </c>
      <c r="L44" s="274">
        <v>99.2</v>
      </c>
      <c r="M44" s="274">
        <v>99.9</v>
      </c>
      <c r="N44" s="274">
        <v>101.8</v>
      </c>
      <c r="O44" s="274">
        <v>104.5</v>
      </c>
      <c r="P44" s="274">
        <v>106.4</v>
      </c>
      <c r="Q44" s="274">
        <v>108.6344</v>
      </c>
      <c r="R44" s="274">
        <v>110.80708800000001</v>
      </c>
      <c r="S44" s="274">
        <v>113.02322976000001</v>
      </c>
      <c r="T44" s="274">
        <v>115.28369435520001</v>
      </c>
      <c r="U44" s="274">
        <v>117.58936824230402</v>
      </c>
      <c r="V44" s="274"/>
    </row>
    <row r="45" spans="1:22" ht="12.75" customHeight="1" outlineLevel="1" x14ac:dyDescent="0.2">
      <c r="A45" s="361" t="s">
        <v>541</v>
      </c>
      <c r="B45" s="5"/>
      <c r="C45" s="7"/>
      <c r="E45" s="152" t="s">
        <v>170</v>
      </c>
      <c r="F45" s="152"/>
      <c r="G45" s="152" t="s">
        <v>160</v>
      </c>
      <c r="H45" s="152"/>
      <c r="I45" s="152"/>
      <c r="J45" s="274">
        <v>97.5</v>
      </c>
      <c r="K45" s="274">
        <v>99.1</v>
      </c>
      <c r="L45" s="274">
        <v>99.5</v>
      </c>
      <c r="M45" s="274">
        <v>100.1</v>
      </c>
      <c r="N45" s="274">
        <v>102.4</v>
      </c>
      <c r="O45" s="274">
        <v>104.9</v>
      </c>
      <c r="P45" s="274">
        <v>106.8</v>
      </c>
      <c r="Q45" s="274">
        <v>109.04279999999999</v>
      </c>
      <c r="R45" s="274">
        <v>111.22365599999999</v>
      </c>
      <c r="S45" s="274">
        <v>113.44812911999999</v>
      </c>
      <c r="T45" s="274">
        <v>115.7170917024</v>
      </c>
      <c r="U45" s="274">
        <v>118.03143353644801</v>
      </c>
      <c r="V45" s="274"/>
    </row>
    <row r="46" spans="1:22" ht="12.75" customHeight="1" outlineLevel="1" x14ac:dyDescent="0.2">
      <c r="A46" s="361" t="s">
        <v>542</v>
      </c>
      <c r="B46" s="5"/>
      <c r="C46" s="7"/>
      <c r="E46" s="152" t="s">
        <v>171</v>
      </c>
      <c r="F46" s="152"/>
      <c r="G46" s="152" t="s">
        <v>160</v>
      </c>
      <c r="H46" s="152"/>
      <c r="I46" s="152"/>
      <c r="J46" s="274">
        <v>97.8</v>
      </c>
      <c r="K46" s="274">
        <v>99.3</v>
      </c>
      <c r="L46" s="274">
        <v>99.6</v>
      </c>
      <c r="M46" s="274">
        <v>100.4</v>
      </c>
      <c r="N46" s="274">
        <v>102.7</v>
      </c>
      <c r="O46" s="274">
        <v>105.1</v>
      </c>
      <c r="P46" s="274">
        <v>107</v>
      </c>
      <c r="Q46" s="274">
        <v>109.24699999999999</v>
      </c>
      <c r="R46" s="274">
        <v>111.43193999999998</v>
      </c>
      <c r="S46" s="274">
        <v>113.66057879999998</v>
      </c>
      <c r="T46" s="274">
        <v>115.93379037599999</v>
      </c>
      <c r="U46" s="274">
        <v>118.25246618352</v>
      </c>
      <c r="V46" s="274"/>
    </row>
    <row r="47" spans="1:22" ht="12.75" customHeight="1" outlineLevel="1" x14ac:dyDescent="0.2">
      <c r="A47" s="361"/>
      <c r="B47" s="5"/>
      <c r="C47" s="7"/>
      <c r="E47" s="7"/>
      <c r="F47" s="4"/>
      <c r="G47"/>
      <c r="H47"/>
      <c r="I47"/>
      <c r="J47" s="7"/>
      <c r="K47" s="7"/>
      <c r="L47" s="7"/>
      <c r="M47" s="7"/>
      <c r="N47" s="7"/>
      <c r="O47" s="7"/>
      <c r="P47" s="7"/>
      <c r="Q47" s="7"/>
      <c r="R47" s="7"/>
      <c r="S47" s="7"/>
      <c r="T47" s="7"/>
      <c r="U47" s="7"/>
      <c r="V47" s="7"/>
    </row>
    <row r="48" spans="1:22" s="229" customFormat="1" outlineLevel="1" x14ac:dyDescent="0.2">
      <c r="A48" s="390"/>
      <c r="B48" s="227"/>
      <c r="C48" s="228"/>
      <c r="D48" s="153"/>
      <c r="E48" s="153" t="s">
        <v>172</v>
      </c>
      <c r="F48" s="153"/>
      <c r="G48" s="153" t="s">
        <v>173</v>
      </c>
      <c r="H48" s="153"/>
      <c r="I48" s="153"/>
      <c r="J48" s="275"/>
      <c r="K48" s="275"/>
      <c r="L48" s="275"/>
      <c r="M48" s="275"/>
      <c r="N48" s="275"/>
      <c r="O48" s="275"/>
      <c r="P48" s="275"/>
      <c r="Q48" s="275"/>
      <c r="R48" s="275"/>
      <c r="S48" s="275"/>
      <c r="T48" s="275"/>
      <c r="U48" s="275"/>
      <c r="V48" s="275"/>
    </row>
    <row r="49" spans="1:22" ht="12.75" customHeight="1" outlineLevel="1" x14ac:dyDescent="0.2">
      <c r="A49" s="361"/>
      <c r="B49" s="5"/>
      <c r="C49" s="7"/>
      <c r="E49" s="7"/>
      <c r="F49" s="4"/>
      <c r="G49"/>
      <c r="H49"/>
      <c r="I49"/>
      <c r="J49" s="7"/>
      <c r="K49" s="7"/>
      <c r="L49" s="7"/>
      <c r="M49" s="7"/>
      <c r="N49" s="7"/>
      <c r="O49" s="7"/>
      <c r="P49" s="7"/>
      <c r="Q49" s="7"/>
      <c r="R49" s="7"/>
      <c r="S49" s="7"/>
      <c r="T49" s="7"/>
      <c r="U49" s="7"/>
      <c r="V49" s="7"/>
    </row>
    <row r="50" spans="1:22" ht="12.75" customHeight="1" outlineLevel="1" x14ac:dyDescent="0.2">
      <c r="A50" s="361"/>
      <c r="B50" s="37" t="s">
        <v>174</v>
      </c>
      <c r="C50" s="37"/>
      <c r="D50" s="38"/>
      <c r="E50" s="38"/>
      <c r="F50" s="32"/>
      <c r="G50" s="33"/>
      <c r="H50" s="33"/>
    </row>
    <row r="51" spans="1:22" ht="12.75" customHeight="1" outlineLevel="1" x14ac:dyDescent="0.2">
      <c r="A51" s="361"/>
      <c r="B51" s="5"/>
      <c r="C51" s="7"/>
      <c r="E51" s="7"/>
      <c r="F51" s="4"/>
      <c r="G51"/>
      <c r="H51"/>
      <c r="I51"/>
      <c r="J51" s="7"/>
      <c r="K51" s="7"/>
      <c r="L51" s="7"/>
      <c r="M51" s="7"/>
      <c r="N51" s="7"/>
      <c r="O51" s="7"/>
      <c r="P51" s="7"/>
      <c r="Q51" s="7"/>
      <c r="R51" s="7"/>
      <c r="S51" s="7"/>
      <c r="T51" s="7"/>
      <c r="U51" s="7"/>
      <c r="V51" s="7"/>
    </row>
    <row r="52" spans="1:22" ht="12.75" customHeight="1" outlineLevel="1" x14ac:dyDescent="0.2">
      <c r="A52" s="361" t="s">
        <v>461</v>
      </c>
      <c r="B52" s="5"/>
      <c r="C52" s="7"/>
      <c r="E52" s="152" t="s">
        <v>175</v>
      </c>
      <c r="F52" s="152"/>
      <c r="G52" s="152" t="s">
        <v>160</v>
      </c>
      <c r="H52" s="152"/>
      <c r="I52" s="152"/>
      <c r="J52" s="274">
        <v>242.5</v>
      </c>
      <c r="K52" s="274">
        <v>249.5</v>
      </c>
      <c r="L52" s="274">
        <v>255.7</v>
      </c>
      <c r="M52" s="274">
        <v>258</v>
      </c>
      <c r="N52" s="274">
        <v>261.39999999999998</v>
      </c>
      <c r="O52" s="274">
        <v>270.60000000000002</v>
      </c>
      <c r="P52" s="274">
        <v>279.7</v>
      </c>
      <c r="Q52" s="274">
        <v>288.2</v>
      </c>
      <c r="R52" s="274">
        <v>296.846</v>
      </c>
      <c r="S52" s="274">
        <v>305.75137999999998</v>
      </c>
      <c r="T52" s="274">
        <v>314.92392139999998</v>
      </c>
      <c r="U52" s="274">
        <v>324.37163904199997</v>
      </c>
      <c r="V52" s="274"/>
    </row>
    <row r="53" spans="1:22" ht="12.75" customHeight="1" outlineLevel="1" x14ac:dyDescent="0.2">
      <c r="A53" s="361" t="s">
        <v>464</v>
      </c>
      <c r="B53" s="5"/>
      <c r="C53" s="7"/>
      <c r="E53" s="152" t="s">
        <v>176</v>
      </c>
      <c r="F53" s="152"/>
      <c r="G53" s="152" t="s">
        <v>160</v>
      </c>
      <c r="H53" s="152"/>
      <c r="I53" s="152"/>
      <c r="J53" s="274">
        <v>242.4</v>
      </c>
      <c r="K53" s="274">
        <v>250</v>
      </c>
      <c r="L53" s="274">
        <v>255.9</v>
      </c>
      <c r="M53" s="274">
        <v>258.5</v>
      </c>
      <c r="N53" s="274">
        <v>262.10000000000002</v>
      </c>
      <c r="O53" s="274">
        <v>271.7</v>
      </c>
      <c r="P53" s="274">
        <v>280.7</v>
      </c>
      <c r="Q53" s="274">
        <v>289.40169999999995</v>
      </c>
      <c r="R53" s="274">
        <v>298.08375099999995</v>
      </c>
      <c r="S53" s="274">
        <v>307.02626352999994</v>
      </c>
      <c r="T53" s="274">
        <v>316.23705143589996</v>
      </c>
      <c r="U53" s="274">
        <v>325.72416297897695</v>
      </c>
      <c r="V53" s="274"/>
    </row>
    <row r="54" spans="1:22" ht="12.75" customHeight="1" outlineLevel="1" x14ac:dyDescent="0.2">
      <c r="A54" s="361" t="s">
        <v>465</v>
      </c>
      <c r="B54" s="5"/>
      <c r="C54" s="7"/>
      <c r="E54" s="152" t="s">
        <v>177</v>
      </c>
      <c r="F54" s="152"/>
      <c r="G54" s="152" t="s">
        <v>160</v>
      </c>
      <c r="H54" s="152"/>
      <c r="I54" s="152"/>
      <c r="J54" s="274">
        <v>241.8</v>
      </c>
      <c r="K54" s="274">
        <v>249.7</v>
      </c>
      <c r="L54" s="274">
        <v>256.3</v>
      </c>
      <c r="M54" s="274">
        <v>258.89999999999998</v>
      </c>
      <c r="N54" s="274">
        <v>263.10000000000002</v>
      </c>
      <c r="O54" s="274">
        <v>272.3</v>
      </c>
      <c r="P54" s="274">
        <v>281.5</v>
      </c>
      <c r="Q54" s="274">
        <v>290.22649999999999</v>
      </c>
      <c r="R54" s="274">
        <v>298.93329499999999</v>
      </c>
      <c r="S54" s="274">
        <v>307.90129385</v>
      </c>
      <c r="T54" s="274">
        <v>317.1383326655</v>
      </c>
      <c r="U54" s="274">
        <v>326.652482645465</v>
      </c>
      <c r="V54" s="274"/>
    </row>
    <row r="55" spans="1:22" ht="12.75" customHeight="1" outlineLevel="1" x14ac:dyDescent="0.2">
      <c r="A55" s="361" t="s">
        <v>466</v>
      </c>
      <c r="B55" s="5"/>
      <c r="C55" s="7"/>
      <c r="E55" s="152" t="s">
        <v>178</v>
      </c>
      <c r="F55" s="152"/>
      <c r="G55" s="152" t="s">
        <v>160</v>
      </c>
      <c r="H55" s="152"/>
      <c r="I55" s="152"/>
      <c r="J55" s="274">
        <v>242.1</v>
      </c>
      <c r="K55" s="274">
        <v>249.7</v>
      </c>
      <c r="L55" s="274">
        <v>256</v>
      </c>
      <c r="M55" s="274">
        <v>258.60000000000002</v>
      </c>
      <c r="N55" s="274">
        <v>263.39999999999998</v>
      </c>
      <c r="O55" s="274">
        <v>272.89999999999998</v>
      </c>
      <c r="P55" s="274">
        <v>281.7</v>
      </c>
      <c r="Q55" s="274">
        <v>290.43269999999995</v>
      </c>
      <c r="R55" s="274">
        <v>299.14568099999997</v>
      </c>
      <c r="S55" s="274">
        <v>308.12005142999999</v>
      </c>
      <c r="T55" s="274">
        <v>317.36365297290001</v>
      </c>
      <c r="U55" s="274">
        <v>326.88456256208701</v>
      </c>
      <c r="V55" s="274"/>
    </row>
    <row r="56" spans="1:22" ht="12.75" customHeight="1" outlineLevel="1" x14ac:dyDescent="0.2">
      <c r="A56" s="361" t="s">
        <v>467</v>
      </c>
      <c r="B56" s="5"/>
      <c r="C56" s="7"/>
      <c r="E56" s="152" t="s">
        <v>179</v>
      </c>
      <c r="F56" s="152"/>
      <c r="G56" s="152" t="s">
        <v>160</v>
      </c>
      <c r="H56" s="152"/>
      <c r="I56" s="152"/>
      <c r="J56" s="274">
        <v>243</v>
      </c>
      <c r="K56" s="274">
        <v>251</v>
      </c>
      <c r="L56" s="274">
        <v>257</v>
      </c>
      <c r="M56" s="274">
        <v>259.8</v>
      </c>
      <c r="N56" s="274">
        <v>264.39999999999998</v>
      </c>
      <c r="O56" s="274">
        <v>274.7</v>
      </c>
      <c r="P56" s="274">
        <v>284.2</v>
      </c>
      <c r="Q56" s="274">
        <v>293.01019999999994</v>
      </c>
      <c r="R56" s="274">
        <v>301.80050599999993</v>
      </c>
      <c r="S56" s="274">
        <v>310.85452117999995</v>
      </c>
      <c r="T56" s="274">
        <v>320.18015681539998</v>
      </c>
      <c r="U56" s="274">
        <v>329.78556151986197</v>
      </c>
      <c r="V56" s="274"/>
    </row>
    <row r="57" spans="1:22" ht="12.75" customHeight="1" outlineLevel="1" x14ac:dyDescent="0.2">
      <c r="A57" s="361" t="s">
        <v>468</v>
      </c>
      <c r="B57" s="5"/>
      <c r="C57" s="7"/>
      <c r="E57" s="152" t="s">
        <v>180</v>
      </c>
      <c r="F57" s="152"/>
      <c r="G57" s="152" t="s">
        <v>160</v>
      </c>
      <c r="H57" s="152"/>
      <c r="I57" s="152"/>
      <c r="J57" s="274">
        <v>244.2</v>
      </c>
      <c r="K57" s="274">
        <v>251.9</v>
      </c>
      <c r="L57" s="274">
        <v>257.60000000000002</v>
      </c>
      <c r="M57" s="274">
        <v>259.60000000000002</v>
      </c>
      <c r="N57" s="274">
        <v>264.89999999999998</v>
      </c>
      <c r="O57" s="274">
        <v>275.10000000000002</v>
      </c>
      <c r="P57" s="274">
        <v>284.10000000000002</v>
      </c>
      <c r="Q57" s="274">
        <v>292.90710000000001</v>
      </c>
      <c r="R57" s="274">
        <v>301.69431300000002</v>
      </c>
      <c r="S57" s="274">
        <v>310.74514239000001</v>
      </c>
      <c r="T57" s="274">
        <v>320.06749666170003</v>
      </c>
      <c r="U57" s="274">
        <v>329.66952156155105</v>
      </c>
      <c r="V57" s="274"/>
    </row>
    <row r="58" spans="1:22" ht="12.75" customHeight="1" outlineLevel="1" x14ac:dyDescent="0.2">
      <c r="A58" s="361" t="s">
        <v>469</v>
      </c>
      <c r="B58" s="5"/>
      <c r="C58" s="7"/>
      <c r="E58" s="152" t="s">
        <v>181</v>
      </c>
      <c r="F58" s="152"/>
      <c r="G58" s="152" t="s">
        <v>160</v>
      </c>
      <c r="H58" s="152"/>
      <c r="I58" s="152"/>
      <c r="J58" s="274">
        <v>245.6</v>
      </c>
      <c r="K58" s="274">
        <v>251.9</v>
      </c>
      <c r="L58" s="274">
        <v>257.7</v>
      </c>
      <c r="M58" s="274">
        <v>259.5</v>
      </c>
      <c r="N58" s="274">
        <v>264.8</v>
      </c>
      <c r="O58" s="274">
        <v>275.3</v>
      </c>
      <c r="P58" s="274">
        <v>284.5</v>
      </c>
      <c r="Q58" s="274">
        <v>293.31949999999995</v>
      </c>
      <c r="R58" s="274">
        <v>302.11908499999993</v>
      </c>
      <c r="S58" s="274">
        <v>311.18265754999993</v>
      </c>
      <c r="T58" s="274">
        <v>320.51813727649994</v>
      </c>
      <c r="U58" s="274">
        <v>330.13368139479496</v>
      </c>
      <c r="V58" s="274"/>
    </row>
    <row r="59" spans="1:22" ht="12.75" customHeight="1" outlineLevel="1" x14ac:dyDescent="0.2">
      <c r="A59" s="361" t="s">
        <v>470</v>
      </c>
      <c r="B59" s="5"/>
      <c r="C59" s="7"/>
      <c r="E59" s="152" t="s">
        <v>182</v>
      </c>
      <c r="F59" s="152"/>
      <c r="G59" s="152" t="s">
        <v>160</v>
      </c>
      <c r="H59" s="152"/>
      <c r="I59" s="152"/>
      <c r="J59" s="274">
        <v>245.6</v>
      </c>
      <c r="K59" s="274">
        <v>252.1</v>
      </c>
      <c r="L59" s="274">
        <v>257.10000000000002</v>
      </c>
      <c r="M59" s="274">
        <v>259.8</v>
      </c>
      <c r="N59" s="274">
        <v>265.5</v>
      </c>
      <c r="O59" s="274">
        <v>275.8</v>
      </c>
      <c r="P59" s="274">
        <v>284.60000000000002</v>
      </c>
      <c r="Q59" s="274">
        <v>293.42259999999999</v>
      </c>
      <c r="R59" s="274">
        <v>302.225278</v>
      </c>
      <c r="S59" s="274">
        <v>311.29203634000004</v>
      </c>
      <c r="T59" s="274">
        <v>320.63079743020006</v>
      </c>
      <c r="U59" s="274">
        <v>330.24972135310605</v>
      </c>
      <c r="V59" s="274"/>
    </row>
    <row r="60" spans="1:22" ht="12.75" customHeight="1" outlineLevel="1" x14ac:dyDescent="0.2">
      <c r="A60" s="361" t="s">
        <v>471</v>
      </c>
      <c r="B60" s="5"/>
      <c r="C60" s="7"/>
      <c r="E60" s="152" t="s">
        <v>183</v>
      </c>
      <c r="F60" s="152"/>
      <c r="G60" s="152" t="s">
        <v>160</v>
      </c>
      <c r="H60" s="152"/>
      <c r="I60" s="152"/>
      <c r="J60" s="274">
        <v>246.8</v>
      </c>
      <c r="K60" s="274">
        <v>253.4</v>
      </c>
      <c r="L60" s="274">
        <v>257.5</v>
      </c>
      <c r="M60" s="274">
        <v>260.60000000000002</v>
      </c>
      <c r="N60" s="274">
        <v>267.10000000000002</v>
      </c>
      <c r="O60" s="274">
        <v>278.10000000000002</v>
      </c>
      <c r="P60" s="274">
        <v>285.60000000000002</v>
      </c>
      <c r="Q60" s="274">
        <v>294.45359999999999</v>
      </c>
      <c r="R60" s="274">
        <v>303.28720800000002</v>
      </c>
      <c r="S60" s="274">
        <v>312.38582424000003</v>
      </c>
      <c r="T60" s="274">
        <v>321.75739896720006</v>
      </c>
      <c r="U60" s="274">
        <v>331.41012093621606</v>
      </c>
      <c r="V60" s="274"/>
    </row>
    <row r="61" spans="1:22" ht="12.75" customHeight="1" outlineLevel="1" x14ac:dyDescent="0.2">
      <c r="A61" s="361" t="s">
        <v>472</v>
      </c>
      <c r="B61" s="5"/>
      <c r="C61" s="7"/>
      <c r="E61" s="152" t="s">
        <v>184</v>
      </c>
      <c r="F61" s="152"/>
      <c r="G61" s="152" t="s">
        <v>160</v>
      </c>
      <c r="H61" s="152"/>
      <c r="I61" s="152"/>
      <c r="J61" s="274">
        <v>245.8</v>
      </c>
      <c r="K61" s="274">
        <v>252.6</v>
      </c>
      <c r="L61" s="274">
        <v>255.4</v>
      </c>
      <c r="M61" s="274">
        <v>258.8</v>
      </c>
      <c r="N61" s="274">
        <v>265.5</v>
      </c>
      <c r="O61" s="274">
        <v>276</v>
      </c>
      <c r="P61" s="274">
        <v>283</v>
      </c>
      <c r="Q61" s="274">
        <v>291.77299999999997</v>
      </c>
      <c r="R61" s="274">
        <v>300.52618999999999</v>
      </c>
      <c r="S61" s="274">
        <v>309.54197569999997</v>
      </c>
      <c r="T61" s="274">
        <v>318.82823497099997</v>
      </c>
      <c r="U61" s="274">
        <v>328.39308202012995</v>
      </c>
      <c r="V61" s="274"/>
    </row>
    <row r="62" spans="1:22" ht="12.75" customHeight="1" outlineLevel="1" x14ac:dyDescent="0.2">
      <c r="A62" s="361" t="s">
        <v>473</v>
      </c>
      <c r="B62" s="5"/>
      <c r="C62" s="7"/>
      <c r="E62" s="152" t="s">
        <v>185</v>
      </c>
      <c r="F62" s="152"/>
      <c r="G62" s="152" t="s">
        <v>160</v>
      </c>
      <c r="H62" s="152"/>
      <c r="I62" s="152"/>
      <c r="J62" s="274">
        <v>247.6</v>
      </c>
      <c r="K62" s="274">
        <v>254.2</v>
      </c>
      <c r="L62" s="274">
        <v>256.7</v>
      </c>
      <c r="M62" s="274">
        <v>260</v>
      </c>
      <c r="N62" s="274">
        <v>268.39999999999998</v>
      </c>
      <c r="O62" s="274">
        <v>278.10000000000002</v>
      </c>
      <c r="P62" s="274">
        <v>285</v>
      </c>
      <c r="Q62" s="274">
        <v>293.83499999999998</v>
      </c>
      <c r="R62" s="274">
        <v>302.65004999999996</v>
      </c>
      <c r="S62" s="274">
        <v>311.72955149999996</v>
      </c>
      <c r="T62" s="274">
        <v>321.08143804499997</v>
      </c>
      <c r="U62" s="274">
        <v>330.71388118634997</v>
      </c>
      <c r="V62" s="274"/>
    </row>
    <row r="63" spans="1:22" ht="12.75" customHeight="1" outlineLevel="1" x14ac:dyDescent="0.2">
      <c r="A63" s="361" t="s">
        <v>474</v>
      </c>
      <c r="B63" s="5"/>
      <c r="C63" s="7"/>
      <c r="E63" s="152" t="s">
        <v>186</v>
      </c>
      <c r="F63" s="152"/>
      <c r="G63" s="152" t="s">
        <v>160</v>
      </c>
      <c r="H63" s="152"/>
      <c r="I63" s="152"/>
      <c r="J63" s="274">
        <v>248.7</v>
      </c>
      <c r="K63" s="274">
        <v>254.8</v>
      </c>
      <c r="L63" s="274">
        <v>257.10000000000002</v>
      </c>
      <c r="M63" s="274">
        <v>261.10000000000002</v>
      </c>
      <c r="N63" s="274">
        <v>269.3</v>
      </c>
      <c r="O63" s="274">
        <v>278.3</v>
      </c>
      <c r="P63" s="274">
        <v>285.10000000000002</v>
      </c>
      <c r="Q63" s="274">
        <v>293.93810000000002</v>
      </c>
      <c r="R63" s="274">
        <v>302.75624300000004</v>
      </c>
      <c r="S63" s="274">
        <v>311.83893029000006</v>
      </c>
      <c r="T63" s="274">
        <v>321.19409819870009</v>
      </c>
      <c r="U63" s="274">
        <v>330.82992114466111</v>
      </c>
      <c r="V63" s="274"/>
    </row>
    <row r="64" spans="1:22" ht="12.75" customHeight="1" outlineLevel="1" x14ac:dyDescent="0.2">
      <c r="A64" s="361"/>
      <c r="B64" s="5"/>
      <c r="C64" s="7"/>
      <c r="E64" s="7"/>
      <c r="F64" s="4"/>
      <c r="G64"/>
      <c r="H64"/>
      <c r="I64"/>
      <c r="J64" s="7"/>
      <c r="K64" s="7"/>
      <c r="L64" s="7"/>
      <c r="M64" s="7"/>
      <c r="N64" s="7"/>
      <c r="O64" s="7"/>
      <c r="P64" s="7"/>
      <c r="Q64" s="7"/>
      <c r="R64" s="7"/>
      <c r="S64" s="7"/>
      <c r="T64" s="7"/>
      <c r="U64" s="7"/>
      <c r="V64" s="7"/>
    </row>
    <row r="65" spans="1:22" s="148" customFormat="1" outlineLevel="1" x14ac:dyDescent="0.2">
      <c r="A65" s="391"/>
      <c r="B65" s="160"/>
      <c r="C65" s="161"/>
      <c r="D65" s="162"/>
      <c r="E65" s="153" t="s">
        <v>187</v>
      </c>
      <c r="F65" s="153"/>
      <c r="G65" s="153" t="s">
        <v>173</v>
      </c>
      <c r="H65" s="153"/>
      <c r="I65" s="153"/>
      <c r="J65" s="275"/>
      <c r="K65" s="275"/>
      <c r="L65" s="275"/>
      <c r="M65" s="275"/>
      <c r="N65" s="275"/>
      <c r="O65" s="275"/>
      <c r="P65" s="275"/>
      <c r="Q65" s="275"/>
      <c r="R65" s="275"/>
      <c r="S65" s="275"/>
      <c r="T65" s="275"/>
      <c r="U65" s="275"/>
      <c r="V65" s="275"/>
    </row>
    <row r="66" spans="1:22" ht="12.75" customHeight="1" outlineLevel="1" x14ac:dyDescent="0.2">
      <c r="A66" s="361"/>
      <c r="B66" s="5"/>
      <c r="C66" s="7"/>
      <c r="E66" s="7"/>
      <c r="F66" s="4"/>
      <c r="G66"/>
      <c r="H66"/>
      <c r="I66"/>
      <c r="J66" s="7"/>
      <c r="K66" s="7"/>
      <c r="L66" s="7"/>
      <c r="M66" s="7"/>
      <c r="N66" s="7"/>
      <c r="O66" s="7"/>
      <c r="P66" s="7"/>
      <c r="Q66" s="7"/>
      <c r="R66" s="7"/>
      <c r="S66" s="7"/>
      <c r="T66" s="7"/>
      <c r="U66" s="7"/>
      <c r="V66" s="7"/>
    </row>
    <row r="67" spans="1:22" ht="12.75" customHeight="1" outlineLevel="1" x14ac:dyDescent="0.2">
      <c r="A67" s="361"/>
      <c r="B67" s="37" t="s">
        <v>188</v>
      </c>
      <c r="C67" s="37"/>
      <c r="D67" s="38"/>
      <c r="E67" s="38"/>
      <c r="F67" s="32"/>
      <c r="G67" s="33"/>
      <c r="H67" s="33"/>
    </row>
    <row r="68" spans="1:22" ht="12.75" customHeight="1" outlineLevel="1" x14ac:dyDescent="0.2">
      <c r="A68" s="361"/>
      <c r="B68" s="5"/>
      <c r="C68" s="7"/>
      <c r="E68" s="7"/>
      <c r="F68" s="4"/>
      <c r="G68"/>
      <c r="H68"/>
      <c r="I68"/>
      <c r="J68" s="7"/>
      <c r="K68" s="7"/>
      <c r="L68" s="7"/>
      <c r="M68" s="7"/>
      <c r="N68" s="7"/>
      <c r="O68" s="7"/>
      <c r="P68" s="7"/>
      <c r="Q68" s="7"/>
      <c r="R68" s="7"/>
      <c r="S68" s="7"/>
      <c r="T68" s="7"/>
      <c r="U68" s="7"/>
      <c r="V68" s="7"/>
    </row>
    <row r="69" spans="1:22" ht="12.75" customHeight="1" outlineLevel="1" x14ac:dyDescent="0.2">
      <c r="A69" s="361" t="s">
        <v>585</v>
      </c>
      <c r="B69" s="5"/>
      <c r="C69" s="7"/>
      <c r="E69" s="164" t="s">
        <v>189</v>
      </c>
      <c r="F69" s="225">
        <v>2013</v>
      </c>
      <c r="G69" s="140" t="s">
        <v>137</v>
      </c>
      <c r="H69"/>
      <c r="I69"/>
      <c r="J69" s="7"/>
      <c r="K69" s="7"/>
      <c r="L69" s="7"/>
      <c r="M69" s="7"/>
      <c r="N69" s="7"/>
      <c r="O69" s="7"/>
      <c r="P69" s="7"/>
      <c r="Q69" s="7"/>
      <c r="R69" s="7"/>
      <c r="S69" s="7"/>
      <c r="T69" s="7"/>
      <c r="U69" s="7"/>
      <c r="V69" s="7"/>
    </row>
    <row r="70" spans="1:22" ht="12.75" customHeight="1" outlineLevel="1" x14ac:dyDescent="0.2">
      <c r="A70" s="361" t="s">
        <v>586</v>
      </c>
      <c r="B70" s="5"/>
      <c r="C70" s="7"/>
      <c r="E70" s="164" t="s">
        <v>190</v>
      </c>
      <c r="F70" s="225">
        <v>2018</v>
      </c>
      <c r="G70" s="140" t="s">
        <v>137</v>
      </c>
      <c r="H70"/>
      <c r="I70"/>
      <c r="J70" s="7"/>
      <c r="K70" s="7"/>
      <c r="L70" s="7"/>
      <c r="M70" s="7"/>
      <c r="N70" s="7"/>
      <c r="O70" s="7"/>
      <c r="P70" s="7"/>
      <c r="Q70" s="7"/>
      <c r="R70" s="7"/>
      <c r="S70" s="7"/>
      <c r="T70" s="7"/>
      <c r="U70" s="7"/>
      <c r="V70" s="7"/>
    </row>
    <row r="71" spans="1:22" ht="12.75" customHeight="1" outlineLevel="1" x14ac:dyDescent="0.2">
      <c r="A71" s="361" t="s">
        <v>587</v>
      </c>
      <c r="B71" s="5"/>
      <c r="C71" s="7"/>
      <c r="E71" s="164" t="s">
        <v>191</v>
      </c>
      <c r="F71" s="225">
        <v>2020</v>
      </c>
      <c r="G71" s="140" t="s">
        <v>137</v>
      </c>
      <c r="H71"/>
      <c r="I71"/>
      <c r="J71" s="7"/>
      <c r="K71" s="7"/>
      <c r="L71" s="7"/>
      <c r="M71" s="7"/>
      <c r="N71" s="7"/>
      <c r="O71" s="7"/>
      <c r="P71" s="7"/>
      <c r="Q71" s="7"/>
      <c r="R71" s="7"/>
      <c r="S71" s="7"/>
      <c r="T71" s="7"/>
      <c r="U71" s="7"/>
      <c r="V71" s="7"/>
    </row>
    <row r="72" spans="1:22" ht="12.75" customHeight="1" outlineLevel="1" x14ac:dyDescent="0.2">
      <c r="A72" s="361" t="s">
        <v>588</v>
      </c>
      <c r="B72" s="5"/>
      <c r="C72" s="7"/>
      <c r="E72" s="164" t="s">
        <v>192</v>
      </c>
      <c r="F72" s="225">
        <v>2019</v>
      </c>
      <c r="G72" s="140" t="s">
        <v>137</v>
      </c>
      <c r="H72"/>
      <c r="I72"/>
      <c r="J72" s="7"/>
      <c r="K72" s="7"/>
      <c r="L72" s="7"/>
      <c r="M72" s="7"/>
      <c r="N72" s="7"/>
      <c r="O72" s="7"/>
      <c r="P72" s="7"/>
      <c r="Q72" s="7"/>
      <c r="R72" s="7"/>
      <c r="S72" s="7"/>
      <c r="T72" s="7"/>
      <c r="U72" s="7"/>
      <c r="V72" s="7"/>
    </row>
    <row r="73" spans="1:22" ht="12.75" customHeight="1" outlineLevel="1" x14ac:dyDescent="0.2">
      <c r="A73" s="361" t="s">
        <v>589</v>
      </c>
      <c r="B73" s="5"/>
      <c r="C73" s="7"/>
      <c r="E73" s="164" t="s">
        <v>193</v>
      </c>
      <c r="F73" s="225">
        <v>2020</v>
      </c>
      <c r="G73" s="140" t="s">
        <v>137</v>
      </c>
      <c r="H73"/>
      <c r="I73"/>
      <c r="J73" s="7"/>
      <c r="K73" s="7"/>
      <c r="L73" s="7"/>
      <c r="M73" s="7"/>
      <c r="N73" s="7"/>
      <c r="O73" s="7"/>
      <c r="P73" s="7"/>
      <c r="Q73" s="7"/>
      <c r="R73" s="7"/>
      <c r="S73" s="7"/>
      <c r="T73" s="7"/>
      <c r="U73" s="7"/>
      <c r="V73" s="7"/>
    </row>
    <row r="74" spans="1:22" ht="12.75" customHeight="1" outlineLevel="1" x14ac:dyDescent="0.2">
      <c r="A74" s="361"/>
      <c r="B74" s="5"/>
      <c r="C74" s="7"/>
      <c r="E74" s="140"/>
      <c r="F74" s="140"/>
      <c r="G74" s="140"/>
      <c r="H74"/>
      <c r="I74"/>
      <c r="J74" s="7"/>
      <c r="K74" s="7"/>
      <c r="L74" s="7"/>
      <c r="M74" s="7"/>
      <c r="N74" s="7"/>
      <c r="O74" s="7"/>
      <c r="P74" s="7"/>
      <c r="Q74" s="7"/>
      <c r="R74" s="7"/>
      <c r="S74" s="7"/>
      <c r="T74" s="7"/>
      <c r="U74" s="7"/>
      <c r="V74" s="7"/>
    </row>
    <row r="75" spans="1:22" ht="12.75" customHeight="1" outlineLevel="1" x14ac:dyDescent="0.2">
      <c r="A75" s="361"/>
      <c r="B75" s="37" t="s">
        <v>194</v>
      </c>
      <c r="C75" s="37"/>
      <c r="D75" s="38"/>
      <c r="E75" s="38"/>
      <c r="F75" s="32"/>
      <c r="G75" s="33"/>
      <c r="H75" s="33"/>
    </row>
    <row r="76" spans="1:22" ht="12.75" customHeight="1" outlineLevel="1" x14ac:dyDescent="0.2">
      <c r="A76" s="361"/>
      <c r="B76" s="5"/>
      <c r="C76" s="7"/>
      <c r="E76" s="7"/>
      <c r="F76" s="4"/>
      <c r="G76"/>
      <c r="H76"/>
      <c r="I76"/>
      <c r="J76" s="7"/>
      <c r="K76" s="7"/>
      <c r="L76" s="7"/>
      <c r="M76" s="7"/>
      <c r="N76" s="7"/>
      <c r="O76" s="7"/>
      <c r="P76" s="7"/>
      <c r="Q76" s="7"/>
      <c r="R76" s="7"/>
      <c r="S76" s="7"/>
      <c r="T76" s="7"/>
      <c r="U76" s="7"/>
      <c r="V76" s="7"/>
    </row>
    <row r="77" spans="1:22" ht="12.75" customHeight="1" outlineLevel="1" x14ac:dyDescent="0.2">
      <c r="A77" s="361" t="s">
        <v>590</v>
      </c>
      <c r="B77" s="5"/>
      <c r="C77" s="7"/>
      <c r="E77" s="140" t="s">
        <v>195</v>
      </c>
      <c r="F77" s="225">
        <v>2020</v>
      </c>
      <c r="G77" s="140" t="s">
        <v>137</v>
      </c>
      <c r="H77"/>
      <c r="I77"/>
      <c r="J77" s="7"/>
      <c r="K77" s="7"/>
      <c r="L77" s="7"/>
      <c r="M77" s="7"/>
      <c r="N77" s="7"/>
      <c r="O77" s="7"/>
      <c r="P77" s="7"/>
      <c r="Q77" s="7"/>
      <c r="R77" s="7"/>
      <c r="S77" s="7"/>
      <c r="T77" s="7"/>
      <c r="U77" s="7"/>
      <c r="V77" s="7"/>
    </row>
    <row r="78" spans="1:22" ht="12.75" customHeight="1" outlineLevel="1" x14ac:dyDescent="0.2">
      <c r="A78" s="361" t="s">
        <v>591</v>
      </c>
      <c r="B78" s="5"/>
      <c r="C78" s="7"/>
      <c r="E78" s="140" t="s">
        <v>196</v>
      </c>
      <c r="F78" s="225">
        <v>2018</v>
      </c>
      <c r="G78" s="140" t="s">
        <v>137</v>
      </c>
      <c r="H78"/>
      <c r="I78"/>
      <c r="J78" s="7"/>
      <c r="K78" s="7"/>
      <c r="L78" s="7"/>
      <c r="M78" s="7"/>
      <c r="N78" s="7"/>
      <c r="O78" s="7"/>
      <c r="P78" s="7"/>
      <c r="Q78" s="7"/>
      <c r="R78" s="7"/>
      <c r="S78" s="7"/>
      <c r="T78" s="7"/>
      <c r="U78" s="7"/>
      <c r="V78" s="7"/>
    </row>
    <row r="79" spans="1:22" ht="12.75" customHeight="1" outlineLevel="1" x14ac:dyDescent="0.2">
      <c r="A79" s="361"/>
      <c r="B79" s="5"/>
      <c r="C79" s="7"/>
      <c r="E79" s="140"/>
      <c r="F79" s="140"/>
      <c r="G79" s="140"/>
      <c r="H79"/>
      <c r="I79"/>
      <c r="J79" s="7"/>
      <c r="K79" s="7"/>
      <c r="L79" s="7"/>
      <c r="M79" s="7"/>
      <c r="N79" s="7"/>
      <c r="O79" s="7"/>
      <c r="P79" s="7"/>
      <c r="Q79" s="7"/>
      <c r="R79" s="7"/>
      <c r="S79" s="7"/>
      <c r="T79" s="7"/>
      <c r="U79" s="7"/>
      <c r="V79" s="7"/>
    </row>
    <row r="80" spans="1:22" ht="12.75" customHeight="1" x14ac:dyDescent="0.2">
      <c r="A80" s="361"/>
      <c r="B80" s="5"/>
      <c r="C80" s="7"/>
      <c r="E80" s="7"/>
      <c r="F80" s="4"/>
      <c r="G80"/>
      <c r="H80"/>
      <c r="I80"/>
      <c r="J80" s="7"/>
      <c r="K80" s="7"/>
      <c r="L80" s="7"/>
      <c r="M80" s="7"/>
      <c r="N80" s="7"/>
      <c r="O80" s="7"/>
      <c r="P80" s="7"/>
      <c r="Q80" s="7"/>
      <c r="R80" s="7"/>
      <c r="S80" s="7"/>
      <c r="T80" s="7"/>
      <c r="U80" s="7"/>
      <c r="V80" s="7"/>
    </row>
    <row r="81" spans="1:22" ht="12.75" customHeight="1" x14ac:dyDescent="0.2">
      <c r="A81" s="39" t="s">
        <v>197</v>
      </c>
      <c r="B81" s="39"/>
      <c r="C81" s="40"/>
      <c r="D81" s="39"/>
      <c r="E81" s="39"/>
      <c r="F81" s="39"/>
      <c r="G81" s="39"/>
      <c r="H81" s="39"/>
      <c r="I81" s="39"/>
      <c r="J81" s="39"/>
      <c r="K81" s="39"/>
      <c r="L81" s="39"/>
      <c r="M81" s="39"/>
      <c r="N81" s="39"/>
      <c r="O81" s="39"/>
      <c r="P81" s="39"/>
      <c r="Q81" s="39"/>
      <c r="R81" s="39"/>
      <c r="S81" s="39"/>
      <c r="T81" s="39"/>
      <c r="U81" s="39"/>
      <c r="V81" s="39"/>
    </row>
    <row r="82" spans="1:22" ht="12.75" customHeight="1" outlineLevel="1" x14ac:dyDescent="0.2">
      <c r="A82" s="356"/>
      <c r="C82" s="3"/>
      <c r="D82" s="10"/>
      <c r="E82" s="10"/>
      <c r="F82" s="10"/>
      <c r="G82" s="10"/>
      <c r="H82" s="10"/>
      <c r="I82" s="10"/>
      <c r="J82" s="10"/>
      <c r="K82" s="10"/>
      <c r="L82" s="10"/>
      <c r="M82" s="10"/>
      <c r="N82" s="10"/>
      <c r="O82" s="10"/>
      <c r="P82" s="10"/>
      <c r="Q82" s="10"/>
      <c r="R82" s="10"/>
      <c r="S82" s="10"/>
      <c r="T82" s="10"/>
      <c r="U82" s="10"/>
      <c r="V82" s="10"/>
    </row>
    <row r="83" spans="1:22" ht="12.75" customHeight="1" outlineLevel="1" x14ac:dyDescent="0.2">
      <c r="A83" s="361"/>
      <c r="B83" s="37" t="s">
        <v>198</v>
      </c>
      <c r="C83" s="37"/>
      <c r="D83" s="38"/>
      <c r="E83" s="38"/>
      <c r="F83" s="32"/>
      <c r="G83" s="33"/>
      <c r="H83" s="33"/>
    </row>
    <row r="84" spans="1:22" ht="12.75" customHeight="1" outlineLevel="1" x14ac:dyDescent="0.2">
      <c r="A84" s="393"/>
      <c r="B84" s="5"/>
      <c r="C84" s="7"/>
      <c r="E84" s="7"/>
      <c r="F84" s="4"/>
      <c r="G84"/>
      <c r="H84"/>
      <c r="I84"/>
      <c r="J84" s="7"/>
      <c r="K84" s="7"/>
      <c r="L84" s="7"/>
      <c r="M84" s="7"/>
      <c r="N84" s="7"/>
      <c r="O84" s="7"/>
      <c r="P84" s="7"/>
      <c r="Q84" s="7"/>
      <c r="R84" s="7"/>
      <c r="S84" s="7"/>
      <c r="T84" s="7"/>
      <c r="U84" s="7"/>
      <c r="V84" s="7"/>
    </row>
    <row r="85" spans="1:22" ht="12.75" customHeight="1" outlineLevel="1" x14ac:dyDescent="0.2">
      <c r="A85" s="393"/>
      <c r="B85" s="5"/>
      <c r="C85" s="7"/>
      <c r="D85" s="10" t="s">
        <v>110</v>
      </c>
      <c r="E85" s="7"/>
      <c r="F85" s="4"/>
      <c r="G85"/>
      <c r="H85"/>
      <c r="I85"/>
      <c r="J85" s="7"/>
      <c r="K85" s="7"/>
      <c r="L85" s="7"/>
      <c r="M85" s="7"/>
      <c r="N85" s="7"/>
      <c r="O85" s="7"/>
      <c r="P85" s="7"/>
      <c r="Q85" s="7"/>
      <c r="R85" s="7"/>
      <c r="S85" s="7"/>
      <c r="T85" s="7"/>
      <c r="U85" s="7"/>
      <c r="V85" s="7"/>
    </row>
    <row r="86" spans="1:22" ht="12.75" customHeight="1" outlineLevel="1" x14ac:dyDescent="0.2">
      <c r="A86" s="392" t="str">
        <f>F_Inputs!B31</f>
        <v>C_APP27015_PD002</v>
      </c>
      <c r="B86" s="5"/>
      <c r="C86" s="7"/>
      <c r="E86" s="276" t="s">
        <v>199</v>
      </c>
      <c r="F86" s="136">
        <v>0</v>
      </c>
      <c r="G86" s="166" t="s">
        <v>200</v>
      </c>
      <c r="H86" t="s">
        <v>201</v>
      </c>
      <c r="I86"/>
      <c r="J86" s="7"/>
      <c r="K86" s="7"/>
      <c r="L86" s="7"/>
      <c r="M86" s="7"/>
      <c r="N86" s="7"/>
      <c r="O86" s="7"/>
      <c r="P86" s="7"/>
      <c r="Q86" s="7"/>
      <c r="R86" s="7"/>
      <c r="S86" s="7"/>
      <c r="T86" s="7"/>
      <c r="U86" s="7"/>
      <c r="V86" s="7"/>
    </row>
    <row r="87" spans="1:22" ht="12.75" customHeight="1" outlineLevel="1" x14ac:dyDescent="0.2">
      <c r="A87" s="392" t="str">
        <f>F_Inputs!B32</f>
        <v>C_APP27022_PD002</v>
      </c>
      <c r="B87" s="5"/>
      <c r="C87" s="7"/>
      <c r="E87" s="276" t="s">
        <v>202</v>
      </c>
      <c r="F87" s="136">
        <v>0</v>
      </c>
      <c r="G87" s="166" t="s">
        <v>200</v>
      </c>
      <c r="H87" t="s">
        <v>201</v>
      </c>
      <c r="I87"/>
      <c r="J87" s="7"/>
      <c r="K87" s="7"/>
      <c r="L87" s="7"/>
      <c r="M87" s="7"/>
      <c r="N87" s="7"/>
      <c r="O87" s="7"/>
      <c r="P87" s="7"/>
      <c r="Q87" s="7"/>
      <c r="R87" s="7"/>
      <c r="S87" s="7"/>
      <c r="T87" s="7"/>
      <c r="U87" s="7"/>
      <c r="V87" s="7"/>
    </row>
    <row r="88" spans="1:22" ht="12.75" customHeight="1" outlineLevel="1" x14ac:dyDescent="0.2">
      <c r="A88" s="392" t="str">
        <f>F_Inputs!B33</f>
        <v>C_WS17013_PR19D007</v>
      </c>
      <c r="B88" s="5"/>
      <c r="C88" s="7"/>
      <c r="E88" s="276" t="s">
        <v>203</v>
      </c>
      <c r="F88" s="136">
        <v>0</v>
      </c>
      <c r="G88" s="166" t="s">
        <v>200</v>
      </c>
      <c r="H88" t="s">
        <v>204</v>
      </c>
      <c r="I88"/>
      <c r="J88" s="7"/>
      <c r="K88" s="7"/>
      <c r="L88" s="7"/>
      <c r="M88" s="7"/>
      <c r="N88" s="7"/>
      <c r="O88" s="7"/>
      <c r="P88" s="7"/>
      <c r="Q88" s="7"/>
      <c r="R88" s="7"/>
      <c r="S88" s="7"/>
      <c r="T88" s="7"/>
      <c r="U88" s="7"/>
      <c r="V88" s="7"/>
    </row>
    <row r="89" spans="1:22" ht="12.75" customHeight="1" outlineLevel="1" x14ac:dyDescent="0.2">
      <c r="A89" s="392" t="str">
        <f>F_Inputs!B34</f>
        <v>C_WS17025_PR19D007</v>
      </c>
      <c r="B89" s="5"/>
      <c r="C89" s="7"/>
      <c r="E89" s="276" t="s">
        <v>205</v>
      </c>
      <c r="F89" s="136">
        <v>0</v>
      </c>
      <c r="G89" s="166" t="s">
        <v>200</v>
      </c>
      <c r="H89" t="s">
        <v>204</v>
      </c>
      <c r="I89"/>
      <c r="J89" s="7"/>
      <c r="K89" s="7"/>
      <c r="L89" s="7"/>
      <c r="M89" s="7"/>
      <c r="N89" s="7"/>
      <c r="O89" s="7"/>
      <c r="P89" s="7"/>
      <c r="Q89" s="7"/>
      <c r="R89" s="7"/>
      <c r="S89" s="7"/>
      <c r="T89" s="7"/>
      <c r="U89" s="7"/>
      <c r="V89" s="7"/>
    </row>
    <row r="90" spans="1:22" ht="12.75" customHeight="1" outlineLevel="1" x14ac:dyDescent="0.2">
      <c r="A90" s="393"/>
      <c r="B90" s="5"/>
      <c r="C90" s="7"/>
      <c r="E90" s="7"/>
      <c r="F90" s="4"/>
      <c r="G90"/>
      <c r="H90"/>
      <c r="I90"/>
      <c r="J90" s="7"/>
      <c r="K90" s="7"/>
      <c r="L90" s="7"/>
      <c r="M90" s="7"/>
      <c r="N90" s="7"/>
      <c r="O90" s="7"/>
      <c r="P90" s="7"/>
      <c r="Q90" s="7"/>
      <c r="R90" s="7"/>
      <c r="S90" s="7"/>
      <c r="T90" s="7"/>
      <c r="U90" s="7"/>
      <c r="V90" s="7"/>
    </row>
    <row r="91" spans="1:22" ht="12.75" customHeight="1" outlineLevel="1" x14ac:dyDescent="0.2">
      <c r="A91" s="393"/>
      <c r="B91" s="5"/>
      <c r="C91" s="7"/>
      <c r="D91" s="10" t="s">
        <v>206</v>
      </c>
      <c r="E91" s="7"/>
      <c r="F91" s="4"/>
      <c r="G91"/>
      <c r="H91"/>
      <c r="I91"/>
      <c r="J91" s="7"/>
      <c r="K91" s="7"/>
      <c r="L91" s="7"/>
      <c r="M91" s="7"/>
      <c r="N91" s="7"/>
      <c r="O91" s="7"/>
      <c r="P91" s="7"/>
      <c r="Q91" s="7"/>
      <c r="R91" s="7"/>
      <c r="S91" s="7"/>
      <c r="T91" s="7"/>
      <c r="U91" s="7"/>
      <c r="V91" s="7"/>
    </row>
    <row r="92" spans="1:22" ht="12.75" customHeight="1" outlineLevel="1" x14ac:dyDescent="0.2">
      <c r="A92" s="392" t="str">
        <f>F_Inputs!B35</f>
        <v>C00578_L021</v>
      </c>
      <c r="B92" s="5"/>
      <c r="C92" s="7"/>
      <c r="E92" s="276" t="s">
        <v>207</v>
      </c>
      <c r="F92" s="136">
        <v>7.7268890018425376</v>
      </c>
      <c r="G92" s="166" t="s">
        <v>200</v>
      </c>
      <c r="H92" t="s">
        <v>201</v>
      </c>
      <c r="I92"/>
      <c r="J92" s="7"/>
      <c r="K92" s="7"/>
      <c r="L92" s="7"/>
      <c r="M92" s="7"/>
      <c r="N92" s="7"/>
      <c r="O92" s="7"/>
      <c r="P92" s="7"/>
      <c r="Q92" s="7"/>
      <c r="R92" s="7"/>
      <c r="S92" s="7"/>
      <c r="T92" s="7"/>
      <c r="U92" s="7"/>
      <c r="V92" s="7"/>
    </row>
    <row r="93" spans="1:22" ht="12.75" customHeight="1" outlineLevel="1" x14ac:dyDescent="0.2">
      <c r="A93" s="392" t="str">
        <f>F_Inputs!B36</f>
        <v>C_APP27016_PD002</v>
      </c>
      <c r="B93" s="5"/>
      <c r="C93" s="7"/>
      <c r="E93" s="276" t="s">
        <v>208</v>
      </c>
      <c r="F93" s="136">
        <v>3.09</v>
      </c>
      <c r="G93" s="166" t="s">
        <v>200</v>
      </c>
      <c r="H93" t="s">
        <v>201</v>
      </c>
      <c r="I93"/>
      <c r="J93" s="7"/>
      <c r="K93" s="7"/>
      <c r="L93" s="7"/>
      <c r="M93" s="7"/>
      <c r="N93" s="7"/>
      <c r="O93" s="7"/>
      <c r="P93" s="7"/>
      <c r="Q93" s="7"/>
      <c r="R93" s="7"/>
      <c r="S93" s="7"/>
      <c r="T93" s="7"/>
      <c r="U93" s="7"/>
      <c r="V93" s="7"/>
    </row>
    <row r="94" spans="1:22" ht="12.75" customHeight="1" outlineLevel="1" x14ac:dyDescent="0.2">
      <c r="A94" s="392" t="str">
        <f>F_Inputs!B37</f>
        <v>C_APP27023_PD002</v>
      </c>
      <c r="B94" s="5"/>
      <c r="C94" s="7"/>
      <c r="E94" s="276" t="s">
        <v>209</v>
      </c>
      <c r="F94" s="136">
        <v>18.6769</v>
      </c>
      <c r="G94" s="166" t="s">
        <v>200</v>
      </c>
      <c r="H94" t="s">
        <v>201</v>
      </c>
      <c r="I94"/>
      <c r="J94" s="7"/>
      <c r="K94" s="7"/>
      <c r="L94" s="7"/>
      <c r="M94" s="7"/>
      <c r="N94" s="7"/>
      <c r="O94" s="7"/>
      <c r="P94" s="7"/>
      <c r="Q94" s="7"/>
      <c r="R94" s="7"/>
      <c r="S94" s="7"/>
      <c r="T94" s="7"/>
      <c r="U94" s="7"/>
      <c r="V94" s="7"/>
    </row>
    <row r="95" spans="1:22" ht="12.75" customHeight="1" outlineLevel="1" x14ac:dyDescent="0.2">
      <c r="A95" s="392" t="str">
        <f>F_Inputs!B38</f>
        <v>C_WS15024_PR19PD006</v>
      </c>
      <c r="B95" s="5"/>
      <c r="C95" s="7"/>
      <c r="E95" s="276" t="s">
        <v>210</v>
      </c>
      <c r="F95" s="136">
        <v>-7.0725116758812119</v>
      </c>
      <c r="G95" s="166" t="s">
        <v>200</v>
      </c>
      <c r="H95" t="s">
        <v>201</v>
      </c>
      <c r="I95"/>
      <c r="J95" s="7"/>
      <c r="K95" s="7"/>
      <c r="L95" s="7"/>
      <c r="M95" s="7"/>
      <c r="N95" s="7"/>
      <c r="O95" s="7"/>
      <c r="P95" s="7"/>
      <c r="Q95" s="7"/>
      <c r="R95" s="7"/>
      <c r="S95" s="7"/>
      <c r="T95" s="7"/>
      <c r="U95" s="7"/>
      <c r="V95" s="7"/>
    </row>
    <row r="96" spans="1:22" ht="12.75" customHeight="1" outlineLevel="1" x14ac:dyDescent="0.2">
      <c r="A96" s="392" t="str">
        <f>F_Inputs!B39</f>
        <v>C_WS17014_PR19D007</v>
      </c>
      <c r="B96" s="5"/>
      <c r="C96" s="7"/>
      <c r="E96" s="276" t="s">
        <v>211</v>
      </c>
      <c r="F96" s="136">
        <v>0</v>
      </c>
      <c r="G96" s="166" t="s">
        <v>200</v>
      </c>
      <c r="H96" t="s">
        <v>204</v>
      </c>
      <c r="I96"/>
      <c r="J96" s="7"/>
      <c r="K96" s="7"/>
      <c r="L96" s="7"/>
      <c r="M96" s="7"/>
      <c r="N96" s="7"/>
      <c r="O96" s="7"/>
      <c r="P96" s="7"/>
      <c r="Q96" s="7"/>
      <c r="R96" s="7"/>
      <c r="S96" s="7"/>
      <c r="T96" s="7"/>
      <c r="U96" s="7"/>
      <c r="V96" s="7"/>
    </row>
    <row r="97" spans="1:22" ht="12.75" customHeight="1" outlineLevel="1" x14ac:dyDescent="0.2">
      <c r="A97" s="392" t="str">
        <f>F_Inputs!B40</f>
        <v>C_WS17026_PR19D007</v>
      </c>
      <c r="B97" s="5"/>
      <c r="C97" s="7"/>
      <c r="E97" s="276" t="s">
        <v>212</v>
      </c>
      <c r="F97" s="136">
        <v>0</v>
      </c>
      <c r="G97" s="166" t="s">
        <v>200</v>
      </c>
      <c r="H97" t="s">
        <v>204</v>
      </c>
      <c r="I97"/>
      <c r="J97" s="7"/>
      <c r="K97" s="7"/>
      <c r="L97" s="7"/>
      <c r="M97" s="7"/>
      <c r="N97" s="7"/>
      <c r="O97" s="7"/>
      <c r="P97" s="7"/>
      <c r="Q97" s="7"/>
      <c r="R97" s="7"/>
      <c r="S97" s="7"/>
      <c r="T97" s="7"/>
      <c r="U97" s="7"/>
      <c r="V97" s="7"/>
    </row>
    <row r="98" spans="1:22" ht="12.75" customHeight="1" outlineLevel="1" x14ac:dyDescent="0.2">
      <c r="A98" s="392" t="str">
        <f>F_Inputs!B41</f>
        <v>C_WS13026_PR19PD005</v>
      </c>
      <c r="B98" s="5"/>
      <c r="C98" s="7"/>
      <c r="E98" s="276" t="s">
        <v>213</v>
      </c>
      <c r="F98" s="136">
        <v>-10.1637784673757</v>
      </c>
      <c r="G98" s="166" t="s">
        <v>200</v>
      </c>
      <c r="H98" t="s">
        <v>214</v>
      </c>
      <c r="I98"/>
      <c r="J98" s="7"/>
      <c r="K98" s="7"/>
      <c r="L98" s="7"/>
      <c r="M98" s="7"/>
      <c r="N98" s="7"/>
      <c r="O98" s="7"/>
      <c r="P98" s="7"/>
      <c r="Q98" s="7"/>
      <c r="R98" s="7"/>
      <c r="S98" s="7"/>
      <c r="T98" s="7"/>
      <c r="U98" s="7"/>
      <c r="V98" s="7"/>
    </row>
    <row r="99" spans="1:22" ht="12.75" customHeight="1" outlineLevel="1" x14ac:dyDescent="0.2">
      <c r="A99" s="393"/>
      <c r="B99" s="5"/>
      <c r="C99" s="7"/>
      <c r="E99" s="7"/>
      <c r="F99" s="4"/>
      <c r="G99"/>
      <c r="H99"/>
      <c r="I99"/>
      <c r="J99" s="7"/>
      <c r="K99" s="7"/>
      <c r="L99" s="7"/>
      <c r="M99" s="7"/>
      <c r="N99" s="7"/>
      <c r="O99" s="7"/>
      <c r="P99" s="7"/>
      <c r="Q99" s="7"/>
      <c r="R99" s="7"/>
      <c r="S99" s="7"/>
      <c r="T99" s="7"/>
      <c r="U99" s="7"/>
      <c r="V99" s="7"/>
    </row>
    <row r="100" spans="1:22" ht="12.75" customHeight="1" outlineLevel="1" x14ac:dyDescent="0.2">
      <c r="A100" s="361"/>
      <c r="B100" s="37" t="s">
        <v>215</v>
      </c>
      <c r="C100" s="37"/>
      <c r="D100" s="38"/>
      <c r="E100" s="38"/>
      <c r="F100" s="32"/>
      <c r="G100" s="33"/>
      <c r="H100" s="33"/>
    </row>
    <row r="101" spans="1:22" ht="12.75" customHeight="1" outlineLevel="1" x14ac:dyDescent="0.2">
      <c r="A101" s="393"/>
      <c r="B101" s="5"/>
      <c r="C101" s="7"/>
      <c r="E101" s="7"/>
      <c r="F101" s="4"/>
      <c r="G101"/>
      <c r="H101"/>
      <c r="I101"/>
      <c r="J101" s="7"/>
      <c r="K101" s="7"/>
      <c r="L101" s="7"/>
      <c r="M101" s="7"/>
      <c r="N101" s="7"/>
      <c r="O101" s="7"/>
      <c r="P101" s="7"/>
      <c r="Q101" s="7"/>
      <c r="R101" s="7"/>
      <c r="S101" s="7"/>
      <c r="T101" s="7"/>
      <c r="U101" s="7"/>
      <c r="V101" s="7"/>
    </row>
    <row r="102" spans="1:22" ht="12.75" customHeight="1" outlineLevel="1" x14ac:dyDescent="0.2">
      <c r="A102" s="393"/>
      <c r="B102" s="5"/>
      <c r="C102" s="7"/>
      <c r="D102" s="10" t="s">
        <v>216</v>
      </c>
      <c r="E102" s="7"/>
      <c r="F102" s="4"/>
      <c r="G102"/>
      <c r="H102"/>
      <c r="I102"/>
      <c r="J102" s="7"/>
      <c r="K102" s="7"/>
      <c r="L102" s="7"/>
      <c r="M102" s="7"/>
      <c r="N102" s="7"/>
      <c r="O102" s="7"/>
      <c r="P102" s="7"/>
      <c r="Q102" s="7"/>
      <c r="R102" s="7"/>
      <c r="S102" s="7"/>
      <c r="T102" s="7"/>
      <c r="U102" s="7"/>
      <c r="V102" s="7"/>
    </row>
    <row r="103" spans="1:22" ht="12.75" customHeight="1" outlineLevel="1" x14ac:dyDescent="0.2">
      <c r="A103" s="392" t="str">
        <f>F_Inputs!B42</f>
        <v>C_APP27018_PD002</v>
      </c>
      <c r="B103" s="5"/>
      <c r="C103" s="7"/>
      <c r="E103" s="7" t="s">
        <v>217</v>
      </c>
      <c r="F103" s="136">
        <v>0</v>
      </c>
      <c r="G103" s="166" t="s">
        <v>200</v>
      </c>
      <c r="H103" t="s">
        <v>201</v>
      </c>
      <c r="I103"/>
      <c r="J103" s="7"/>
      <c r="K103" s="7"/>
      <c r="L103" s="7"/>
      <c r="M103" s="7"/>
      <c r="N103" s="7"/>
      <c r="O103" s="7"/>
      <c r="P103" s="7"/>
      <c r="Q103" s="7"/>
      <c r="R103" s="7"/>
      <c r="S103" s="7"/>
      <c r="T103" s="7"/>
      <c r="U103" s="7"/>
      <c r="V103" s="7"/>
    </row>
    <row r="104" spans="1:22" ht="12.75" customHeight="1" outlineLevel="1" x14ac:dyDescent="0.2">
      <c r="A104" s="392" t="str">
        <f>F_Inputs!B43</f>
        <v>C_APP27025_PD002</v>
      </c>
      <c r="B104" s="5"/>
      <c r="C104" s="7"/>
      <c r="E104" s="7" t="s">
        <v>218</v>
      </c>
      <c r="F104" s="136">
        <v>0</v>
      </c>
      <c r="G104" s="166" t="s">
        <v>200</v>
      </c>
      <c r="H104" t="s">
        <v>201</v>
      </c>
      <c r="I104"/>
      <c r="J104" s="7"/>
      <c r="K104" s="7"/>
      <c r="L104" s="7"/>
      <c r="M104" s="7"/>
      <c r="N104" s="7"/>
      <c r="O104" s="7"/>
      <c r="P104" s="7"/>
      <c r="Q104" s="7"/>
      <c r="R104" s="7"/>
      <c r="S104" s="7"/>
      <c r="T104" s="7"/>
      <c r="U104" s="7"/>
      <c r="V104" s="7"/>
    </row>
    <row r="105" spans="1:22" ht="12.75" customHeight="1" outlineLevel="1" x14ac:dyDescent="0.2">
      <c r="A105" s="393"/>
      <c r="B105" s="5"/>
      <c r="C105" s="7"/>
      <c r="E105" s="7"/>
      <c r="F105" s="4"/>
      <c r="G105"/>
      <c r="H105"/>
      <c r="I105"/>
      <c r="J105" s="7"/>
      <c r="K105" s="7"/>
      <c r="L105" s="7"/>
      <c r="M105" s="7"/>
      <c r="N105" s="7"/>
      <c r="O105" s="7"/>
      <c r="P105" s="7"/>
      <c r="Q105" s="7"/>
      <c r="R105" s="7"/>
      <c r="S105" s="7"/>
      <c r="T105" s="7"/>
      <c r="U105" s="7"/>
      <c r="V105" s="7"/>
    </row>
    <row r="106" spans="1:22" ht="12.75" customHeight="1" outlineLevel="1" x14ac:dyDescent="0.2">
      <c r="A106" s="393"/>
      <c r="B106" s="5"/>
      <c r="C106" s="7"/>
      <c r="D106" s="10" t="s">
        <v>219</v>
      </c>
      <c r="E106" s="7"/>
      <c r="F106" s="4"/>
      <c r="G106"/>
      <c r="H106"/>
      <c r="I106"/>
      <c r="J106" s="7"/>
      <c r="K106" s="7"/>
      <c r="L106" s="7"/>
      <c r="M106" s="7"/>
      <c r="N106" s="7"/>
      <c r="O106" s="7"/>
      <c r="P106" s="7"/>
      <c r="Q106" s="7"/>
      <c r="R106" s="7"/>
      <c r="S106" s="7"/>
      <c r="T106" s="7"/>
      <c r="U106" s="7"/>
      <c r="V106" s="7"/>
    </row>
    <row r="107" spans="1:22" ht="12.75" customHeight="1" outlineLevel="1" x14ac:dyDescent="0.2">
      <c r="A107" s="392" t="str">
        <f>F_Inputs!B44</f>
        <v>C00585_L021</v>
      </c>
      <c r="B107" s="5"/>
      <c r="C107" s="7"/>
      <c r="E107" s="276" t="s">
        <v>220</v>
      </c>
      <c r="F107" s="136">
        <v>3.8994781817516286</v>
      </c>
      <c r="G107" s="166" t="s">
        <v>200</v>
      </c>
      <c r="H107" t="s">
        <v>201</v>
      </c>
      <c r="I107"/>
      <c r="J107" s="7"/>
      <c r="K107" s="7"/>
      <c r="L107" s="7"/>
      <c r="M107" s="7"/>
      <c r="N107" s="7"/>
      <c r="O107" s="7"/>
      <c r="P107" s="7"/>
      <c r="Q107" s="7"/>
      <c r="R107" s="7"/>
      <c r="S107" s="7"/>
      <c r="T107" s="7"/>
      <c r="U107" s="7"/>
      <c r="V107" s="7"/>
    </row>
    <row r="108" spans="1:22" ht="12.75" customHeight="1" outlineLevel="1" x14ac:dyDescent="0.2">
      <c r="A108" s="392" t="str">
        <f>F_Inputs!B45</f>
        <v>C_APP27017_PD002</v>
      </c>
      <c r="B108" s="5"/>
      <c r="C108" s="7"/>
      <c r="E108" s="276" t="s">
        <v>221</v>
      </c>
      <c r="F108" s="136">
        <v>0</v>
      </c>
      <c r="G108" s="166" t="s">
        <v>200</v>
      </c>
      <c r="H108" t="s">
        <v>201</v>
      </c>
      <c r="I108"/>
      <c r="J108" s="7"/>
      <c r="K108" s="7"/>
      <c r="L108" s="7"/>
      <c r="M108" s="7"/>
      <c r="N108" s="7"/>
      <c r="O108" s="7"/>
      <c r="P108" s="7"/>
      <c r="Q108" s="7"/>
      <c r="R108" s="7"/>
      <c r="S108" s="7"/>
      <c r="T108" s="7"/>
      <c r="U108" s="7"/>
      <c r="V108" s="7"/>
    </row>
    <row r="109" spans="1:22" ht="12.75" customHeight="1" outlineLevel="1" x14ac:dyDescent="0.2">
      <c r="A109" s="392" t="str">
        <f>F_Inputs!B46</f>
        <v>C_APP27024_PD002</v>
      </c>
      <c r="B109" s="5"/>
      <c r="C109" s="7"/>
      <c r="E109" s="276" t="s">
        <v>222</v>
      </c>
      <c r="F109" s="136">
        <v>23.337499999999999</v>
      </c>
      <c r="G109" s="166" t="s">
        <v>200</v>
      </c>
      <c r="H109" t="s">
        <v>201</v>
      </c>
      <c r="I109"/>
      <c r="J109" s="7"/>
      <c r="K109" s="7"/>
      <c r="L109" s="7"/>
      <c r="M109" s="7"/>
      <c r="N109" s="7"/>
      <c r="O109" s="7"/>
      <c r="P109" s="7"/>
      <c r="Q109" s="7"/>
      <c r="R109" s="7"/>
      <c r="S109" s="7"/>
      <c r="T109" s="7"/>
      <c r="U109" s="7"/>
      <c r="V109" s="7"/>
    </row>
    <row r="110" spans="1:22" ht="12.75" customHeight="1" outlineLevel="1" x14ac:dyDescent="0.2">
      <c r="A110" s="392" t="str">
        <f>F_Inputs!B47</f>
        <v>C_WWS15019_PR19PD006</v>
      </c>
      <c r="B110" s="5"/>
      <c r="C110" s="7"/>
      <c r="E110" s="276" t="s">
        <v>223</v>
      </c>
      <c r="F110" s="136">
        <v>-18.913223143002739</v>
      </c>
      <c r="G110" s="166" t="s">
        <v>200</v>
      </c>
      <c r="H110" t="s">
        <v>201</v>
      </c>
      <c r="I110"/>
      <c r="J110" s="7"/>
      <c r="K110" s="7"/>
      <c r="L110" s="7"/>
      <c r="M110" s="7"/>
      <c r="N110" s="7"/>
      <c r="O110" s="7"/>
      <c r="P110" s="7"/>
      <c r="Q110" s="7"/>
      <c r="R110" s="7"/>
      <c r="S110" s="7"/>
      <c r="T110" s="7"/>
      <c r="U110" s="7"/>
      <c r="V110" s="7"/>
    </row>
    <row r="111" spans="1:22" ht="12.75" customHeight="1" outlineLevel="1" x14ac:dyDescent="0.2">
      <c r="A111" s="392" t="str">
        <f>F_Inputs!B48</f>
        <v>C_WWS13026_PR19PD005</v>
      </c>
      <c r="B111" s="5"/>
      <c r="C111" s="7"/>
      <c r="E111" s="276" t="s">
        <v>224</v>
      </c>
      <c r="F111" s="136">
        <v>-5.0080854590200703</v>
      </c>
      <c r="G111" s="166" t="s">
        <v>200</v>
      </c>
      <c r="H111" t="s">
        <v>214</v>
      </c>
      <c r="I111"/>
      <c r="J111" s="7"/>
      <c r="K111" s="7"/>
      <c r="L111" s="7"/>
      <c r="M111" s="7"/>
      <c r="N111" s="7"/>
      <c r="O111" s="7"/>
      <c r="P111" s="7"/>
      <c r="Q111" s="7"/>
      <c r="R111" s="7"/>
      <c r="S111" s="7"/>
      <c r="T111" s="7"/>
      <c r="U111" s="7"/>
      <c r="V111" s="7"/>
    </row>
    <row r="112" spans="1:22" ht="12.75" customHeight="1" outlineLevel="1" x14ac:dyDescent="0.2">
      <c r="A112" s="393"/>
      <c r="B112" s="5"/>
      <c r="C112" s="7"/>
      <c r="E112" s="276"/>
      <c r="F112" s="4"/>
      <c r="G112" s="166"/>
      <c r="H112"/>
      <c r="I112"/>
      <c r="J112" s="7"/>
      <c r="K112" s="7"/>
      <c r="L112" s="7"/>
      <c r="M112" s="7"/>
      <c r="N112" s="7"/>
      <c r="O112" s="7"/>
      <c r="P112" s="7"/>
      <c r="Q112" s="7"/>
      <c r="R112" s="7"/>
      <c r="S112" s="7"/>
      <c r="T112" s="7"/>
      <c r="U112" s="7"/>
      <c r="V112" s="7"/>
    </row>
    <row r="113" spans="1:22" ht="12.75" customHeight="1" outlineLevel="1" x14ac:dyDescent="0.2">
      <c r="A113" s="393"/>
      <c r="B113" s="5"/>
      <c r="C113" s="7"/>
      <c r="D113" s="10" t="s">
        <v>225</v>
      </c>
      <c r="E113" s="276"/>
      <c r="F113" s="4"/>
      <c r="G113" s="166"/>
      <c r="H113"/>
      <c r="I113"/>
      <c r="J113" s="7"/>
      <c r="K113" s="7"/>
      <c r="L113" s="7"/>
      <c r="M113" s="7"/>
      <c r="N113" s="7"/>
      <c r="O113" s="7"/>
      <c r="P113" s="7"/>
      <c r="Q113" s="7"/>
      <c r="R113" s="7"/>
      <c r="S113" s="7"/>
      <c r="T113" s="7"/>
      <c r="U113" s="7"/>
      <c r="V113" s="7"/>
    </row>
    <row r="114" spans="1:22" ht="12.75" customHeight="1" outlineLevel="1" x14ac:dyDescent="0.2">
      <c r="A114" s="392" t="str">
        <f>F_Inputs!B49</f>
        <v>C_WWS15019_DMMY_PR19PD006</v>
      </c>
      <c r="B114" s="5"/>
      <c r="C114" s="7"/>
      <c r="E114" s="282" t="s">
        <v>226</v>
      </c>
      <c r="F114" s="136">
        <v>0</v>
      </c>
      <c r="G114" s="283" t="s">
        <v>200</v>
      </c>
      <c r="H114" s="284" t="s">
        <v>201</v>
      </c>
      <c r="I114"/>
      <c r="J114" s="7"/>
      <c r="K114" s="7"/>
      <c r="L114" s="7"/>
      <c r="M114" s="7"/>
      <c r="N114" s="7"/>
      <c r="O114" s="7"/>
      <c r="P114" s="7"/>
      <c r="Q114" s="7"/>
      <c r="R114" s="7"/>
      <c r="S114" s="7"/>
      <c r="T114" s="7"/>
      <c r="U114" s="7"/>
      <c r="V114" s="7"/>
    </row>
    <row r="115" spans="1:22" ht="12.75" customHeight="1" outlineLevel="1" x14ac:dyDescent="0.2">
      <c r="A115" s="392" t="str">
        <f>F_Inputs!B50</f>
        <v>C_WWS13026_DMMY_PR19PD005</v>
      </c>
      <c r="B115" s="5"/>
      <c r="C115" s="7"/>
      <c r="E115" s="308" t="s">
        <v>227</v>
      </c>
      <c r="F115" s="136">
        <v>0</v>
      </c>
      <c r="G115" s="309" t="s">
        <v>200</v>
      </c>
      <c r="H115" s="310" t="s">
        <v>214</v>
      </c>
      <c r="I115"/>
      <c r="J115" s="7"/>
      <c r="K115" s="7"/>
      <c r="L115" s="7"/>
      <c r="M115" s="7"/>
      <c r="N115" s="7"/>
      <c r="O115" s="7"/>
      <c r="P115" s="7"/>
      <c r="Q115" s="7"/>
      <c r="R115" s="7"/>
      <c r="S115" s="7"/>
      <c r="T115" s="7"/>
      <c r="U115" s="7"/>
      <c r="V115" s="7"/>
    </row>
    <row r="116" spans="1:22" ht="12.75" customHeight="1" outlineLevel="1" x14ac:dyDescent="0.2">
      <c r="A116" s="393"/>
      <c r="B116" s="5"/>
      <c r="C116" s="7"/>
      <c r="E116" s="7"/>
      <c r="F116" s="4"/>
      <c r="G116"/>
      <c r="H116"/>
      <c r="I116"/>
      <c r="J116" s="7"/>
      <c r="K116" s="7"/>
      <c r="L116" s="7"/>
      <c r="M116" s="7"/>
      <c r="N116" s="7"/>
      <c r="O116" s="7"/>
      <c r="P116" s="7"/>
      <c r="Q116" s="7"/>
      <c r="R116" s="7"/>
      <c r="S116" s="7"/>
      <c r="T116" s="7"/>
      <c r="U116" s="7"/>
      <c r="V116" s="7"/>
    </row>
    <row r="117" spans="1:22" ht="12.75" customHeight="1" outlineLevel="1" x14ac:dyDescent="0.2">
      <c r="A117" s="361"/>
      <c r="B117" s="37" t="s">
        <v>228</v>
      </c>
      <c r="C117" s="37"/>
      <c r="D117" s="38"/>
      <c r="E117" s="38"/>
      <c r="F117" s="32"/>
      <c r="G117" s="33"/>
      <c r="H117" s="33"/>
    </row>
    <row r="118" spans="1:22" ht="12.75" customHeight="1" outlineLevel="1" x14ac:dyDescent="0.2">
      <c r="A118" s="393"/>
      <c r="B118" s="5"/>
      <c r="C118" s="7"/>
      <c r="E118" s="7"/>
      <c r="F118" s="4"/>
      <c r="G118"/>
      <c r="H118"/>
      <c r="I118"/>
      <c r="J118" s="7"/>
      <c r="K118" s="7"/>
      <c r="L118" s="7"/>
      <c r="M118" s="7"/>
      <c r="N118" s="7"/>
      <c r="O118" s="7"/>
      <c r="P118" s="7"/>
      <c r="Q118" s="7"/>
      <c r="R118" s="7"/>
      <c r="S118" s="7"/>
      <c r="T118" s="7"/>
      <c r="U118" s="7"/>
      <c r="V118" s="7"/>
    </row>
    <row r="119" spans="1:22" ht="12.75" customHeight="1" outlineLevel="1" x14ac:dyDescent="0.2">
      <c r="A119" s="392" t="str">
        <f>F_Inputs!B51</f>
        <v>C_APP27019_PD002</v>
      </c>
      <c r="B119" s="5"/>
      <c r="C119" s="7"/>
      <c r="E119" s="7" t="s">
        <v>229</v>
      </c>
      <c r="F119" s="136">
        <v>0</v>
      </c>
      <c r="G119" s="166" t="s">
        <v>200</v>
      </c>
      <c r="H119" t="s">
        <v>201</v>
      </c>
      <c r="I119"/>
      <c r="J119" s="7"/>
      <c r="K119" s="7"/>
      <c r="L119" s="7"/>
      <c r="M119" s="7"/>
      <c r="N119" s="7"/>
      <c r="O119" s="7"/>
      <c r="P119" s="7"/>
      <c r="Q119" s="7"/>
      <c r="R119" s="7"/>
      <c r="S119" s="7"/>
      <c r="T119" s="7"/>
      <c r="U119" s="7"/>
      <c r="V119" s="7"/>
    </row>
    <row r="120" spans="1:22" ht="12.75" customHeight="1" outlineLevel="1" x14ac:dyDescent="0.2">
      <c r="A120" s="392" t="str">
        <f>F_Inputs!B52</f>
        <v>C_APP27026_PD002</v>
      </c>
      <c r="B120" s="5"/>
      <c r="C120" s="7"/>
      <c r="E120" s="7" t="s">
        <v>230</v>
      </c>
      <c r="F120" s="136">
        <v>1.0249999999999999</v>
      </c>
      <c r="G120" s="166" t="s">
        <v>200</v>
      </c>
      <c r="H120" t="s">
        <v>201</v>
      </c>
      <c r="I120"/>
      <c r="J120" s="7"/>
      <c r="K120" s="7"/>
      <c r="L120" s="7"/>
      <c r="M120" s="7"/>
      <c r="N120" s="7"/>
      <c r="O120" s="7"/>
      <c r="P120" s="7"/>
      <c r="Q120" s="7"/>
      <c r="R120" s="7"/>
      <c r="S120" s="7"/>
      <c r="T120" s="7"/>
      <c r="U120" s="7"/>
      <c r="V120" s="7"/>
    </row>
    <row r="121" spans="1:22" ht="12.75" customHeight="1" outlineLevel="1" x14ac:dyDescent="0.2">
      <c r="A121" s="392" t="str">
        <f>F_Inputs!B53</f>
        <v>C_R9045_PR19PD008</v>
      </c>
      <c r="B121" s="5"/>
      <c r="C121" s="7"/>
      <c r="E121" s="276" t="s">
        <v>231</v>
      </c>
      <c r="F121" s="136">
        <v>-5.8693811470570223</v>
      </c>
      <c r="G121" s="166" t="s">
        <v>200</v>
      </c>
      <c r="H121" t="s">
        <v>232</v>
      </c>
      <c r="I121"/>
      <c r="J121" s="7"/>
      <c r="K121" s="7"/>
      <c r="L121" s="7"/>
      <c r="M121" s="7"/>
      <c r="N121" s="7"/>
      <c r="O121" s="7"/>
      <c r="P121" s="7"/>
      <c r="Q121" s="7"/>
      <c r="R121" s="7"/>
      <c r="S121" s="7"/>
      <c r="T121" s="7"/>
      <c r="U121" s="7"/>
      <c r="V121" s="7"/>
    </row>
    <row r="122" spans="1:22" ht="12.75" customHeight="1" outlineLevel="1" x14ac:dyDescent="0.2">
      <c r="A122" s="392" t="str">
        <f>F_Inputs!B54</f>
        <v>C_R10009_PR19PD009</v>
      </c>
      <c r="B122" s="5"/>
      <c r="C122" s="7"/>
      <c r="E122" s="276" t="s">
        <v>233</v>
      </c>
      <c r="F122" s="136">
        <v>25.633139890965023</v>
      </c>
      <c r="G122" s="166" t="s">
        <v>200</v>
      </c>
      <c r="H122" t="s">
        <v>204</v>
      </c>
      <c r="I122"/>
      <c r="J122" s="7"/>
      <c r="K122" s="7"/>
      <c r="L122" s="7"/>
      <c r="M122" s="7"/>
      <c r="N122" s="7"/>
      <c r="O122" s="7"/>
      <c r="P122" s="7"/>
      <c r="Q122" s="7"/>
      <c r="R122" s="7"/>
      <c r="S122" s="7"/>
      <c r="T122" s="7"/>
      <c r="U122" s="7"/>
      <c r="V122" s="7"/>
    </row>
    <row r="123" spans="1:22" ht="12.75" customHeight="1" outlineLevel="1" x14ac:dyDescent="0.2">
      <c r="A123" s="393"/>
      <c r="B123" s="5"/>
      <c r="C123" s="7"/>
      <c r="E123" s="7"/>
      <c r="F123" s="4"/>
      <c r="G123"/>
      <c r="H123"/>
      <c r="I123"/>
      <c r="J123" s="7"/>
      <c r="K123" s="7"/>
      <c r="L123" s="7"/>
      <c r="M123" s="7"/>
      <c r="N123" s="7"/>
      <c r="O123" s="7"/>
      <c r="P123" s="7"/>
      <c r="Q123" s="7"/>
      <c r="R123" s="7"/>
      <c r="S123" s="7"/>
      <c r="T123" s="7"/>
      <c r="U123" s="7"/>
      <c r="V123" s="7"/>
    </row>
    <row r="124" spans="1:22" ht="12.75" customHeight="1" outlineLevel="1" x14ac:dyDescent="0.2">
      <c r="A124" s="361"/>
      <c r="B124" s="37" t="s">
        <v>234</v>
      </c>
      <c r="C124" s="37"/>
      <c r="D124" s="38"/>
      <c r="E124" s="38"/>
      <c r="F124" s="32"/>
      <c r="G124" s="33"/>
      <c r="H124" s="33"/>
    </row>
    <row r="125" spans="1:22" ht="12.75" customHeight="1" outlineLevel="1" x14ac:dyDescent="0.2">
      <c r="A125" s="393"/>
      <c r="B125" s="5"/>
      <c r="C125" s="7"/>
      <c r="E125" s="7"/>
      <c r="F125" s="4"/>
      <c r="G125"/>
      <c r="H125"/>
      <c r="I125"/>
      <c r="J125" s="7"/>
      <c r="K125" s="7"/>
      <c r="L125" s="7"/>
      <c r="M125" s="7"/>
      <c r="N125" s="7"/>
      <c r="O125" s="7"/>
      <c r="P125" s="7"/>
      <c r="Q125" s="7"/>
      <c r="R125" s="7"/>
      <c r="S125" s="7"/>
      <c r="T125" s="7"/>
      <c r="U125" s="7"/>
      <c r="V125" s="7"/>
    </row>
    <row r="126" spans="1:22" ht="12.75" customHeight="1" outlineLevel="1" x14ac:dyDescent="0.2">
      <c r="A126" s="392" t="str">
        <f>F_Inputs!B55</f>
        <v>C_APP27020_PD002</v>
      </c>
      <c r="B126" s="5"/>
      <c r="C126" s="7"/>
      <c r="E126" s="7" t="s">
        <v>235</v>
      </c>
      <c r="F126" s="136">
        <v>0</v>
      </c>
      <c r="G126" s="166" t="s">
        <v>200</v>
      </c>
      <c r="H126" t="s">
        <v>201</v>
      </c>
      <c r="I126"/>
      <c r="J126" s="7"/>
      <c r="K126" s="7"/>
      <c r="L126" s="7"/>
      <c r="M126" s="7"/>
      <c r="N126" s="7"/>
      <c r="O126" s="7"/>
      <c r="P126" s="7"/>
      <c r="Q126" s="7"/>
      <c r="R126" s="7"/>
      <c r="S126" s="7"/>
      <c r="T126" s="7"/>
      <c r="U126" s="7"/>
      <c r="V126" s="7"/>
    </row>
    <row r="127" spans="1:22" ht="12.75" customHeight="1" outlineLevel="1" x14ac:dyDescent="0.2">
      <c r="A127" s="392" t="str">
        <f>F_Inputs!B56</f>
        <v>C_APP27027_PD002</v>
      </c>
      <c r="B127" s="5"/>
      <c r="C127" s="7"/>
      <c r="E127" s="7" t="s">
        <v>236</v>
      </c>
      <c r="F127" s="136">
        <v>0</v>
      </c>
      <c r="G127" s="166" t="s">
        <v>200</v>
      </c>
      <c r="H127" t="s">
        <v>201</v>
      </c>
      <c r="I127"/>
      <c r="J127" s="7"/>
      <c r="K127" s="7"/>
      <c r="L127" s="7"/>
      <c r="M127" s="7"/>
      <c r="N127" s="7"/>
      <c r="O127" s="7"/>
      <c r="P127" s="7"/>
      <c r="Q127" s="7"/>
      <c r="R127" s="7"/>
      <c r="S127" s="7"/>
      <c r="T127" s="7"/>
      <c r="U127" s="7"/>
      <c r="V127" s="7"/>
    </row>
    <row r="128" spans="1:22" ht="12.75" customHeight="1" outlineLevel="1" x14ac:dyDescent="0.2">
      <c r="A128" s="393"/>
      <c r="B128" s="5"/>
      <c r="C128" s="7"/>
      <c r="E128" s="7"/>
      <c r="F128" s="4"/>
      <c r="G128"/>
      <c r="H128"/>
      <c r="I128"/>
      <c r="J128" s="7"/>
      <c r="K128" s="7"/>
      <c r="L128" s="7"/>
      <c r="M128" s="7"/>
      <c r="N128" s="7"/>
      <c r="O128" s="7"/>
      <c r="P128" s="7"/>
      <c r="Q128" s="7"/>
      <c r="R128" s="7"/>
      <c r="S128" s="7"/>
      <c r="T128" s="7"/>
      <c r="U128" s="7"/>
      <c r="V128" s="7"/>
    </row>
    <row r="129" spans="1:22" ht="12.75" customHeight="1" x14ac:dyDescent="0.2">
      <c r="A129" s="393"/>
      <c r="B129" s="5"/>
      <c r="C129" s="7"/>
      <c r="E129" s="7"/>
      <c r="F129" s="4"/>
      <c r="G129"/>
      <c r="H129"/>
      <c r="I129"/>
      <c r="J129" s="7"/>
      <c r="K129" s="7"/>
      <c r="L129" s="7"/>
      <c r="M129" s="7"/>
      <c r="N129" s="7"/>
      <c r="O129" s="7"/>
      <c r="P129" s="7"/>
      <c r="Q129" s="7"/>
      <c r="R129" s="7"/>
      <c r="S129" s="7"/>
      <c r="T129" s="7"/>
      <c r="U129" s="7"/>
      <c r="V129" s="7"/>
    </row>
    <row r="130" spans="1:22" ht="12.75" customHeight="1" x14ac:dyDescent="0.2">
      <c r="A130" s="39" t="s">
        <v>237</v>
      </c>
      <c r="B130" s="39"/>
      <c r="C130" s="40"/>
      <c r="D130" s="39"/>
      <c r="E130" s="39"/>
      <c r="F130" s="39"/>
      <c r="G130" s="39"/>
      <c r="H130" s="39"/>
      <c r="I130" s="39"/>
      <c r="J130" s="39"/>
      <c r="K130" s="39"/>
      <c r="L130" s="39"/>
      <c r="M130" s="39"/>
      <c r="N130" s="39"/>
      <c r="O130" s="39"/>
      <c r="P130" s="39"/>
      <c r="Q130" s="39"/>
      <c r="R130" s="39"/>
      <c r="S130" s="39"/>
      <c r="T130" s="39"/>
      <c r="U130" s="39"/>
      <c r="V130" s="39"/>
    </row>
    <row r="131" spans="1:22" ht="12.75" customHeight="1" outlineLevel="1" x14ac:dyDescent="0.2">
      <c r="A131" s="361"/>
      <c r="C131"/>
      <c r="E131"/>
      <c r="F131" s="4"/>
      <c r="G131" s="33"/>
      <c r="H131" s="33"/>
      <c r="I131"/>
      <c r="J131"/>
      <c r="K131"/>
      <c r="L131"/>
      <c r="M131"/>
      <c r="N131"/>
      <c r="O131"/>
      <c r="P131"/>
      <c r="Q131"/>
      <c r="R131"/>
      <c r="S131"/>
      <c r="T131"/>
      <c r="U131"/>
      <c r="V131"/>
    </row>
    <row r="132" spans="1:22" ht="12.75" customHeight="1" outlineLevel="1" x14ac:dyDescent="0.2">
      <c r="A132" s="361"/>
      <c r="B132" s="37" t="s">
        <v>238</v>
      </c>
      <c r="C132" s="37"/>
      <c r="D132" s="38"/>
      <c r="E132" s="38"/>
      <c r="F132" s="32"/>
      <c r="G132" s="33"/>
      <c r="H132" s="33"/>
    </row>
    <row r="133" spans="1:22" ht="12.75" customHeight="1" outlineLevel="1" x14ac:dyDescent="0.2">
      <c r="A133" s="361"/>
      <c r="C133" s="10"/>
      <c r="F133" s="32"/>
      <c r="G133" s="33"/>
      <c r="H133" s="33"/>
    </row>
    <row r="134" spans="1:22" s="148" customFormat="1" ht="12.75" customHeight="1" outlineLevel="1" x14ac:dyDescent="0.2">
      <c r="A134" s="358" t="s">
        <v>595</v>
      </c>
      <c r="B134" s="215"/>
      <c r="C134" s="162"/>
      <c r="D134" s="162"/>
      <c r="E134" s="216" t="s">
        <v>239</v>
      </c>
      <c r="F134" s="217">
        <v>44286</v>
      </c>
      <c r="G134" s="218" t="s">
        <v>133</v>
      </c>
      <c r="H134" s="219"/>
      <c r="I134" s="215"/>
      <c r="J134" s="219"/>
      <c r="K134" s="219"/>
      <c r="L134" s="219"/>
      <c r="M134" s="219"/>
      <c r="N134" s="219"/>
      <c r="O134" s="219"/>
      <c r="P134" s="219"/>
      <c r="Q134" s="219"/>
      <c r="R134" s="219"/>
      <c r="S134" s="219"/>
      <c r="T134" s="219"/>
      <c r="U134" s="219"/>
      <c r="V134" s="219"/>
    </row>
    <row r="135" spans="1:22" ht="12.75" customHeight="1" outlineLevel="1" x14ac:dyDescent="0.2">
      <c r="A135" s="361"/>
      <c r="B135" s="5"/>
      <c r="C135" s="14"/>
      <c r="E135" s="14"/>
      <c r="F135" s="20"/>
      <c r="G135" s="33"/>
      <c r="H135" s="14"/>
      <c r="I135" s="14"/>
      <c r="J135" s="14"/>
      <c r="K135" s="14"/>
      <c r="L135" s="14"/>
      <c r="M135" s="14"/>
      <c r="N135" s="14"/>
      <c r="O135" s="14"/>
      <c r="P135" s="14"/>
      <c r="Q135" s="14"/>
      <c r="R135" s="14"/>
      <c r="S135" s="14"/>
      <c r="T135" s="14"/>
      <c r="U135" s="14"/>
      <c r="V135" s="14"/>
    </row>
    <row r="136" spans="1:22" s="202" customFormat="1" outlineLevel="1" x14ac:dyDescent="0.2">
      <c r="A136" s="394" t="s">
        <v>597</v>
      </c>
      <c r="B136" s="199"/>
      <c r="C136" s="200"/>
      <c r="D136" s="201"/>
      <c r="E136" s="202" t="s">
        <v>240</v>
      </c>
      <c r="F136" s="223">
        <v>2.8000000000000001E-2</v>
      </c>
      <c r="G136" s="202" t="s">
        <v>173</v>
      </c>
    </row>
    <row r="137" spans="1:22" s="202" customFormat="1" outlineLevel="1" x14ac:dyDescent="0.2">
      <c r="A137" s="394" t="s">
        <v>598</v>
      </c>
      <c r="B137" s="199"/>
      <c r="C137" s="200"/>
      <c r="D137" s="201"/>
      <c r="E137" s="202" t="s">
        <v>241</v>
      </c>
      <c r="F137" s="223">
        <v>2.8000000000000001E-2</v>
      </c>
      <c r="G137" s="202" t="s">
        <v>173</v>
      </c>
    </row>
    <row r="138" spans="1:22" s="202" customFormat="1" outlineLevel="1" x14ac:dyDescent="0.2">
      <c r="A138" s="394" t="s">
        <v>599</v>
      </c>
      <c r="B138" s="199"/>
      <c r="C138" s="200"/>
      <c r="D138" s="201"/>
      <c r="E138" s="202" t="s">
        <v>242</v>
      </c>
      <c r="F138" s="223">
        <v>2.8000000000000001E-2</v>
      </c>
      <c r="G138" s="202" t="s">
        <v>173</v>
      </c>
    </row>
    <row r="139" spans="1:22" s="202" customFormat="1" outlineLevel="1" x14ac:dyDescent="0.2">
      <c r="A139" s="394" t="s">
        <v>600</v>
      </c>
      <c r="B139" s="199"/>
      <c r="C139" s="200"/>
      <c r="D139" s="201"/>
      <c r="E139" s="202" t="s">
        <v>243</v>
      </c>
      <c r="F139" s="223">
        <v>2.8000000000000001E-2</v>
      </c>
      <c r="G139" s="202" t="s">
        <v>173</v>
      </c>
    </row>
    <row r="140" spans="1:22" s="202" customFormat="1" outlineLevel="1" x14ac:dyDescent="0.2">
      <c r="A140" s="394" t="s">
        <v>601</v>
      </c>
      <c r="B140" s="199"/>
      <c r="C140" s="200"/>
      <c r="D140" s="201"/>
      <c r="E140" s="296" t="s">
        <v>244</v>
      </c>
      <c r="F140" s="223">
        <v>2.8000000000000001E-2</v>
      </c>
      <c r="G140" s="296" t="s">
        <v>173</v>
      </c>
      <c r="H140" s="296"/>
    </row>
    <row r="141" spans="1:22" s="202" customFormat="1" outlineLevel="1" x14ac:dyDescent="0.2">
      <c r="A141" s="394" t="s">
        <v>602</v>
      </c>
      <c r="B141" s="199"/>
      <c r="C141" s="200"/>
      <c r="D141" s="201"/>
      <c r="E141" s="202" t="s">
        <v>245</v>
      </c>
      <c r="F141" s="223">
        <v>2.8000000000000001E-2</v>
      </c>
      <c r="G141" s="202" t="s">
        <v>173</v>
      </c>
    </row>
    <row r="142" spans="1:22" s="202" customFormat="1" outlineLevel="1" x14ac:dyDescent="0.2">
      <c r="A142" s="394" t="s">
        <v>603</v>
      </c>
      <c r="B142" s="199"/>
      <c r="C142" s="200"/>
      <c r="D142" s="201"/>
      <c r="E142" s="202" t="s">
        <v>246</v>
      </c>
      <c r="F142" s="223">
        <v>2.8000000000000001E-2</v>
      </c>
      <c r="G142" s="202" t="s">
        <v>173</v>
      </c>
    </row>
    <row r="143" spans="1:22" s="202" customFormat="1" outlineLevel="1" x14ac:dyDescent="0.2">
      <c r="A143" s="395"/>
      <c r="B143" s="199"/>
      <c r="C143" s="200"/>
      <c r="D143" s="201"/>
    </row>
    <row r="144" spans="1:22" ht="12.75" customHeight="1" outlineLevel="1" x14ac:dyDescent="0.2">
      <c r="A144" s="394" t="s">
        <v>596</v>
      </c>
      <c r="B144" s="5"/>
      <c r="C144" s="3"/>
      <c r="E144" t="s">
        <v>247</v>
      </c>
      <c r="F144" s="136">
        <v>5</v>
      </c>
      <c r="G144" t="s">
        <v>16</v>
      </c>
      <c r="I144" s="14"/>
      <c r="J144" s="14"/>
      <c r="N144" s="14"/>
      <c r="O144" s="14"/>
      <c r="P144" s="14"/>
      <c r="Q144" s="14"/>
      <c r="R144" s="14"/>
      <c r="S144" s="14"/>
      <c r="T144" s="14"/>
      <c r="U144" s="14"/>
      <c r="V144" s="14"/>
    </row>
    <row r="145" spans="1:22" ht="12.75" customHeight="1" outlineLevel="1" x14ac:dyDescent="0.2">
      <c r="A145" s="361"/>
      <c r="B145" s="5"/>
      <c r="C145" s="14"/>
      <c r="E145" s="33"/>
      <c r="F145" s="317"/>
      <c r="G145" s="33"/>
      <c r="H145" s="14"/>
      <c r="I145" s="14"/>
      <c r="J145" s="14"/>
      <c r="N145" s="14"/>
      <c r="O145" s="14"/>
      <c r="P145" s="14"/>
      <c r="Q145" s="14"/>
      <c r="R145" s="14"/>
      <c r="S145" s="14"/>
      <c r="T145" s="14"/>
      <c r="U145" s="14"/>
      <c r="V145" s="14"/>
    </row>
    <row r="146" spans="1:22" ht="12.75" customHeight="1" outlineLevel="1" x14ac:dyDescent="0.2">
      <c r="A146" s="361"/>
      <c r="B146" s="37" t="s">
        <v>248</v>
      </c>
      <c r="C146" s="37"/>
      <c r="D146" s="38"/>
      <c r="E146" s="38"/>
      <c r="F146" s="32"/>
      <c r="G146" s="33"/>
      <c r="H146" s="33"/>
    </row>
    <row r="147" spans="1:22" ht="12.75" customHeight="1" outlineLevel="1" x14ac:dyDescent="0.2">
      <c r="A147" s="361"/>
      <c r="C147"/>
      <c r="H147" s="33"/>
      <c r="I147"/>
      <c r="J147"/>
      <c r="N147"/>
      <c r="O147"/>
      <c r="P147"/>
      <c r="Q147"/>
      <c r="R147"/>
      <c r="S147"/>
      <c r="T147"/>
      <c r="U147"/>
      <c r="V147"/>
    </row>
    <row r="148" spans="1:22" ht="12.75" customHeight="1" outlineLevel="1" x14ac:dyDescent="0.2">
      <c r="A148" s="361" t="s">
        <v>630</v>
      </c>
      <c r="E148" t="s">
        <v>249</v>
      </c>
      <c r="F148" s="224">
        <v>1</v>
      </c>
      <c r="G148" t="s">
        <v>250</v>
      </c>
      <c r="H148" s="20"/>
      <c r="I148" s="20"/>
      <c r="J148" s="20"/>
      <c r="K148" s="20"/>
      <c r="L148" s="20"/>
      <c r="M148" s="20"/>
      <c r="N148" s="20"/>
      <c r="O148" s="20"/>
      <c r="P148" s="20"/>
      <c r="Q148" s="20"/>
      <c r="R148" s="20"/>
      <c r="S148" s="20"/>
      <c r="T148" s="20"/>
      <c r="U148" s="20"/>
      <c r="V148" s="20"/>
    </row>
    <row r="149" spans="1:22" ht="12.75" customHeight="1" outlineLevel="1" x14ac:dyDescent="0.2">
      <c r="A149" s="361" t="s">
        <v>631</v>
      </c>
      <c r="B149" s="22"/>
      <c r="C149" s="23"/>
      <c r="E149" t="s">
        <v>251</v>
      </c>
      <c r="F149" s="224">
        <v>1</v>
      </c>
      <c r="G149" t="s">
        <v>250</v>
      </c>
      <c r="H149" s="19"/>
      <c r="I149" s="19"/>
      <c r="J149" s="19"/>
      <c r="K149" s="19"/>
      <c r="L149" s="19"/>
      <c r="M149" s="19"/>
      <c r="N149" s="19"/>
      <c r="O149" s="19"/>
      <c r="P149" s="19"/>
      <c r="Q149" s="19"/>
      <c r="R149" s="19"/>
      <c r="S149" s="19"/>
      <c r="T149" s="19"/>
      <c r="U149" s="19"/>
      <c r="V149" s="19"/>
    </row>
    <row r="150" spans="1:22" ht="12.75" customHeight="1" outlineLevel="1" x14ac:dyDescent="0.2">
      <c r="A150" s="361" t="s">
        <v>639</v>
      </c>
      <c r="E150" t="s">
        <v>252</v>
      </c>
      <c r="F150" s="224">
        <v>1</v>
      </c>
      <c r="G150" t="s">
        <v>250</v>
      </c>
      <c r="H150" s="20"/>
      <c r="I150" s="20"/>
      <c r="J150" s="20"/>
      <c r="K150" s="20"/>
      <c r="L150" s="20"/>
      <c r="M150" s="20"/>
      <c r="N150" s="20"/>
      <c r="O150" s="20"/>
      <c r="P150" s="20"/>
      <c r="Q150" s="20"/>
      <c r="R150" s="20"/>
      <c r="S150" s="20"/>
      <c r="T150" s="20"/>
      <c r="U150" s="20"/>
      <c r="V150" s="20"/>
    </row>
    <row r="151" spans="1:22" ht="12.75" customHeight="1" outlineLevel="1" x14ac:dyDescent="0.2">
      <c r="A151" s="361" t="s">
        <v>640</v>
      </c>
      <c r="B151" s="22"/>
      <c r="C151" s="23"/>
      <c r="E151" t="s">
        <v>253</v>
      </c>
      <c r="F151" s="224">
        <v>1</v>
      </c>
      <c r="G151" t="s">
        <v>250</v>
      </c>
      <c r="H151" s="19"/>
      <c r="I151" s="19"/>
      <c r="J151" s="19"/>
      <c r="K151" s="19"/>
      <c r="L151" s="19"/>
      <c r="M151" s="19"/>
      <c r="N151" s="19"/>
      <c r="O151" s="19"/>
      <c r="P151" s="19"/>
      <c r="Q151" s="19"/>
      <c r="R151" s="19"/>
      <c r="S151" s="19"/>
      <c r="T151" s="19"/>
      <c r="U151" s="19"/>
      <c r="V151" s="19"/>
    </row>
    <row r="152" spans="1:22" ht="12.75" customHeight="1" outlineLevel="1" x14ac:dyDescent="0.2">
      <c r="A152" s="361" t="s">
        <v>641</v>
      </c>
      <c r="B152" s="22"/>
      <c r="C152" s="23"/>
      <c r="E152" s="284" t="s">
        <v>254</v>
      </c>
      <c r="F152" s="224">
        <v>0</v>
      </c>
      <c r="G152" s="284" t="s">
        <v>250</v>
      </c>
      <c r="H152" s="297"/>
      <c r="I152" s="19"/>
      <c r="J152" s="19"/>
      <c r="K152" s="19"/>
      <c r="L152" s="19"/>
      <c r="M152" s="19"/>
      <c r="N152" s="19"/>
      <c r="O152" s="19"/>
      <c r="P152" s="19"/>
      <c r="Q152" s="19"/>
      <c r="R152" s="19"/>
      <c r="S152" s="19"/>
      <c r="T152" s="19"/>
      <c r="U152" s="19"/>
      <c r="V152" s="19"/>
    </row>
    <row r="153" spans="1:22" ht="12.75" customHeight="1" outlineLevel="1" x14ac:dyDescent="0.2">
      <c r="A153" s="361" t="s">
        <v>642</v>
      </c>
      <c r="B153" s="5"/>
      <c r="C153" s="7"/>
      <c r="E153" t="s">
        <v>255</v>
      </c>
      <c r="F153" s="224">
        <v>0</v>
      </c>
      <c r="G153" t="s">
        <v>250</v>
      </c>
      <c r="H153"/>
      <c r="I153"/>
      <c r="J153" s="7"/>
      <c r="K153" s="7"/>
      <c r="L153" s="7"/>
      <c r="M153" s="7"/>
      <c r="N153" s="7"/>
      <c r="O153" s="7"/>
      <c r="P153" s="7"/>
      <c r="Q153" s="7"/>
      <c r="R153" s="7"/>
      <c r="S153" s="7"/>
      <c r="T153" s="7"/>
      <c r="U153" s="7"/>
      <c r="V153" s="7"/>
    </row>
    <row r="154" spans="1:22" ht="12.75" customHeight="1" outlineLevel="1" x14ac:dyDescent="0.2">
      <c r="A154" s="361" t="s">
        <v>643</v>
      </c>
      <c r="E154" t="s">
        <v>256</v>
      </c>
      <c r="F154" s="224">
        <v>1</v>
      </c>
      <c r="G154" t="s">
        <v>250</v>
      </c>
      <c r="H154" s="20"/>
      <c r="I154" s="20"/>
      <c r="J154" s="20"/>
      <c r="K154" s="20"/>
      <c r="L154" s="20"/>
      <c r="M154" s="20"/>
      <c r="N154" s="20"/>
      <c r="O154" s="20"/>
      <c r="P154" s="20"/>
      <c r="Q154" s="20"/>
      <c r="R154" s="20"/>
      <c r="S154" s="20"/>
      <c r="T154" s="20"/>
      <c r="U154" s="20"/>
      <c r="V154" s="20"/>
    </row>
    <row r="155" spans="1:22" ht="12.75" customHeight="1" outlineLevel="1" x14ac:dyDescent="0.2">
      <c r="A155" s="361"/>
      <c r="B155" s="5"/>
      <c r="C155" s="7"/>
      <c r="E155" s="7"/>
      <c r="F155" s="4"/>
      <c r="G155"/>
      <c r="H155"/>
      <c r="I155"/>
      <c r="J155" s="7"/>
      <c r="K155" s="7"/>
      <c r="L155" s="7"/>
      <c r="M155" s="7"/>
      <c r="N155" s="7"/>
      <c r="O155" s="7"/>
      <c r="P155" s="7"/>
      <c r="Q155" s="7"/>
      <c r="R155" s="7"/>
      <c r="S155" s="7"/>
      <c r="T155" s="7"/>
      <c r="U155" s="7"/>
      <c r="V155" s="7"/>
    </row>
    <row r="156" spans="1:22" ht="12.75" customHeight="1" x14ac:dyDescent="0.2">
      <c r="A156" s="361"/>
      <c r="B156" s="5"/>
      <c r="C156" s="7"/>
      <c r="E156" s="7"/>
      <c r="F156" s="4"/>
      <c r="G156"/>
      <c r="H156"/>
      <c r="I156"/>
      <c r="J156" s="7"/>
      <c r="K156" s="7"/>
      <c r="L156" s="7"/>
      <c r="M156" s="7"/>
      <c r="N156" s="7"/>
      <c r="O156" s="7"/>
      <c r="P156" s="7"/>
      <c r="Q156" s="7"/>
      <c r="R156" s="7"/>
      <c r="S156" s="7"/>
      <c r="T156" s="7"/>
      <c r="U156" s="7"/>
      <c r="V156" s="7"/>
    </row>
    <row r="157" spans="1:22" ht="12.75" customHeight="1" x14ac:dyDescent="0.2">
      <c r="A157" s="39" t="s">
        <v>257</v>
      </c>
      <c r="B157" s="39"/>
      <c r="C157" s="40"/>
      <c r="D157" s="39"/>
      <c r="E157" s="39"/>
      <c r="F157" s="39"/>
      <c r="G157" s="39"/>
      <c r="H157" s="39"/>
      <c r="I157" s="39"/>
      <c r="J157" s="39"/>
      <c r="K157" s="39"/>
      <c r="L157" s="39"/>
      <c r="M157" s="39"/>
      <c r="N157" s="39"/>
      <c r="O157" s="39"/>
      <c r="P157" s="39"/>
      <c r="Q157" s="39"/>
      <c r="R157" s="39"/>
      <c r="S157" s="39"/>
      <c r="T157" s="39"/>
      <c r="U157" s="39"/>
      <c r="V157" s="39"/>
    </row>
    <row r="158" spans="1:22" ht="12.75" customHeight="1" outlineLevel="1" x14ac:dyDescent="0.2">
      <c r="A158" s="361"/>
      <c r="B158" s="5"/>
      <c r="C158" s="7"/>
      <c r="E158" s="7"/>
      <c r="F158" s="7"/>
      <c r="G158" s="8"/>
      <c r="H158" s="8"/>
      <c r="I158" s="7"/>
      <c r="J158" s="7"/>
      <c r="K158" s="7"/>
      <c r="L158" s="7"/>
      <c r="M158" s="7"/>
      <c r="N158" s="7"/>
      <c r="O158" s="7"/>
      <c r="P158" s="7"/>
      <c r="Q158" s="7"/>
      <c r="R158" s="7"/>
      <c r="S158" s="7"/>
      <c r="T158" s="7"/>
      <c r="U158" s="7"/>
      <c r="V158" s="7"/>
    </row>
    <row r="159" spans="1:22" ht="12.75" customHeight="1" outlineLevel="1" x14ac:dyDescent="0.2">
      <c r="A159" s="361" t="s">
        <v>592</v>
      </c>
      <c r="B159" s="5"/>
      <c r="C159" s="14"/>
      <c r="E159" s="3" t="s">
        <v>258</v>
      </c>
      <c r="F159" s="127">
        <v>12</v>
      </c>
      <c r="G159" s="3" t="s">
        <v>259</v>
      </c>
      <c r="I159" s="14"/>
      <c r="J159" s="14"/>
      <c r="K159" s="14"/>
      <c r="L159" s="14"/>
      <c r="M159" s="14"/>
      <c r="N159" s="14"/>
      <c r="O159" s="14"/>
      <c r="P159" s="14"/>
      <c r="Q159" s="14"/>
      <c r="R159" s="14"/>
      <c r="S159" s="14"/>
      <c r="T159" s="14"/>
      <c r="U159" s="14"/>
      <c r="V159" s="14"/>
    </row>
    <row r="160" spans="1:22" ht="12.75" customHeight="1" outlineLevel="1" x14ac:dyDescent="0.2">
      <c r="A160" s="361"/>
      <c r="B160" s="5"/>
      <c r="C160" s="14"/>
      <c r="E160" s="33"/>
      <c r="F160" s="317"/>
      <c r="G160" s="33"/>
      <c r="H160" s="33"/>
      <c r="I160" s="14"/>
      <c r="J160" s="14"/>
      <c r="K160" s="14"/>
      <c r="L160" s="14"/>
      <c r="M160" s="14"/>
      <c r="N160" s="14"/>
      <c r="O160" s="14"/>
      <c r="P160" s="14"/>
      <c r="Q160" s="14"/>
      <c r="R160" s="14"/>
      <c r="S160" s="14"/>
      <c r="T160" s="14"/>
      <c r="U160" s="14"/>
      <c r="V160" s="14"/>
    </row>
    <row r="161" spans="1:22" ht="12.75" customHeight="1" outlineLevel="1" x14ac:dyDescent="0.2">
      <c r="A161" s="361" t="s">
        <v>593</v>
      </c>
      <c r="B161" s="5"/>
      <c r="C161" s="14"/>
      <c r="E161" s="3" t="s">
        <v>260</v>
      </c>
      <c r="F161" s="127">
        <v>12</v>
      </c>
      <c r="G161" s="3" t="s">
        <v>259</v>
      </c>
      <c r="I161" s="14"/>
      <c r="J161" s="14"/>
      <c r="K161" s="14"/>
      <c r="L161" s="14"/>
      <c r="M161" s="14"/>
      <c r="N161" s="14"/>
      <c r="O161" s="14"/>
      <c r="P161" s="14"/>
      <c r="Q161" s="14"/>
      <c r="R161" s="14"/>
      <c r="S161" s="14"/>
      <c r="T161" s="14"/>
      <c r="U161" s="14"/>
      <c r="V161" s="14"/>
    </row>
    <row r="162" spans="1:22" ht="12.75" customHeight="1" outlineLevel="1" x14ac:dyDescent="0.2">
      <c r="A162" s="361"/>
      <c r="B162" s="5"/>
      <c r="C162" s="14"/>
      <c r="I162" s="14"/>
      <c r="J162" s="14"/>
      <c r="K162" s="14"/>
      <c r="L162" s="14"/>
      <c r="M162" s="14"/>
      <c r="N162" s="14"/>
      <c r="O162" s="14"/>
      <c r="P162" s="14"/>
      <c r="Q162" s="14"/>
      <c r="R162" s="14"/>
      <c r="S162" s="14"/>
      <c r="T162" s="14"/>
      <c r="U162" s="14"/>
      <c r="V162" s="14"/>
    </row>
    <row r="163" spans="1:22" ht="12.75" customHeight="1" outlineLevel="1" x14ac:dyDescent="0.2">
      <c r="A163" s="361" t="s">
        <v>594</v>
      </c>
      <c r="C163"/>
      <c r="E163" s="3" t="s">
        <v>261</v>
      </c>
      <c r="F163" s="127">
        <v>365</v>
      </c>
      <c r="G163" s="3" t="s">
        <v>262</v>
      </c>
      <c r="H163" s="33"/>
      <c r="I163" s="14"/>
      <c r="J163"/>
      <c r="K163"/>
      <c r="L163"/>
      <c r="M163"/>
      <c r="N163"/>
      <c r="O163"/>
      <c r="P163"/>
      <c r="Q163"/>
      <c r="R163"/>
      <c r="S163"/>
      <c r="T163"/>
      <c r="U163"/>
      <c r="V163"/>
    </row>
    <row r="164" spans="1:22" ht="12.75" customHeight="1" outlineLevel="1" x14ac:dyDescent="0.2">
      <c r="A164" s="361"/>
      <c r="C164"/>
      <c r="H164" s="33"/>
      <c r="I164" s="14"/>
      <c r="J164"/>
      <c r="K164"/>
      <c r="L164"/>
      <c r="M164"/>
      <c r="N164"/>
      <c r="O164"/>
      <c r="P164"/>
      <c r="Q164"/>
      <c r="R164"/>
      <c r="S164"/>
      <c r="T164"/>
      <c r="U164"/>
      <c r="V164"/>
    </row>
    <row r="165" spans="1:22" x14ac:dyDescent="0.2">
      <c r="A165" s="356"/>
    </row>
    <row r="166" spans="1:22" s="131" customFormat="1" x14ac:dyDescent="0.2">
      <c r="A166" s="125"/>
      <c r="B166" s="125"/>
      <c r="C166" s="132"/>
      <c r="D166" s="104"/>
      <c r="E166" s="104" t="s">
        <v>128</v>
      </c>
      <c r="F166" s="137"/>
      <c r="G166" s="125"/>
      <c r="H166" s="137"/>
      <c r="I166" s="104"/>
      <c r="J166" s="104"/>
      <c r="K166" s="104"/>
      <c r="L166" s="104"/>
      <c r="M166" s="104"/>
      <c r="N166" s="104"/>
      <c r="O166" s="104"/>
      <c r="P166" s="104"/>
      <c r="Q166" s="104"/>
      <c r="R166" s="104"/>
      <c r="S166" s="104"/>
      <c r="T166" s="104"/>
      <c r="U166" s="104"/>
      <c r="V166" s="104"/>
    </row>
  </sheetData>
  <conditionalFormatting sqref="A5">
    <cfRule type="cellIs" dxfId="45" priority="4321" stopIfTrue="1" operator="notEqual">
      <formula>0</formula>
    </cfRule>
    <cfRule type="cellIs" dxfId="44" priority="4322" stopIfTrue="1" operator="equal">
      <formula>""</formula>
    </cfRule>
  </conditionalFormatting>
  <conditionalFormatting sqref="C13:D13 C16:D17">
    <cfRule type="cellIs" dxfId="43" priority="2801" stopIfTrue="1" operator="equal">
      <formula>"N/A"</formula>
    </cfRule>
    <cfRule type="cellIs" dxfId="42" priority="2802" stopIfTrue="1" operator="notEqual">
      <formula>""</formula>
    </cfRule>
  </conditionalFormatting>
  <conditionalFormatting sqref="J3:V3">
    <cfRule type="cellIs" dxfId="41" priority="2427" stopIfTrue="1" operator="equal">
      <formula>$F$21</formula>
    </cfRule>
    <cfRule type="cellIs" dxfId="40" priority="2428" stopIfTrue="1" operator="equal">
      <formula>$F$20</formula>
    </cfRule>
  </conditionalFormatting>
  <conditionalFormatting sqref="C134:D134 C144:D144">
    <cfRule type="cellIs" dxfId="39" priority="2" stopIfTrue="1" operator="equal">
      <formula>"N/A"</formula>
    </cfRule>
    <cfRule type="cellIs" dxfId="38" priority="3" stopIfTrue="1" operator="notEqual">
      <formula>""</formula>
    </cfRule>
  </conditionalFormatting>
  <conditionalFormatting sqref="F2">
    <cfRule type="cellIs" dxfId="37" priority="1" operator="greaterThan">
      <formula>0</formula>
    </cfRule>
  </conditionalFormatting>
  <dataValidations count="2">
    <dataValidation type="list" allowBlank="1" showInputMessage="1" showErrorMessage="1" sqref="F148:F154">
      <formula1>"0, 1, 2"</formula1>
    </dataValidation>
    <dataValidation type="list" allowBlank="1" showInputMessage="1" showErrorMessage="1" sqref="F144">
      <formula1>"1,2,3,4,5"</formula1>
    </dataValidation>
  </dataValidations>
  <printOptions headings="1"/>
  <pageMargins left="0.74803149606299213" right="0.74803149606299213" top="0.98425196850393704" bottom="0.98425196850393704" header="0.51181102362204722" footer="0.51181102362204722"/>
  <pageSetup paperSize="9" scale="41" fitToHeight="0" orientation="landscape" blackAndWhite="1" r:id="rId1"/>
  <headerFooter alignWithMargins="0">
    <oddHeader>&amp;CSheet:&amp;A</oddHeader>
    <oddFooter>&amp;L&amp;F ( Printed on &amp;D at &amp;T )&amp;RPage &amp;P of &amp;N</oddFooter>
  </headerFooter>
  <colBreaks count="1" manualBreakCount="1">
    <brk id="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sheetPr>
  <dimension ref="A1:V104"/>
  <sheetViews>
    <sheetView showGridLines="0" defaultGridColor="0" colorId="22" zoomScale="80" workbookViewId="0">
      <pane xSplit="9" ySplit="5" topLeftCell="J6" activePane="bottomRight" state="frozen"/>
      <selection activeCell="F2" sqref="F2"/>
      <selection pane="topRight" activeCell="F2" sqref="F2"/>
      <selection pane="bottomLeft" activeCell="F2" sqref="F2"/>
      <selection pane="bottomRight"/>
    </sheetView>
  </sheetViews>
  <sheetFormatPr defaultColWidth="0" defaultRowHeight="12.75" outlineLevelRow="1" x14ac:dyDescent="0.2"/>
  <cols>
    <col min="1" max="2" width="1.28515625" style="10" customWidth="1"/>
    <col min="3" max="3" width="1.28515625" style="2" customWidth="1"/>
    <col min="4" max="4" width="1.28515625" style="3" customWidth="1"/>
    <col min="5" max="5" width="75.7109375" customWidth="1"/>
    <col min="6" max="6" width="12.7109375" customWidth="1"/>
    <col min="7" max="7" width="11.7109375" customWidth="1"/>
    <col min="8" max="8" width="15.7109375" customWidth="1"/>
    <col min="9" max="9" width="2.7109375" customWidth="1"/>
    <col min="10" max="22" width="12.7109375" customWidth="1"/>
    <col min="23" max="16384" width="9.140625" hidden="1"/>
  </cols>
  <sheetData>
    <row r="1" spans="1:22" ht="26.25" x14ac:dyDescent="0.2">
      <c r="A1" s="26" t="str">
        <f ca="1" xml:space="preserve"> RIGHT(CELL("FILENAME", $A$1), LEN(CELL("FILENAME", $A$1)) - SEARCH("]", CELL("FILENAME", $A$1)))</f>
        <v>Time</v>
      </c>
      <c r="B1" s="26"/>
      <c r="C1" s="27"/>
      <c r="D1" s="1"/>
      <c r="E1" s="1"/>
      <c r="F1" s="139"/>
      <c r="G1" s="139"/>
      <c r="H1" s="139"/>
      <c r="I1" s="1"/>
      <c r="J1" s="88"/>
      <c r="K1" s="1"/>
      <c r="L1" s="1"/>
      <c r="M1" s="1"/>
      <c r="N1" s="1"/>
      <c r="O1" s="1"/>
      <c r="P1" s="1"/>
      <c r="Q1" s="1"/>
      <c r="R1" s="1"/>
      <c r="S1" s="1"/>
      <c r="T1" s="1"/>
      <c r="U1" s="1"/>
      <c r="V1" s="1"/>
    </row>
    <row r="2" spans="1:22" x14ac:dyDescent="0.2">
      <c r="E2" s="3" t="str">
        <f xml:space="preserve"> Time!E$25</f>
        <v>Model period ending</v>
      </c>
      <c r="F2" s="377">
        <f>Checks!F$11</f>
        <v>0</v>
      </c>
      <c r="G2" s="133" t="str">
        <f>Checks!G$11</f>
        <v>Checks</v>
      </c>
      <c r="H2" s="3"/>
      <c r="I2" s="3"/>
      <c r="J2" s="6">
        <f xml:space="preserve"> Time!J$25</f>
        <v>41364</v>
      </c>
      <c r="K2" s="6">
        <f xml:space="preserve"> Time!K$25</f>
        <v>41729</v>
      </c>
      <c r="L2" s="6">
        <f xml:space="preserve"> Time!L$25</f>
        <v>42094</v>
      </c>
      <c r="M2" s="6">
        <f xml:space="preserve"> Time!M$25</f>
        <v>42460</v>
      </c>
      <c r="N2" s="6">
        <f xml:space="preserve"> Time!N$25</f>
        <v>42825</v>
      </c>
      <c r="O2" s="6">
        <f xml:space="preserve"> Time!O$25</f>
        <v>43190</v>
      </c>
      <c r="P2" s="6">
        <f xml:space="preserve"> Time!P$25</f>
        <v>43555</v>
      </c>
      <c r="Q2" s="6">
        <f xml:space="preserve"> Time!Q$25</f>
        <v>43921</v>
      </c>
      <c r="R2" s="6">
        <f xml:space="preserve"> Time!R$25</f>
        <v>44286</v>
      </c>
      <c r="S2" s="6">
        <f xml:space="preserve"> Time!S$25</f>
        <v>44651</v>
      </c>
      <c r="T2" s="6">
        <f xml:space="preserve"> Time!T$25</f>
        <v>45016</v>
      </c>
      <c r="U2" s="6">
        <f xml:space="preserve"> Time!U$25</f>
        <v>45382</v>
      </c>
      <c r="V2" s="6">
        <f xml:space="preserve"> Time!V$25</f>
        <v>45747</v>
      </c>
    </row>
    <row r="3" spans="1:22" x14ac:dyDescent="0.2">
      <c r="E3" s="3" t="str">
        <f xml:space="preserve"> Time!E$80</f>
        <v>Timeline label</v>
      </c>
      <c r="F3" s="31"/>
      <c r="G3" s="31"/>
      <c r="H3" s="3"/>
      <c r="I3" s="3"/>
      <c r="J3" s="124" t="str">
        <f xml:space="preserve"> Time!J$80</f>
        <v>Pre-Fcst</v>
      </c>
      <c r="K3" s="124" t="str">
        <f xml:space="preserve"> Time!K$80</f>
        <v>Pre-Fcst</v>
      </c>
      <c r="L3" s="124" t="str">
        <f xml:space="preserve"> Time!L$80</f>
        <v>Pre-Fcst</v>
      </c>
      <c r="M3" s="124" t="str">
        <f xml:space="preserve"> Time!M$80</f>
        <v>Pre-Fcst</v>
      </c>
      <c r="N3" s="124" t="str">
        <f xml:space="preserve"> Time!N$80</f>
        <v>Pre-Fcst</v>
      </c>
      <c r="O3" s="124" t="str">
        <f xml:space="preserve"> Time!O$80</f>
        <v>Pre-Fcst</v>
      </c>
      <c r="P3" s="124" t="str">
        <f xml:space="preserve"> Time!P$80</f>
        <v>Pre-Fcst</v>
      </c>
      <c r="Q3" s="124" t="str">
        <f xml:space="preserve"> Time!Q$80</f>
        <v>Pre-Fcst</v>
      </c>
      <c r="R3" s="124" t="str">
        <f xml:space="preserve"> Time!R$80</f>
        <v>Forecast</v>
      </c>
      <c r="S3" s="124" t="str">
        <f xml:space="preserve"> Time!S$80</f>
        <v>Forecast</v>
      </c>
      <c r="T3" s="124" t="str">
        <f xml:space="preserve"> Time!T$80</f>
        <v>Forecast</v>
      </c>
      <c r="U3" s="124" t="str">
        <f xml:space="preserve"> Time!U$80</f>
        <v>Forecast</v>
      </c>
      <c r="V3" s="124" t="str">
        <f xml:space="preserve"> Time!V$80</f>
        <v>Forecast</v>
      </c>
    </row>
    <row r="4" spans="1:22" x14ac:dyDescent="0.2">
      <c r="E4" s="3" t="str">
        <f xml:space="preserve"> Time!E$103</f>
        <v>Financial year ending</v>
      </c>
      <c r="F4" s="31"/>
      <c r="G4" s="31"/>
      <c r="H4" s="3"/>
      <c r="I4" s="3"/>
      <c r="J4" s="28">
        <f xml:space="preserve"> Time!J$103</f>
        <v>2013</v>
      </c>
      <c r="K4" s="28">
        <f xml:space="preserve"> Time!K$103</f>
        <v>2014</v>
      </c>
      <c r="L4" s="28">
        <f xml:space="preserve"> Time!L$103</f>
        <v>2015</v>
      </c>
      <c r="M4" s="28">
        <f xml:space="preserve"> Time!M$103</f>
        <v>2016</v>
      </c>
      <c r="N4" s="28">
        <f xml:space="preserve"> Time!N$103</f>
        <v>2017</v>
      </c>
      <c r="O4" s="28">
        <f xml:space="preserve"> Time!O$103</f>
        <v>2018</v>
      </c>
      <c r="P4" s="28">
        <f xml:space="preserve"> Time!P$103</f>
        <v>2019</v>
      </c>
      <c r="Q4" s="28">
        <f xml:space="preserve"> Time!Q$103</f>
        <v>2020</v>
      </c>
      <c r="R4" s="28">
        <f xml:space="preserve"> Time!R$103</f>
        <v>2021</v>
      </c>
      <c r="S4" s="28">
        <f xml:space="preserve"> Time!S$103</f>
        <v>2022</v>
      </c>
      <c r="T4" s="28">
        <f xml:space="preserve"> Time!T$103</f>
        <v>2023</v>
      </c>
      <c r="U4" s="28">
        <f xml:space="preserve"> Time!U$103</f>
        <v>2024</v>
      </c>
      <c r="V4" s="28">
        <f xml:space="preserve"> Time!V$103</f>
        <v>2025</v>
      </c>
    </row>
    <row r="5" spans="1:22" x14ac:dyDescent="0.2">
      <c r="E5" s="3" t="str">
        <f xml:space="preserve"> Time!E$10</f>
        <v>Model column counter</v>
      </c>
      <c r="F5" s="29" t="s">
        <v>125</v>
      </c>
      <c r="G5" s="10" t="s">
        <v>126</v>
      </c>
      <c r="H5" s="29" t="s">
        <v>127</v>
      </c>
      <c r="I5" s="3"/>
      <c r="J5" s="3">
        <f xml:space="preserve"> Time!J$10</f>
        <v>1</v>
      </c>
      <c r="K5" s="3">
        <f xml:space="preserve"> Time!K$10</f>
        <v>2</v>
      </c>
      <c r="L5" s="3">
        <f xml:space="preserve"> Time!L$10</f>
        <v>3</v>
      </c>
      <c r="M5" s="3">
        <f xml:space="preserve"> Time!M$10</f>
        <v>4</v>
      </c>
      <c r="N5" s="3">
        <f xml:space="preserve"> Time!N$10</f>
        <v>5</v>
      </c>
      <c r="O5" s="3">
        <f xml:space="preserve"> Time!O$10</f>
        <v>6</v>
      </c>
      <c r="P5" s="3">
        <f xml:space="preserve"> Time!P$10</f>
        <v>7</v>
      </c>
      <c r="Q5" s="3">
        <f xml:space="preserve"> Time!Q$10</f>
        <v>8</v>
      </c>
      <c r="R5" s="3">
        <f xml:space="preserve"> Time!R$10</f>
        <v>9</v>
      </c>
      <c r="S5" s="3">
        <f xml:space="preserve"> Time!S$10</f>
        <v>10</v>
      </c>
      <c r="T5" s="3">
        <f xml:space="preserve"> Time!T$10</f>
        <v>11</v>
      </c>
      <c r="U5" s="3">
        <f xml:space="preserve"> Time!U$10</f>
        <v>12</v>
      </c>
      <c r="V5" s="3">
        <f xml:space="preserve"> Time!V$10</f>
        <v>13</v>
      </c>
    </row>
    <row r="7" spans="1:22" ht="12.75" customHeight="1" collapsed="1" x14ac:dyDescent="0.2">
      <c r="A7" s="39" t="s">
        <v>263</v>
      </c>
      <c r="B7" s="39"/>
      <c r="C7" s="40"/>
      <c r="D7" s="39"/>
      <c r="E7" s="39"/>
      <c r="F7" s="39"/>
      <c r="G7" s="39"/>
      <c r="H7" s="39"/>
      <c r="I7" s="39"/>
      <c r="J7" s="39"/>
      <c r="K7" s="39"/>
      <c r="L7" s="39"/>
      <c r="M7" s="39"/>
      <c r="N7" s="39"/>
      <c r="O7" s="39"/>
      <c r="P7" s="39"/>
      <c r="Q7" s="39"/>
      <c r="R7" s="39"/>
      <c r="S7" s="39"/>
      <c r="T7" s="39"/>
      <c r="U7" s="39"/>
      <c r="V7" s="39"/>
    </row>
    <row r="8" spans="1:22" hidden="1" outlineLevel="1" x14ac:dyDescent="0.2">
      <c r="E8" s="3"/>
      <c r="F8" s="3"/>
      <c r="G8" s="3"/>
      <c r="H8" s="3"/>
      <c r="I8" s="3"/>
      <c r="J8" s="3"/>
      <c r="K8" s="3"/>
      <c r="L8" s="3"/>
      <c r="M8" s="3"/>
      <c r="N8" s="3"/>
      <c r="O8" s="3"/>
      <c r="P8" s="3"/>
      <c r="Q8" s="3"/>
      <c r="R8" s="3"/>
      <c r="S8" s="3"/>
      <c r="T8" s="3"/>
      <c r="U8" s="3"/>
      <c r="V8" s="3"/>
    </row>
    <row r="9" spans="1:22" hidden="1" outlineLevel="1" x14ac:dyDescent="0.2">
      <c r="B9" s="10" t="s">
        <v>264</v>
      </c>
      <c r="E9" s="3"/>
      <c r="F9" s="3"/>
      <c r="G9" s="3"/>
      <c r="H9" s="3"/>
      <c r="I9" s="3"/>
      <c r="J9" s="3"/>
      <c r="K9" s="3"/>
      <c r="L9" s="3"/>
      <c r="M9" s="3"/>
      <c r="N9" s="3"/>
      <c r="O9" s="3"/>
      <c r="P9" s="3"/>
      <c r="Q9" s="3"/>
      <c r="R9" s="3"/>
      <c r="S9" s="3"/>
      <c r="T9" s="3"/>
      <c r="U9" s="3"/>
      <c r="V9" s="3"/>
    </row>
    <row r="10" spans="1:22" s="148" customFormat="1" hidden="1" outlineLevel="1" x14ac:dyDescent="0.2">
      <c r="A10" s="160"/>
      <c r="B10" s="160"/>
      <c r="C10" s="161"/>
      <c r="D10" s="162"/>
      <c r="E10" s="188" t="s">
        <v>265</v>
      </c>
      <c r="F10" s="188"/>
      <c r="G10" s="188" t="s">
        <v>266</v>
      </c>
      <c r="H10" s="188"/>
      <c r="I10" s="189"/>
      <c r="J10" s="188">
        <f t="shared" ref="J10:P10" si="0" xml:space="preserve"> I10 + 1</f>
        <v>1</v>
      </c>
      <c r="K10" s="188">
        <f t="shared" si="0"/>
        <v>2</v>
      </c>
      <c r="L10" s="188">
        <f t="shared" si="0"/>
        <v>3</v>
      </c>
      <c r="M10" s="188">
        <f t="shared" si="0"/>
        <v>4</v>
      </c>
      <c r="N10" s="188">
        <f t="shared" si="0"/>
        <v>5</v>
      </c>
      <c r="O10" s="188">
        <f t="shared" si="0"/>
        <v>6</v>
      </c>
      <c r="P10" s="188">
        <f t="shared" si="0"/>
        <v>7</v>
      </c>
      <c r="Q10" s="188">
        <f t="shared" ref="Q10" si="1" xml:space="preserve"> P10 + 1</f>
        <v>8</v>
      </c>
      <c r="R10" s="188">
        <f t="shared" ref="R10" si="2" xml:space="preserve"> Q10 + 1</f>
        <v>9</v>
      </c>
      <c r="S10" s="188">
        <f t="shared" ref="S10" si="3" xml:space="preserve"> R10 + 1</f>
        <v>10</v>
      </c>
      <c r="T10" s="188">
        <f t="shared" ref="T10" si="4" xml:space="preserve"> S10 + 1</f>
        <v>11</v>
      </c>
      <c r="U10" s="188">
        <f t="shared" ref="U10" si="5" xml:space="preserve"> T10 + 1</f>
        <v>12</v>
      </c>
      <c r="V10" s="188">
        <f t="shared" ref="V10" si="6" xml:space="preserve"> U10 + 1</f>
        <v>13</v>
      </c>
    </row>
    <row r="11" spans="1:22" hidden="1" outlineLevel="1" x14ac:dyDescent="0.2">
      <c r="E11" s="3" t="s">
        <v>267</v>
      </c>
      <c r="F11" s="18">
        <f xml:space="preserve"> MAX(J10:V10)</f>
        <v>13</v>
      </c>
      <c r="G11" s="3" t="s">
        <v>268</v>
      </c>
      <c r="H11" s="3"/>
      <c r="I11" s="3"/>
      <c r="J11" s="3"/>
      <c r="K11" s="3"/>
      <c r="L11" s="3"/>
      <c r="M11" s="3"/>
      <c r="N11" s="3"/>
      <c r="O11" s="3"/>
      <c r="P11" s="3"/>
      <c r="Q11" s="3"/>
      <c r="R11" s="3"/>
      <c r="S11" s="3"/>
      <c r="T11" s="3"/>
      <c r="U11" s="3"/>
      <c r="V11" s="3"/>
    </row>
    <row r="12" spans="1:22" hidden="1" outlineLevel="1" x14ac:dyDescent="0.2">
      <c r="E12" s="3"/>
      <c r="F12" s="3"/>
      <c r="G12" s="3"/>
      <c r="H12" s="3"/>
      <c r="I12" s="3"/>
      <c r="J12" s="3"/>
      <c r="K12" s="3"/>
      <c r="L12" s="3"/>
      <c r="M12" s="3"/>
      <c r="N12" s="3"/>
      <c r="O12" s="3"/>
      <c r="P12" s="3"/>
      <c r="Q12" s="3"/>
      <c r="R12" s="3"/>
      <c r="S12" s="3"/>
      <c r="T12" s="3"/>
      <c r="U12" s="3"/>
      <c r="V12" s="3"/>
    </row>
    <row r="13" spans="1:22" hidden="1" outlineLevel="1" x14ac:dyDescent="0.2">
      <c r="E13" s="19" t="str">
        <f t="shared" ref="E13:V13" si="7" xml:space="preserve"> E$10</f>
        <v>Model column counter</v>
      </c>
      <c r="F13" s="19">
        <f t="shared" si="7"/>
        <v>0</v>
      </c>
      <c r="G13" s="19" t="str">
        <f t="shared" si="7"/>
        <v>counter</v>
      </c>
      <c r="H13" s="19">
        <f t="shared" si="7"/>
        <v>0</v>
      </c>
      <c r="I13" s="19">
        <f t="shared" si="7"/>
        <v>0</v>
      </c>
      <c r="J13" s="19">
        <f t="shared" si="7"/>
        <v>1</v>
      </c>
      <c r="K13" s="19">
        <f t="shared" si="7"/>
        <v>2</v>
      </c>
      <c r="L13" s="19">
        <f t="shared" si="7"/>
        <v>3</v>
      </c>
      <c r="M13" s="19">
        <f t="shared" si="7"/>
        <v>4</v>
      </c>
      <c r="N13" s="19">
        <f t="shared" si="7"/>
        <v>5</v>
      </c>
      <c r="O13" s="19">
        <f t="shared" si="7"/>
        <v>6</v>
      </c>
      <c r="P13" s="19">
        <f t="shared" si="7"/>
        <v>7</v>
      </c>
      <c r="Q13" s="19">
        <f t="shared" si="7"/>
        <v>8</v>
      </c>
      <c r="R13" s="19">
        <f t="shared" si="7"/>
        <v>9</v>
      </c>
      <c r="S13" s="19">
        <f t="shared" si="7"/>
        <v>10</v>
      </c>
      <c r="T13" s="19">
        <f t="shared" si="7"/>
        <v>11</v>
      </c>
      <c r="U13" s="19">
        <f t="shared" si="7"/>
        <v>12</v>
      </c>
      <c r="V13" s="19">
        <f t="shared" si="7"/>
        <v>13</v>
      </c>
    </row>
    <row r="14" spans="1:22" hidden="1" outlineLevel="1" x14ac:dyDescent="0.2">
      <c r="E14" s="3" t="s">
        <v>269</v>
      </c>
      <c r="F14" s="3"/>
      <c r="G14" s="3" t="s">
        <v>270</v>
      </c>
      <c r="H14" s="3">
        <f xml:space="preserve"> SUM(J14:V14)</f>
        <v>1</v>
      </c>
      <c r="I14" s="3"/>
      <c r="J14" s="3">
        <f t="shared" ref="J14:P14" si="8" xml:space="preserve"> IF(J13 = 1, 1, 0)</f>
        <v>1</v>
      </c>
      <c r="K14" s="3">
        <f t="shared" si="8"/>
        <v>0</v>
      </c>
      <c r="L14" s="3">
        <f t="shared" si="8"/>
        <v>0</v>
      </c>
      <c r="M14" s="3">
        <f t="shared" si="8"/>
        <v>0</v>
      </c>
      <c r="N14" s="3">
        <f t="shared" si="8"/>
        <v>0</v>
      </c>
      <c r="O14" s="3">
        <f t="shared" si="8"/>
        <v>0</v>
      </c>
      <c r="P14" s="3">
        <f t="shared" si="8"/>
        <v>0</v>
      </c>
      <c r="Q14" s="3">
        <f t="shared" ref="Q14:V14" si="9" xml:space="preserve"> IF(Q13 = 1, 1, 0)</f>
        <v>0</v>
      </c>
      <c r="R14" s="3">
        <f t="shared" si="9"/>
        <v>0</v>
      </c>
      <c r="S14" s="3">
        <f t="shared" si="9"/>
        <v>0</v>
      </c>
      <c r="T14" s="3">
        <f t="shared" si="9"/>
        <v>0</v>
      </c>
      <c r="U14" s="3">
        <f t="shared" si="9"/>
        <v>0</v>
      </c>
      <c r="V14" s="3">
        <f t="shared" si="9"/>
        <v>0</v>
      </c>
    </row>
    <row r="15" spans="1:22" hidden="1" outlineLevel="1" x14ac:dyDescent="0.2">
      <c r="E15" s="3"/>
      <c r="F15" s="3"/>
      <c r="G15" s="3"/>
      <c r="H15" s="3"/>
      <c r="I15" s="3"/>
      <c r="J15" s="3"/>
      <c r="K15" s="3"/>
      <c r="L15" s="3"/>
      <c r="M15" s="3"/>
      <c r="N15" s="3"/>
      <c r="O15" s="3"/>
      <c r="P15" s="3"/>
      <c r="Q15" s="3"/>
      <c r="R15" s="3"/>
      <c r="S15" s="3"/>
      <c r="T15" s="3"/>
      <c r="U15" s="3"/>
      <c r="V15" s="3"/>
    </row>
    <row r="16" spans="1:22" hidden="1" outlineLevel="1" x14ac:dyDescent="0.2">
      <c r="B16" s="10" t="s">
        <v>271</v>
      </c>
      <c r="E16" s="3"/>
      <c r="F16" s="3"/>
      <c r="G16" s="3"/>
      <c r="H16" s="3"/>
      <c r="I16" s="3"/>
      <c r="J16" s="3"/>
      <c r="K16" s="3"/>
      <c r="L16" s="3"/>
      <c r="M16" s="3"/>
      <c r="N16" s="3"/>
      <c r="O16" s="3"/>
      <c r="P16" s="3"/>
      <c r="Q16" s="3"/>
      <c r="R16" s="3"/>
      <c r="S16" s="3"/>
      <c r="T16" s="3"/>
      <c r="U16" s="3"/>
      <c r="V16" s="3"/>
    </row>
    <row r="17" spans="1:22" hidden="1" outlineLevel="1" x14ac:dyDescent="0.2">
      <c r="E17" s="21" t="str">
        <f xml:space="preserve"> Inputs!E$13</f>
        <v>1st model column start date</v>
      </c>
      <c r="F17" s="21">
        <f xml:space="preserve"> Inputs!F$13</f>
        <v>41000</v>
      </c>
      <c r="G17" s="21" t="str">
        <f xml:space="preserve"> Inputs!G$13</f>
        <v>date</v>
      </c>
      <c r="H17" s="21"/>
      <c r="I17" s="21"/>
      <c r="J17" s="21"/>
      <c r="K17" s="21"/>
      <c r="L17" s="21"/>
      <c r="M17" s="21"/>
      <c r="N17" s="21"/>
      <c r="O17" s="21"/>
      <c r="P17" s="21"/>
      <c r="Q17" s="21"/>
      <c r="R17" s="21"/>
      <c r="S17" s="21"/>
      <c r="T17" s="21"/>
      <c r="U17" s="21"/>
      <c r="V17" s="21"/>
    </row>
    <row r="18" spans="1:22" hidden="1" outlineLevel="1" x14ac:dyDescent="0.2">
      <c r="E18" s="12" t="str">
        <f xml:space="preserve"> Inputs!E$159</f>
        <v>Months per model period</v>
      </c>
      <c r="F18" s="12">
        <f xml:space="preserve"> Inputs!F$159</f>
        <v>12</v>
      </c>
      <c r="G18" s="12" t="str">
        <f xml:space="preserve"> Inputs!G$159</f>
        <v>months</v>
      </c>
      <c r="H18" s="12"/>
      <c r="I18" s="12"/>
      <c r="J18" s="12"/>
      <c r="K18" s="12"/>
      <c r="L18" s="12"/>
      <c r="M18" s="12"/>
      <c r="N18" s="12"/>
      <c r="O18" s="12"/>
      <c r="P18" s="12"/>
      <c r="Q18" s="12"/>
      <c r="R18" s="12"/>
      <c r="S18" s="12"/>
      <c r="T18" s="12"/>
      <c r="U18" s="12"/>
      <c r="V18" s="12"/>
    </row>
    <row r="19" spans="1:22" hidden="1" outlineLevel="1" x14ac:dyDescent="0.2">
      <c r="E19" s="3" t="str">
        <f t="shared" ref="E19:V19" si="10" xml:space="preserve"> E$14</f>
        <v>1st model column flag</v>
      </c>
      <c r="F19" s="3">
        <f t="shared" si="10"/>
        <v>0</v>
      </c>
      <c r="G19" s="3" t="str">
        <f t="shared" si="10"/>
        <v>flag</v>
      </c>
      <c r="H19" s="3">
        <f t="shared" si="10"/>
        <v>1</v>
      </c>
      <c r="I19" s="3">
        <f t="shared" si="10"/>
        <v>0</v>
      </c>
      <c r="J19" s="3">
        <f t="shared" si="10"/>
        <v>1</v>
      </c>
      <c r="K19" s="3">
        <f t="shared" si="10"/>
        <v>0</v>
      </c>
      <c r="L19" s="3">
        <f t="shared" si="10"/>
        <v>0</v>
      </c>
      <c r="M19" s="3">
        <f t="shared" si="10"/>
        <v>0</v>
      </c>
      <c r="N19" s="3">
        <f t="shared" si="10"/>
        <v>0</v>
      </c>
      <c r="O19" s="3">
        <f t="shared" si="10"/>
        <v>0</v>
      </c>
      <c r="P19" s="3">
        <f t="shared" si="10"/>
        <v>0</v>
      </c>
      <c r="Q19" s="3">
        <f t="shared" si="10"/>
        <v>0</v>
      </c>
      <c r="R19" s="3">
        <f t="shared" si="10"/>
        <v>0</v>
      </c>
      <c r="S19" s="3">
        <f t="shared" si="10"/>
        <v>0</v>
      </c>
      <c r="T19" s="3">
        <f t="shared" si="10"/>
        <v>0</v>
      </c>
      <c r="U19" s="3">
        <f t="shared" si="10"/>
        <v>0</v>
      </c>
      <c r="V19" s="3">
        <f t="shared" si="10"/>
        <v>0</v>
      </c>
    </row>
    <row r="20" spans="1:22" hidden="1" outlineLevel="1" x14ac:dyDescent="0.2">
      <c r="E20" s="3" t="s">
        <v>271</v>
      </c>
      <c r="F20" s="15"/>
      <c r="G20" s="11" t="s">
        <v>133</v>
      </c>
      <c r="H20" s="3"/>
      <c r="I20" s="129"/>
      <c r="J20" s="16">
        <f t="shared" ref="J20:P20" si="11" xml:space="preserve"> IF(J19 = 1, $F17, DATE(YEAR(I20), MONTH(I20) + $F18, DAY(1)))</f>
        <v>41000</v>
      </c>
      <c r="K20" s="16">
        <f t="shared" si="11"/>
        <v>41365</v>
      </c>
      <c r="L20" s="16">
        <f t="shared" si="11"/>
        <v>41730</v>
      </c>
      <c r="M20" s="16">
        <f t="shared" si="11"/>
        <v>42095</v>
      </c>
      <c r="N20" s="16">
        <f t="shared" si="11"/>
        <v>42461</v>
      </c>
      <c r="O20" s="16">
        <f t="shared" si="11"/>
        <v>42826</v>
      </c>
      <c r="P20" s="16">
        <f t="shared" si="11"/>
        <v>43191</v>
      </c>
      <c r="Q20" s="16">
        <f t="shared" ref="Q20" si="12" xml:space="preserve"> IF(Q19 = 1, $F17, DATE(YEAR(P20), MONTH(P20) + $F18, DAY(1)))</f>
        <v>43556</v>
      </c>
      <c r="R20" s="16">
        <f t="shared" ref="R20" si="13" xml:space="preserve"> IF(R19 = 1, $F17, DATE(YEAR(Q20), MONTH(Q20) + $F18, DAY(1)))</f>
        <v>43922</v>
      </c>
      <c r="S20" s="16">
        <f t="shared" ref="S20" si="14" xml:space="preserve"> IF(S19 = 1, $F17, DATE(YEAR(R20), MONTH(R20) + $F18, DAY(1)))</f>
        <v>44287</v>
      </c>
      <c r="T20" s="16">
        <f t="shared" ref="T20" si="15" xml:space="preserve"> IF(T19 = 1, $F17, DATE(YEAR(S20), MONTH(S20) + $F18, DAY(1)))</f>
        <v>44652</v>
      </c>
      <c r="U20" s="16">
        <f t="shared" ref="U20" si="16" xml:space="preserve"> IF(U19 = 1, $F17, DATE(YEAR(T20), MONTH(T20) + $F18, DAY(1)))</f>
        <v>45017</v>
      </c>
      <c r="V20" s="16">
        <f t="shared" ref="V20" si="17" xml:space="preserve"> IF(V19 = 1, $F17, DATE(YEAR(U20), MONTH(U20) + $F18, DAY(1)))</f>
        <v>45383</v>
      </c>
    </row>
    <row r="21" spans="1:22" hidden="1" outlineLevel="1" x14ac:dyDescent="0.2">
      <c r="E21" s="3"/>
      <c r="F21" s="15"/>
      <c r="G21" s="11"/>
      <c r="H21" s="3"/>
      <c r="I21" s="16"/>
      <c r="J21" s="16"/>
      <c r="K21" s="16"/>
      <c r="L21" s="16"/>
      <c r="M21" s="16"/>
      <c r="N21" s="16"/>
      <c r="O21" s="16"/>
      <c r="P21" s="16"/>
      <c r="Q21" s="16"/>
      <c r="R21" s="16"/>
      <c r="S21" s="16"/>
      <c r="T21" s="16"/>
      <c r="U21" s="16"/>
      <c r="V21" s="16"/>
    </row>
    <row r="22" spans="1:22" hidden="1" outlineLevel="1" x14ac:dyDescent="0.2">
      <c r="B22" s="10" t="s">
        <v>272</v>
      </c>
      <c r="E22" s="3"/>
      <c r="F22" s="15"/>
      <c r="G22" s="11"/>
      <c r="H22" s="3"/>
      <c r="I22" s="16"/>
      <c r="J22" s="16"/>
      <c r="K22" s="16"/>
      <c r="L22" s="16"/>
      <c r="M22" s="16"/>
      <c r="N22" s="16"/>
      <c r="O22" s="16"/>
      <c r="P22" s="16"/>
      <c r="Q22" s="16"/>
      <c r="R22" s="16"/>
      <c r="S22" s="16"/>
      <c r="T22" s="16"/>
      <c r="U22" s="16"/>
      <c r="V22" s="16"/>
    </row>
    <row r="23" spans="1:22" hidden="1" outlineLevel="1" x14ac:dyDescent="0.2">
      <c r="E23" s="12" t="str">
        <f xml:space="preserve"> Inputs!E$159</f>
        <v>Months per model period</v>
      </c>
      <c r="F23" s="12">
        <f xml:space="preserve"> Inputs!F$159</f>
        <v>12</v>
      </c>
      <c r="G23" s="12" t="str">
        <f xml:space="preserve"> Inputs!G$159</f>
        <v>months</v>
      </c>
      <c r="H23" s="12"/>
      <c r="I23" s="12"/>
      <c r="J23" s="12"/>
      <c r="K23" s="12"/>
      <c r="L23" s="12"/>
      <c r="M23" s="12"/>
      <c r="N23" s="12"/>
      <c r="O23" s="12"/>
      <c r="P23" s="12"/>
      <c r="Q23" s="12"/>
      <c r="R23" s="12"/>
      <c r="S23" s="12"/>
      <c r="T23" s="12"/>
      <c r="U23" s="12"/>
      <c r="V23" s="12"/>
    </row>
    <row r="24" spans="1:22" hidden="1" outlineLevel="1" x14ac:dyDescent="0.2">
      <c r="E24" s="16" t="str">
        <f t="shared" ref="E24:V24" si="18" xml:space="preserve"> E$20</f>
        <v>Model period beginning</v>
      </c>
      <c r="F24" s="6">
        <f t="shared" si="18"/>
        <v>0</v>
      </c>
      <c r="G24" s="16" t="str">
        <f t="shared" si="18"/>
        <v>date</v>
      </c>
      <c r="H24" s="16">
        <f t="shared" si="18"/>
        <v>0</v>
      </c>
      <c r="I24" s="16">
        <f t="shared" si="18"/>
        <v>0</v>
      </c>
      <c r="J24" s="16">
        <f t="shared" si="18"/>
        <v>41000</v>
      </c>
      <c r="K24" s="16">
        <f t="shared" si="18"/>
        <v>41365</v>
      </c>
      <c r="L24" s="16">
        <f t="shared" si="18"/>
        <v>41730</v>
      </c>
      <c r="M24" s="16">
        <f t="shared" si="18"/>
        <v>42095</v>
      </c>
      <c r="N24" s="16">
        <f t="shared" si="18"/>
        <v>42461</v>
      </c>
      <c r="O24" s="16">
        <f t="shared" si="18"/>
        <v>42826</v>
      </c>
      <c r="P24" s="16">
        <f t="shared" si="18"/>
        <v>43191</v>
      </c>
      <c r="Q24" s="16">
        <f t="shared" si="18"/>
        <v>43556</v>
      </c>
      <c r="R24" s="16">
        <f t="shared" si="18"/>
        <v>43922</v>
      </c>
      <c r="S24" s="16">
        <f t="shared" si="18"/>
        <v>44287</v>
      </c>
      <c r="T24" s="16">
        <f t="shared" si="18"/>
        <v>44652</v>
      </c>
      <c r="U24" s="16">
        <f t="shared" si="18"/>
        <v>45017</v>
      </c>
      <c r="V24" s="16">
        <f t="shared" si="18"/>
        <v>45383</v>
      </c>
    </row>
    <row r="25" spans="1:22" s="196" customFormat="1" hidden="1" outlineLevel="1" x14ac:dyDescent="0.2">
      <c r="A25" s="194"/>
      <c r="B25" s="194"/>
      <c r="C25" s="195"/>
      <c r="E25" s="207" t="s">
        <v>272</v>
      </c>
      <c r="F25" s="208"/>
      <c r="G25" s="207" t="s">
        <v>133</v>
      </c>
      <c r="H25" s="207"/>
      <c r="I25" s="207"/>
      <c r="J25" s="207">
        <f t="shared" ref="J25:P25" si="19" xml:space="preserve"> DATE(YEAR(J24), MONTH(J24) + $F23, DAY(J24) - 1)</f>
        <v>41364</v>
      </c>
      <c r="K25" s="207">
        <f t="shared" si="19"/>
        <v>41729</v>
      </c>
      <c r="L25" s="207">
        <f t="shared" si="19"/>
        <v>42094</v>
      </c>
      <c r="M25" s="207">
        <f t="shared" si="19"/>
        <v>42460</v>
      </c>
      <c r="N25" s="207">
        <f t="shared" si="19"/>
        <v>42825</v>
      </c>
      <c r="O25" s="207">
        <f t="shared" si="19"/>
        <v>43190</v>
      </c>
      <c r="P25" s="207">
        <f t="shared" si="19"/>
        <v>43555</v>
      </c>
      <c r="Q25" s="207">
        <f t="shared" ref="Q25:V25" si="20" xml:space="preserve"> DATE(YEAR(Q24), MONTH(Q24) + $F23, DAY(Q24) - 1)</f>
        <v>43921</v>
      </c>
      <c r="R25" s="207">
        <f t="shared" si="20"/>
        <v>44286</v>
      </c>
      <c r="S25" s="207">
        <f t="shared" si="20"/>
        <v>44651</v>
      </c>
      <c r="T25" s="207">
        <f t="shared" si="20"/>
        <v>45016</v>
      </c>
      <c r="U25" s="207">
        <f t="shared" si="20"/>
        <v>45382</v>
      </c>
      <c r="V25" s="207">
        <f t="shared" si="20"/>
        <v>45747</v>
      </c>
    </row>
    <row r="26" spans="1:22" hidden="1" outlineLevel="1" x14ac:dyDescent="0.2">
      <c r="E26" s="3"/>
      <c r="F26" s="3"/>
      <c r="G26" s="3"/>
      <c r="H26" s="3"/>
      <c r="I26" s="3"/>
      <c r="J26" s="3"/>
      <c r="K26" s="3"/>
      <c r="L26" s="3"/>
      <c r="M26" s="3"/>
      <c r="N26" s="3"/>
      <c r="O26" s="3"/>
      <c r="P26" s="3"/>
      <c r="Q26" s="3"/>
      <c r="R26" s="3"/>
      <c r="S26" s="3"/>
      <c r="T26" s="3"/>
      <c r="U26" s="3"/>
      <c r="V26" s="3"/>
    </row>
    <row r="27" spans="1:22" x14ac:dyDescent="0.2">
      <c r="E27" s="3"/>
      <c r="F27" s="3"/>
      <c r="G27" s="3"/>
      <c r="H27" s="3"/>
      <c r="I27" s="3"/>
      <c r="J27" s="3"/>
      <c r="K27" s="3"/>
      <c r="L27" s="3"/>
      <c r="M27" s="3"/>
      <c r="N27" s="3"/>
      <c r="O27" s="3"/>
      <c r="P27" s="3"/>
      <c r="Q27" s="3"/>
      <c r="R27" s="3"/>
      <c r="S27" s="3"/>
      <c r="T27" s="3"/>
      <c r="U27" s="3"/>
      <c r="V27" s="3"/>
    </row>
    <row r="28" spans="1:22" ht="12.75" customHeight="1" collapsed="1" x14ac:dyDescent="0.2">
      <c r="A28" s="39" t="s">
        <v>273</v>
      </c>
      <c r="B28" s="39"/>
      <c r="C28" s="40"/>
      <c r="D28" s="39"/>
      <c r="E28" s="39"/>
      <c r="F28" s="39"/>
      <c r="G28" s="39"/>
      <c r="H28" s="39"/>
      <c r="I28" s="39"/>
      <c r="J28" s="39"/>
      <c r="K28" s="39"/>
      <c r="L28" s="39"/>
      <c r="M28" s="39"/>
      <c r="N28" s="39"/>
      <c r="O28" s="39"/>
      <c r="P28" s="39"/>
      <c r="Q28" s="39"/>
      <c r="R28" s="39"/>
      <c r="S28" s="39"/>
      <c r="T28" s="39"/>
      <c r="U28" s="39"/>
      <c r="V28" s="39"/>
    </row>
    <row r="29" spans="1:22" hidden="1" outlineLevel="1" x14ac:dyDescent="0.2">
      <c r="E29" s="3"/>
      <c r="F29" s="3"/>
      <c r="G29" s="3"/>
      <c r="H29" s="3"/>
      <c r="I29" s="3"/>
      <c r="J29" s="3"/>
      <c r="K29" s="3"/>
      <c r="L29" s="3"/>
      <c r="M29" s="3"/>
      <c r="N29" s="3"/>
      <c r="O29" s="3"/>
      <c r="P29" s="3"/>
      <c r="Q29" s="3"/>
      <c r="R29" s="3"/>
      <c r="S29" s="3"/>
      <c r="T29" s="3"/>
      <c r="U29" s="3"/>
      <c r="V29" s="3"/>
    </row>
    <row r="30" spans="1:22" hidden="1" outlineLevel="1" x14ac:dyDescent="0.2">
      <c r="B30" s="10" t="s">
        <v>274</v>
      </c>
      <c r="E30" s="3"/>
      <c r="F30" s="3"/>
      <c r="G30" s="3"/>
      <c r="H30" s="3"/>
      <c r="I30" s="3"/>
      <c r="J30" s="3"/>
      <c r="K30" s="3"/>
      <c r="L30" s="3"/>
      <c r="M30" s="3"/>
      <c r="N30" s="3"/>
      <c r="O30" s="3"/>
      <c r="P30" s="3"/>
      <c r="Q30" s="3"/>
      <c r="R30" s="3"/>
      <c r="S30" s="3"/>
      <c r="T30" s="3"/>
      <c r="U30" s="3"/>
      <c r="V30" s="3"/>
    </row>
    <row r="31" spans="1:22" hidden="1" outlineLevel="1" x14ac:dyDescent="0.2">
      <c r="E31" s="30" t="str">
        <f xml:space="preserve"> Inputs!E$26</f>
        <v>Forecast start date</v>
      </c>
      <c r="F31" s="30">
        <f xml:space="preserve"> Inputs!F$26</f>
        <v>43922</v>
      </c>
      <c r="G31" s="30" t="str">
        <f xml:space="preserve"> Inputs!G$26</f>
        <v>date</v>
      </c>
      <c r="H31" s="30"/>
      <c r="I31" s="30"/>
      <c r="J31" s="30"/>
      <c r="K31" s="30"/>
      <c r="L31" s="30"/>
      <c r="M31" s="30"/>
      <c r="N31" s="30"/>
      <c r="O31" s="30"/>
      <c r="P31" s="30"/>
      <c r="Q31" s="30"/>
      <c r="R31" s="30"/>
      <c r="S31" s="30"/>
      <c r="T31" s="30"/>
      <c r="U31" s="30"/>
      <c r="V31" s="30"/>
    </row>
    <row r="32" spans="1:22" hidden="1" outlineLevel="1" x14ac:dyDescent="0.2">
      <c r="E32" s="16" t="str">
        <f t="shared" ref="E32:V32" si="21" xml:space="preserve"> E$20</f>
        <v>Model period beginning</v>
      </c>
      <c r="F32" s="16">
        <f t="shared" si="21"/>
        <v>0</v>
      </c>
      <c r="G32" s="16" t="str">
        <f t="shared" si="21"/>
        <v>date</v>
      </c>
      <c r="H32" s="16">
        <f t="shared" si="21"/>
        <v>0</v>
      </c>
      <c r="I32" s="16">
        <f t="shared" si="21"/>
        <v>0</v>
      </c>
      <c r="J32" s="16">
        <f t="shared" si="21"/>
        <v>41000</v>
      </c>
      <c r="K32" s="16">
        <f t="shared" si="21"/>
        <v>41365</v>
      </c>
      <c r="L32" s="16">
        <f t="shared" si="21"/>
        <v>41730</v>
      </c>
      <c r="M32" s="16">
        <f t="shared" si="21"/>
        <v>42095</v>
      </c>
      <c r="N32" s="16">
        <f t="shared" si="21"/>
        <v>42461</v>
      </c>
      <c r="O32" s="16">
        <f t="shared" si="21"/>
        <v>42826</v>
      </c>
      <c r="P32" s="16">
        <f t="shared" si="21"/>
        <v>43191</v>
      </c>
      <c r="Q32" s="16">
        <f t="shared" si="21"/>
        <v>43556</v>
      </c>
      <c r="R32" s="16">
        <f t="shared" si="21"/>
        <v>43922</v>
      </c>
      <c r="S32" s="16">
        <f t="shared" si="21"/>
        <v>44287</v>
      </c>
      <c r="T32" s="16">
        <f t="shared" si="21"/>
        <v>44652</v>
      </c>
      <c r="U32" s="16">
        <f t="shared" si="21"/>
        <v>45017</v>
      </c>
      <c r="V32" s="16">
        <f t="shared" si="21"/>
        <v>45383</v>
      </c>
    </row>
    <row r="33" spans="1:22" hidden="1" outlineLevel="1" x14ac:dyDescent="0.2">
      <c r="E33" s="16" t="str">
        <f t="shared" ref="E33:V33" si="22" xml:space="preserve"> E$25</f>
        <v>Model period ending</v>
      </c>
      <c r="F33" s="16">
        <f t="shared" si="22"/>
        <v>0</v>
      </c>
      <c r="G33" s="16" t="str">
        <f t="shared" si="22"/>
        <v>date</v>
      </c>
      <c r="H33" s="16">
        <f t="shared" si="22"/>
        <v>0</v>
      </c>
      <c r="I33" s="16">
        <f t="shared" si="22"/>
        <v>0</v>
      </c>
      <c r="J33" s="16">
        <f t="shared" si="22"/>
        <v>41364</v>
      </c>
      <c r="K33" s="16">
        <f t="shared" si="22"/>
        <v>41729</v>
      </c>
      <c r="L33" s="16">
        <f t="shared" si="22"/>
        <v>42094</v>
      </c>
      <c r="M33" s="16">
        <f t="shared" si="22"/>
        <v>42460</v>
      </c>
      <c r="N33" s="16">
        <f t="shared" si="22"/>
        <v>42825</v>
      </c>
      <c r="O33" s="16">
        <f t="shared" si="22"/>
        <v>43190</v>
      </c>
      <c r="P33" s="16">
        <f t="shared" si="22"/>
        <v>43555</v>
      </c>
      <c r="Q33" s="16">
        <f t="shared" si="22"/>
        <v>43921</v>
      </c>
      <c r="R33" s="16">
        <f t="shared" si="22"/>
        <v>44286</v>
      </c>
      <c r="S33" s="16">
        <f t="shared" si="22"/>
        <v>44651</v>
      </c>
      <c r="T33" s="16">
        <f t="shared" si="22"/>
        <v>45016</v>
      </c>
      <c r="U33" s="16">
        <f t="shared" si="22"/>
        <v>45382</v>
      </c>
      <c r="V33" s="16">
        <f t="shared" si="22"/>
        <v>45747</v>
      </c>
    </row>
    <row r="34" spans="1:22" s="148" customFormat="1" hidden="1" outlineLevel="1" x14ac:dyDescent="0.2">
      <c r="A34" s="160"/>
      <c r="B34" s="160"/>
      <c r="C34" s="161"/>
      <c r="D34" s="162"/>
      <c r="E34" s="162" t="s">
        <v>274</v>
      </c>
      <c r="F34" s="162"/>
      <c r="G34" s="162" t="s">
        <v>270</v>
      </c>
      <c r="H34" s="162">
        <f xml:space="preserve"> SUM(J34:V34)</f>
        <v>1</v>
      </c>
      <c r="I34" s="162"/>
      <c r="J34" s="162">
        <f xml:space="preserve"> IF(AND($F31 &gt;= J32, $F31 &lt;= J33), 1, 0)</f>
        <v>0</v>
      </c>
      <c r="K34" s="162">
        <f t="shared" ref="K34:P34" si="23" xml:space="preserve"> IF(AND($F31 &gt;= K32, $F31 &lt;= K33), 1, 0)</f>
        <v>0</v>
      </c>
      <c r="L34" s="162">
        <f t="shared" si="23"/>
        <v>0</v>
      </c>
      <c r="M34" s="162">
        <f t="shared" si="23"/>
        <v>0</v>
      </c>
      <c r="N34" s="162">
        <f t="shared" si="23"/>
        <v>0</v>
      </c>
      <c r="O34" s="162">
        <f t="shared" si="23"/>
        <v>0</v>
      </c>
      <c r="P34" s="162">
        <f t="shared" si="23"/>
        <v>0</v>
      </c>
      <c r="Q34" s="162">
        <f t="shared" ref="Q34:V34" si="24" xml:space="preserve"> IF(AND($F31 &gt;= Q32, $F31 &lt;= Q33), 1, 0)</f>
        <v>0</v>
      </c>
      <c r="R34" s="162">
        <f t="shared" si="24"/>
        <v>1</v>
      </c>
      <c r="S34" s="162">
        <f t="shared" si="24"/>
        <v>0</v>
      </c>
      <c r="T34" s="162">
        <f t="shared" si="24"/>
        <v>0</v>
      </c>
      <c r="U34" s="162">
        <f t="shared" si="24"/>
        <v>0</v>
      </c>
      <c r="V34" s="162">
        <f t="shared" si="24"/>
        <v>0</v>
      </c>
    </row>
    <row r="35" spans="1:22" hidden="1" outlineLevel="1" x14ac:dyDescent="0.2">
      <c r="E35" s="3"/>
      <c r="F35" s="3"/>
      <c r="G35" s="3"/>
      <c r="H35" s="3"/>
      <c r="I35" s="3"/>
      <c r="J35" s="3"/>
      <c r="K35" s="3"/>
      <c r="L35" s="3"/>
      <c r="M35" s="3"/>
      <c r="N35" s="3"/>
      <c r="O35" s="3"/>
      <c r="P35" s="3"/>
      <c r="Q35" s="3"/>
      <c r="R35" s="3"/>
      <c r="S35" s="3"/>
      <c r="T35" s="3"/>
      <c r="U35" s="3"/>
      <c r="V35" s="3"/>
    </row>
    <row r="36" spans="1:22" hidden="1" outlineLevel="1" x14ac:dyDescent="0.2">
      <c r="B36" s="10" t="s">
        <v>275</v>
      </c>
      <c r="E36" s="3"/>
      <c r="F36" s="3"/>
      <c r="G36" s="3"/>
      <c r="H36" s="3"/>
      <c r="I36" s="3"/>
      <c r="J36" s="3"/>
      <c r="K36" s="3"/>
      <c r="L36" s="3"/>
      <c r="M36" s="3"/>
      <c r="N36" s="3"/>
      <c r="O36" s="3"/>
      <c r="P36" s="3"/>
      <c r="Q36" s="3"/>
      <c r="R36" s="3"/>
      <c r="S36" s="3"/>
      <c r="T36" s="3"/>
      <c r="U36" s="3"/>
      <c r="V36" s="3"/>
    </row>
    <row r="37" spans="1:22" hidden="1" outlineLevel="1" x14ac:dyDescent="0.2">
      <c r="E37" s="30" t="str">
        <f xml:space="preserve"> Inputs!E$26</f>
        <v>Forecast start date</v>
      </c>
      <c r="F37" s="30">
        <f xml:space="preserve"> Inputs!F$26</f>
        <v>43922</v>
      </c>
      <c r="G37" s="30" t="str">
        <f xml:space="preserve"> Inputs!G$26</f>
        <v>date</v>
      </c>
      <c r="H37" s="30"/>
      <c r="I37" s="30"/>
      <c r="J37" s="30"/>
      <c r="K37" s="30"/>
      <c r="L37" s="30"/>
      <c r="M37" s="30"/>
      <c r="N37" s="30"/>
      <c r="O37" s="30"/>
      <c r="P37" s="30"/>
      <c r="Q37" s="30"/>
      <c r="R37" s="30"/>
      <c r="S37" s="30"/>
      <c r="T37" s="30"/>
      <c r="U37" s="30"/>
      <c r="V37" s="30"/>
    </row>
    <row r="38" spans="1:22" hidden="1" outlineLevel="1" x14ac:dyDescent="0.2">
      <c r="E38" s="25" t="str">
        <f xml:space="preserve"> Inputs!E$27</f>
        <v>Forecast duration</v>
      </c>
      <c r="F38" s="25">
        <f xml:space="preserve"> Inputs!F$27</f>
        <v>5</v>
      </c>
      <c r="G38" s="25" t="str">
        <f xml:space="preserve"> Inputs!G$27</f>
        <v>years</v>
      </c>
      <c r="H38" s="25"/>
      <c r="I38" s="25"/>
      <c r="J38" s="25"/>
      <c r="K38" s="25"/>
      <c r="L38" s="25"/>
      <c r="M38" s="25"/>
      <c r="N38" s="25"/>
      <c r="O38" s="25"/>
      <c r="P38" s="25"/>
      <c r="Q38" s="25"/>
      <c r="R38" s="25"/>
      <c r="S38" s="25"/>
      <c r="T38" s="25"/>
      <c r="U38" s="25"/>
      <c r="V38" s="25"/>
    </row>
    <row r="39" spans="1:22" hidden="1" outlineLevel="1" x14ac:dyDescent="0.2">
      <c r="E39" s="20" t="s">
        <v>276</v>
      </c>
      <c r="F39" s="20">
        <f xml:space="preserve"> DATE(YEAR(F37) + F38, MONTH(F37), DAY(F37) - 1)</f>
        <v>45747</v>
      </c>
      <c r="G39" s="20" t="s">
        <v>133</v>
      </c>
      <c r="H39" s="20"/>
      <c r="I39" s="20"/>
      <c r="J39" s="20"/>
      <c r="K39" s="20"/>
      <c r="L39" s="20"/>
      <c r="M39" s="20"/>
      <c r="N39" s="20"/>
      <c r="O39" s="20"/>
      <c r="P39" s="20"/>
      <c r="Q39" s="20"/>
      <c r="R39" s="20"/>
      <c r="S39" s="20"/>
      <c r="T39" s="20"/>
      <c r="U39" s="20"/>
      <c r="V39" s="20"/>
    </row>
    <row r="40" spans="1:22" hidden="1" outlineLevel="1" x14ac:dyDescent="0.2">
      <c r="E40" s="3"/>
      <c r="F40" s="3"/>
      <c r="G40" s="3"/>
      <c r="H40" s="3"/>
      <c r="I40" s="3"/>
      <c r="J40" s="3"/>
      <c r="K40" s="3"/>
      <c r="L40" s="3"/>
      <c r="M40" s="3"/>
      <c r="N40" s="3"/>
      <c r="O40" s="3"/>
      <c r="P40" s="3"/>
      <c r="Q40" s="3"/>
      <c r="R40" s="3"/>
      <c r="S40" s="3"/>
      <c r="T40" s="3"/>
      <c r="U40" s="3"/>
      <c r="V40" s="3"/>
    </row>
    <row r="41" spans="1:22" hidden="1" outlineLevel="1" x14ac:dyDescent="0.2">
      <c r="E41" s="34" t="str">
        <f xml:space="preserve"> E$39</f>
        <v>Forecast end date</v>
      </c>
      <c r="F41" s="34">
        <f xml:space="preserve"> F$39</f>
        <v>45747</v>
      </c>
      <c r="G41" s="34" t="str">
        <f xml:space="preserve"> G$39</f>
        <v>date</v>
      </c>
      <c r="H41" s="34"/>
      <c r="I41" s="34"/>
      <c r="J41" s="34"/>
      <c r="K41" s="34"/>
      <c r="L41" s="34"/>
      <c r="M41" s="34"/>
      <c r="N41" s="34"/>
      <c r="O41" s="34"/>
      <c r="P41" s="34"/>
      <c r="Q41" s="34"/>
      <c r="R41" s="34"/>
      <c r="S41" s="34"/>
      <c r="T41" s="34"/>
      <c r="U41" s="34"/>
      <c r="V41" s="34"/>
    </row>
    <row r="42" spans="1:22" hidden="1" outlineLevel="1" x14ac:dyDescent="0.2">
      <c r="E42" s="16" t="str">
        <f t="shared" ref="E42:V42" si="25" xml:space="preserve"> E$20</f>
        <v>Model period beginning</v>
      </c>
      <c r="F42" s="16">
        <f t="shared" si="25"/>
        <v>0</v>
      </c>
      <c r="G42" s="16" t="str">
        <f t="shared" si="25"/>
        <v>date</v>
      </c>
      <c r="H42" s="16">
        <f t="shared" si="25"/>
        <v>0</v>
      </c>
      <c r="I42" s="16">
        <f t="shared" si="25"/>
        <v>0</v>
      </c>
      <c r="J42" s="16">
        <f t="shared" si="25"/>
        <v>41000</v>
      </c>
      <c r="K42" s="16">
        <f t="shared" si="25"/>
        <v>41365</v>
      </c>
      <c r="L42" s="16">
        <f t="shared" si="25"/>
        <v>41730</v>
      </c>
      <c r="M42" s="16">
        <f t="shared" si="25"/>
        <v>42095</v>
      </c>
      <c r="N42" s="16">
        <f t="shared" si="25"/>
        <v>42461</v>
      </c>
      <c r="O42" s="16">
        <f t="shared" si="25"/>
        <v>42826</v>
      </c>
      <c r="P42" s="16">
        <f t="shared" si="25"/>
        <v>43191</v>
      </c>
      <c r="Q42" s="16">
        <f t="shared" si="25"/>
        <v>43556</v>
      </c>
      <c r="R42" s="16">
        <f t="shared" si="25"/>
        <v>43922</v>
      </c>
      <c r="S42" s="16">
        <f t="shared" si="25"/>
        <v>44287</v>
      </c>
      <c r="T42" s="16">
        <f t="shared" si="25"/>
        <v>44652</v>
      </c>
      <c r="U42" s="16">
        <f t="shared" si="25"/>
        <v>45017</v>
      </c>
      <c r="V42" s="16">
        <f t="shared" si="25"/>
        <v>45383</v>
      </c>
    </row>
    <row r="43" spans="1:22" hidden="1" outlineLevel="1" x14ac:dyDescent="0.2">
      <c r="E43" s="16" t="str">
        <f t="shared" ref="E43:V43" si="26" xml:space="preserve"> E$25</f>
        <v>Model period ending</v>
      </c>
      <c r="F43" s="16">
        <f t="shared" si="26"/>
        <v>0</v>
      </c>
      <c r="G43" s="16" t="str">
        <f t="shared" si="26"/>
        <v>date</v>
      </c>
      <c r="H43" s="16">
        <f t="shared" si="26"/>
        <v>0</v>
      </c>
      <c r="I43" s="16">
        <f t="shared" si="26"/>
        <v>0</v>
      </c>
      <c r="J43" s="16">
        <f t="shared" si="26"/>
        <v>41364</v>
      </c>
      <c r="K43" s="16">
        <f t="shared" si="26"/>
        <v>41729</v>
      </c>
      <c r="L43" s="16">
        <f t="shared" si="26"/>
        <v>42094</v>
      </c>
      <c r="M43" s="16">
        <f t="shared" si="26"/>
        <v>42460</v>
      </c>
      <c r="N43" s="16">
        <f t="shared" si="26"/>
        <v>42825</v>
      </c>
      <c r="O43" s="16">
        <f t="shared" si="26"/>
        <v>43190</v>
      </c>
      <c r="P43" s="16">
        <f t="shared" si="26"/>
        <v>43555</v>
      </c>
      <c r="Q43" s="16">
        <f t="shared" si="26"/>
        <v>43921</v>
      </c>
      <c r="R43" s="16">
        <f t="shared" si="26"/>
        <v>44286</v>
      </c>
      <c r="S43" s="16">
        <f t="shared" si="26"/>
        <v>44651</v>
      </c>
      <c r="T43" s="16">
        <f t="shared" si="26"/>
        <v>45016</v>
      </c>
      <c r="U43" s="16">
        <f t="shared" si="26"/>
        <v>45382</v>
      </c>
      <c r="V43" s="16">
        <f t="shared" si="26"/>
        <v>45747</v>
      </c>
    </row>
    <row r="44" spans="1:22" s="148" customFormat="1" hidden="1" outlineLevel="1" x14ac:dyDescent="0.2">
      <c r="A44" s="160"/>
      <c r="B44" s="160"/>
      <c r="C44" s="161"/>
      <c r="D44" s="162"/>
      <c r="E44" s="162" t="s">
        <v>275</v>
      </c>
      <c r="F44" s="162"/>
      <c r="G44" s="162" t="s">
        <v>270</v>
      </c>
      <c r="H44" s="162">
        <f xml:space="preserve"> SUM(J44:V44)</f>
        <v>1</v>
      </c>
      <c r="I44" s="162"/>
      <c r="J44" s="162">
        <f t="shared" ref="J44:P44" si="27" xml:space="preserve"> IF(AND($F41 &gt;= J42, $F41 &lt;= J43), 1, 0)</f>
        <v>0</v>
      </c>
      <c r="K44" s="162">
        <f t="shared" si="27"/>
        <v>0</v>
      </c>
      <c r="L44" s="162">
        <f t="shared" si="27"/>
        <v>0</v>
      </c>
      <c r="M44" s="162">
        <f t="shared" si="27"/>
        <v>0</v>
      </c>
      <c r="N44" s="162">
        <f t="shared" si="27"/>
        <v>0</v>
      </c>
      <c r="O44" s="162">
        <f t="shared" si="27"/>
        <v>0</v>
      </c>
      <c r="P44" s="162">
        <f t="shared" si="27"/>
        <v>0</v>
      </c>
      <c r="Q44" s="162">
        <f t="shared" ref="Q44:V44" si="28" xml:space="preserve"> IF(AND($F41 &gt;= Q42, $F41 &lt;= Q43), 1, 0)</f>
        <v>0</v>
      </c>
      <c r="R44" s="162">
        <f t="shared" si="28"/>
        <v>0</v>
      </c>
      <c r="S44" s="162">
        <f t="shared" si="28"/>
        <v>0</v>
      </c>
      <c r="T44" s="162">
        <f t="shared" si="28"/>
        <v>0</v>
      </c>
      <c r="U44" s="162">
        <f t="shared" si="28"/>
        <v>0</v>
      </c>
      <c r="V44" s="162">
        <f t="shared" si="28"/>
        <v>1</v>
      </c>
    </row>
    <row r="45" spans="1:22" hidden="1" outlineLevel="1" x14ac:dyDescent="0.2">
      <c r="E45" s="3"/>
      <c r="F45" s="3"/>
      <c r="G45" s="3"/>
      <c r="H45" s="3"/>
      <c r="I45" s="3"/>
      <c r="J45" s="3"/>
      <c r="K45" s="3"/>
      <c r="L45" s="3"/>
      <c r="M45" s="3"/>
      <c r="N45" s="3"/>
      <c r="O45" s="3"/>
      <c r="P45" s="3"/>
      <c r="Q45" s="3"/>
      <c r="R45" s="3"/>
      <c r="S45" s="3"/>
      <c r="T45" s="3"/>
      <c r="U45" s="3"/>
      <c r="V45" s="3"/>
    </row>
    <row r="46" spans="1:22" hidden="1" outlineLevel="1" x14ac:dyDescent="0.2">
      <c r="B46" s="10" t="s">
        <v>277</v>
      </c>
      <c r="E46" s="3"/>
      <c r="F46" s="3"/>
      <c r="G46" s="3"/>
      <c r="H46" s="3"/>
      <c r="I46" s="3"/>
      <c r="J46" s="3"/>
      <c r="K46" s="3"/>
      <c r="L46" s="3"/>
      <c r="M46" s="3"/>
      <c r="N46" s="3"/>
      <c r="O46" s="3"/>
      <c r="P46" s="3"/>
      <c r="Q46" s="3"/>
      <c r="R46" s="3"/>
      <c r="S46" s="3"/>
      <c r="T46" s="3"/>
      <c r="U46" s="3"/>
      <c r="V46" s="3"/>
    </row>
    <row r="47" spans="1:22" hidden="1" outlineLevel="1" x14ac:dyDescent="0.2">
      <c r="E47" s="3" t="str">
        <f xml:space="preserve"> E$34</f>
        <v>Forecast start period flag</v>
      </c>
      <c r="F47" s="3">
        <f t="shared" ref="F47:V47" si="29" xml:space="preserve"> F$34</f>
        <v>0</v>
      </c>
      <c r="G47" s="3" t="str">
        <f t="shared" si="29"/>
        <v>flag</v>
      </c>
      <c r="H47" s="3">
        <f t="shared" si="29"/>
        <v>1</v>
      </c>
      <c r="I47" s="3">
        <f t="shared" si="29"/>
        <v>0</v>
      </c>
      <c r="J47" s="3">
        <f t="shared" si="29"/>
        <v>0</v>
      </c>
      <c r="K47" s="3">
        <f t="shared" si="29"/>
        <v>0</v>
      </c>
      <c r="L47" s="3">
        <f t="shared" si="29"/>
        <v>0</v>
      </c>
      <c r="M47" s="3">
        <f t="shared" si="29"/>
        <v>0</v>
      </c>
      <c r="N47" s="3">
        <f t="shared" si="29"/>
        <v>0</v>
      </c>
      <c r="O47" s="3">
        <f t="shared" si="29"/>
        <v>0</v>
      </c>
      <c r="P47" s="3">
        <f t="shared" si="29"/>
        <v>0</v>
      </c>
      <c r="Q47" s="3">
        <f t="shared" si="29"/>
        <v>0</v>
      </c>
      <c r="R47" s="3">
        <f t="shared" si="29"/>
        <v>1</v>
      </c>
      <c r="S47" s="3">
        <f t="shared" si="29"/>
        <v>0</v>
      </c>
      <c r="T47" s="3">
        <f t="shared" si="29"/>
        <v>0</v>
      </c>
      <c r="U47" s="3">
        <f t="shared" si="29"/>
        <v>0</v>
      </c>
      <c r="V47" s="3">
        <f t="shared" si="29"/>
        <v>0</v>
      </c>
    </row>
    <row r="48" spans="1:22" hidden="1" outlineLevel="1" x14ac:dyDescent="0.2">
      <c r="E48" s="3" t="str">
        <f xml:space="preserve"> E$44</f>
        <v>Forecast end period flag</v>
      </c>
      <c r="F48" s="3">
        <f t="shared" ref="F48:V48" si="30" xml:space="preserve"> F$44</f>
        <v>0</v>
      </c>
      <c r="G48" s="3" t="str">
        <f t="shared" si="30"/>
        <v>flag</v>
      </c>
      <c r="H48" s="3">
        <f t="shared" si="30"/>
        <v>1</v>
      </c>
      <c r="I48" s="3">
        <f t="shared" si="30"/>
        <v>0</v>
      </c>
      <c r="J48" s="3">
        <f t="shared" si="30"/>
        <v>0</v>
      </c>
      <c r="K48" s="3">
        <f t="shared" si="30"/>
        <v>0</v>
      </c>
      <c r="L48" s="3">
        <f t="shared" si="30"/>
        <v>0</v>
      </c>
      <c r="M48" s="3">
        <f t="shared" si="30"/>
        <v>0</v>
      </c>
      <c r="N48" s="3">
        <f t="shared" si="30"/>
        <v>0</v>
      </c>
      <c r="O48" s="3">
        <f t="shared" si="30"/>
        <v>0</v>
      </c>
      <c r="P48" s="3">
        <f t="shared" si="30"/>
        <v>0</v>
      </c>
      <c r="Q48" s="3">
        <f t="shared" si="30"/>
        <v>0</v>
      </c>
      <c r="R48" s="3">
        <f t="shared" si="30"/>
        <v>0</v>
      </c>
      <c r="S48" s="3">
        <f t="shared" si="30"/>
        <v>0</v>
      </c>
      <c r="T48" s="3">
        <f t="shared" si="30"/>
        <v>0</v>
      </c>
      <c r="U48" s="3">
        <f t="shared" si="30"/>
        <v>0</v>
      </c>
      <c r="V48" s="3">
        <f t="shared" si="30"/>
        <v>1</v>
      </c>
    </row>
    <row r="49" spans="1:22" s="196" customFormat="1" hidden="1" outlineLevel="1" x14ac:dyDescent="0.2">
      <c r="A49" s="194"/>
      <c r="B49" s="194"/>
      <c r="C49" s="195"/>
      <c r="E49" s="196" t="s">
        <v>277</v>
      </c>
      <c r="G49" s="196" t="s">
        <v>270</v>
      </c>
      <c r="H49" s="196">
        <f xml:space="preserve"> SUM(J49:V49)</f>
        <v>5</v>
      </c>
      <c r="I49" s="209"/>
      <c r="J49" s="196">
        <f xml:space="preserve"> J47 + I49 - I48</f>
        <v>0</v>
      </c>
      <c r="K49" s="196">
        <f t="shared" ref="K49:P49" si="31" xml:space="preserve"> K47 + J49 - J48</f>
        <v>0</v>
      </c>
      <c r="L49" s="196">
        <f t="shared" si="31"/>
        <v>0</v>
      </c>
      <c r="M49" s="196">
        <f t="shared" si="31"/>
        <v>0</v>
      </c>
      <c r="N49" s="196">
        <f t="shared" si="31"/>
        <v>0</v>
      </c>
      <c r="O49" s="196">
        <f t="shared" si="31"/>
        <v>0</v>
      </c>
      <c r="P49" s="196">
        <f t="shared" si="31"/>
        <v>0</v>
      </c>
      <c r="Q49" s="196">
        <f t="shared" ref="Q49" si="32" xml:space="preserve"> Q47 + P49 - P48</f>
        <v>0</v>
      </c>
      <c r="R49" s="196">
        <f t="shared" ref="R49" si="33" xml:space="preserve"> R47 + Q49 - Q48</f>
        <v>1</v>
      </c>
      <c r="S49" s="196">
        <f t="shared" ref="S49" si="34" xml:space="preserve"> S47 + R49 - R48</f>
        <v>1</v>
      </c>
      <c r="T49" s="196">
        <f t="shared" ref="T49" si="35" xml:space="preserve"> T47 + S49 - S48</f>
        <v>1</v>
      </c>
      <c r="U49" s="196">
        <f t="shared" ref="U49" si="36" xml:space="preserve"> U47 + T49 - T48</f>
        <v>1</v>
      </c>
      <c r="V49" s="196">
        <f t="shared" ref="V49" si="37" xml:space="preserve"> V47 + U49 - U48</f>
        <v>1</v>
      </c>
    </row>
    <row r="50" spans="1:22" s="148" customFormat="1" hidden="1" outlineLevel="1" x14ac:dyDescent="0.2">
      <c r="A50" s="160"/>
      <c r="B50" s="160"/>
      <c r="C50" s="161"/>
      <c r="D50" s="162"/>
      <c r="E50" s="162" t="s">
        <v>278</v>
      </c>
      <c r="F50" s="162">
        <f xml:space="preserve"> SUM(J49:V49)</f>
        <v>5</v>
      </c>
      <c r="G50" s="162" t="s">
        <v>279</v>
      </c>
      <c r="H50" s="162"/>
      <c r="I50" s="162"/>
      <c r="J50" s="162"/>
      <c r="K50" s="162"/>
      <c r="L50" s="162"/>
      <c r="M50" s="162"/>
      <c r="N50" s="162"/>
      <c r="O50" s="162"/>
      <c r="P50" s="162"/>
      <c r="Q50" s="162"/>
      <c r="R50" s="162"/>
      <c r="S50" s="162"/>
      <c r="T50" s="162"/>
      <c r="U50" s="162"/>
      <c r="V50" s="162"/>
    </row>
    <row r="51" spans="1:22" hidden="1" outlineLevel="1" x14ac:dyDescent="0.2">
      <c r="E51" s="3"/>
      <c r="F51" s="3"/>
      <c r="G51" s="3"/>
      <c r="H51" s="3"/>
      <c r="I51" s="3"/>
      <c r="J51" s="3"/>
      <c r="K51" s="3"/>
      <c r="L51" s="3"/>
      <c r="M51" s="3"/>
      <c r="N51" s="3"/>
      <c r="O51" s="3"/>
      <c r="P51" s="3"/>
      <c r="Q51" s="3"/>
      <c r="R51" s="3"/>
      <c r="S51" s="3"/>
      <c r="T51" s="3"/>
      <c r="U51" s="3"/>
      <c r="V51" s="3"/>
    </row>
    <row r="52" spans="1:22" hidden="1" outlineLevel="1" x14ac:dyDescent="0.2">
      <c r="B52" s="10" t="s">
        <v>280</v>
      </c>
      <c r="E52" s="3"/>
      <c r="F52" s="3"/>
      <c r="G52" s="3"/>
      <c r="H52" s="3"/>
      <c r="I52" s="3"/>
      <c r="J52" s="3"/>
      <c r="K52" s="3"/>
      <c r="L52" s="3"/>
      <c r="M52" s="3"/>
      <c r="N52" s="3"/>
      <c r="O52" s="3"/>
      <c r="P52" s="3"/>
      <c r="Q52" s="3"/>
      <c r="R52" s="3"/>
      <c r="S52" s="3"/>
      <c r="T52" s="3"/>
      <c r="U52" s="3"/>
      <c r="V52" s="3"/>
    </row>
    <row r="53" spans="1:22" hidden="1" outlineLevel="1" x14ac:dyDescent="0.2">
      <c r="E53" s="3" t="str">
        <f xml:space="preserve"> E$14</f>
        <v>1st model column flag</v>
      </c>
      <c r="F53" s="3">
        <f t="shared" ref="F53:V53" si="38" xml:space="preserve"> F$14</f>
        <v>0</v>
      </c>
      <c r="G53" s="3" t="str">
        <f t="shared" si="38"/>
        <v>flag</v>
      </c>
      <c r="H53" s="3">
        <f t="shared" si="38"/>
        <v>1</v>
      </c>
      <c r="I53" s="3">
        <f t="shared" si="38"/>
        <v>0</v>
      </c>
      <c r="J53" s="3">
        <f t="shared" si="38"/>
        <v>1</v>
      </c>
      <c r="K53" s="3">
        <f t="shared" si="38"/>
        <v>0</v>
      </c>
      <c r="L53" s="3">
        <f t="shared" si="38"/>
        <v>0</v>
      </c>
      <c r="M53" s="3">
        <f t="shared" si="38"/>
        <v>0</v>
      </c>
      <c r="N53" s="3">
        <f t="shared" si="38"/>
        <v>0</v>
      </c>
      <c r="O53" s="3">
        <f t="shared" si="38"/>
        <v>0</v>
      </c>
      <c r="P53" s="3">
        <f t="shared" si="38"/>
        <v>0</v>
      </c>
      <c r="Q53" s="3">
        <f t="shared" si="38"/>
        <v>0</v>
      </c>
      <c r="R53" s="3">
        <f t="shared" si="38"/>
        <v>0</v>
      </c>
      <c r="S53" s="3">
        <f t="shared" si="38"/>
        <v>0</v>
      </c>
      <c r="T53" s="3">
        <f t="shared" si="38"/>
        <v>0</v>
      </c>
      <c r="U53" s="3">
        <f t="shared" si="38"/>
        <v>0</v>
      </c>
      <c r="V53" s="3">
        <f t="shared" si="38"/>
        <v>0</v>
      </c>
    </row>
    <row r="54" spans="1:22" hidden="1" outlineLevel="1" x14ac:dyDescent="0.2">
      <c r="E54" s="3" t="str">
        <f xml:space="preserve"> E$34</f>
        <v>Forecast start period flag</v>
      </c>
      <c r="F54" s="3">
        <f t="shared" ref="F54:V54" si="39" xml:space="preserve"> F$34</f>
        <v>0</v>
      </c>
      <c r="G54" s="3" t="str">
        <f t="shared" si="39"/>
        <v>flag</v>
      </c>
      <c r="H54" s="3">
        <f t="shared" si="39"/>
        <v>1</v>
      </c>
      <c r="I54" s="3">
        <f t="shared" si="39"/>
        <v>0</v>
      </c>
      <c r="J54" s="3">
        <f t="shared" si="39"/>
        <v>0</v>
      </c>
      <c r="K54" s="3">
        <f t="shared" si="39"/>
        <v>0</v>
      </c>
      <c r="L54" s="3">
        <f t="shared" si="39"/>
        <v>0</v>
      </c>
      <c r="M54" s="3">
        <f t="shared" si="39"/>
        <v>0</v>
      </c>
      <c r="N54" s="3">
        <f t="shared" si="39"/>
        <v>0</v>
      </c>
      <c r="O54" s="3">
        <f t="shared" si="39"/>
        <v>0</v>
      </c>
      <c r="P54" s="3">
        <f t="shared" si="39"/>
        <v>0</v>
      </c>
      <c r="Q54" s="3">
        <f t="shared" si="39"/>
        <v>0</v>
      </c>
      <c r="R54" s="3">
        <f t="shared" si="39"/>
        <v>1</v>
      </c>
      <c r="S54" s="3">
        <f t="shared" si="39"/>
        <v>0</v>
      </c>
      <c r="T54" s="3">
        <f t="shared" si="39"/>
        <v>0</v>
      </c>
      <c r="U54" s="3">
        <f t="shared" si="39"/>
        <v>0</v>
      </c>
      <c r="V54" s="3">
        <f t="shared" si="39"/>
        <v>0</v>
      </c>
    </row>
    <row r="55" spans="1:22" s="196" customFormat="1" hidden="1" outlineLevel="1" x14ac:dyDescent="0.2">
      <c r="A55" s="194"/>
      <c r="B55" s="194"/>
      <c r="C55" s="195"/>
      <c r="E55" s="196" t="s">
        <v>280</v>
      </c>
      <c r="G55" s="196" t="s">
        <v>270</v>
      </c>
      <c r="H55" s="196">
        <f xml:space="preserve"> SUM(J55:V55)</f>
        <v>8</v>
      </c>
      <c r="I55" s="209"/>
      <c r="J55" s="196">
        <f xml:space="preserve"> J53 + I55 - J54</f>
        <v>1</v>
      </c>
      <c r="K55" s="196">
        <f t="shared" ref="K55:P55" si="40" xml:space="preserve"> K53 + J55 - K54</f>
        <v>1</v>
      </c>
      <c r="L55" s="196">
        <f t="shared" si="40"/>
        <v>1</v>
      </c>
      <c r="M55" s="196">
        <f t="shared" si="40"/>
        <v>1</v>
      </c>
      <c r="N55" s="196">
        <f t="shared" si="40"/>
        <v>1</v>
      </c>
      <c r="O55" s="196">
        <f t="shared" si="40"/>
        <v>1</v>
      </c>
      <c r="P55" s="196">
        <f t="shared" si="40"/>
        <v>1</v>
      </c>
      <c r="Q55" s="196">
        <f t="shared" ref="Q55" si="41" xml:space="preserve"> Q53 + P55 - Q54</f>
        <v>1</v>
      </c>
      <c r="R55" s="196">
        <f t="shared" ref="R55" si="42" xml:space="preserve"> R53 + Q55 - R54</f>
        <v>0</v>
      </c>
      <c r="S55" s="196">
        <f t="shared" ref="S55" si="43" xml:space="preserve"> S53 + R55 - S54</f>
        <v>0</v>
      </c>
      <c r="T55" s="196">
        <f t="shared" ref="T55" si="44" xml:space="preserve"> T53 + S55 - T54</f>
        <v>0</v>
      </c>
      <c r="U55" s="196">
        <f t="shared" ref="U55" si="45" xml:space="preserve"> U53 + T55 - U54</f>
        <v>0</v>
      </c>
      <c r="V55" s="196">
        <f t="shared" ref="V55" si="46" xml:space="preserve"> V53 + U55 - V54</f>
        <v>0</v>
      </c>
    </row>
    <row r="56" spans="1:22" hidden="1" outlineLevel="1" x14ac:dyDescent="0.2">
      <c r="E56" s="3" t="s">
        <v>281</v>
      </c>
      <c r="F56" s="3">
        <f xml:space="preserve"> SUM(J55:V55)</f>
        <v>8</v>
      </c>
      <c r="G56" s="3" t="s">
        <v>279</v>
      </c>
      <c r="H56" s="3"/>
      <c r="I56" s="3"/>
      <c r="J56" s="3"/>
      <c r="K56" s="3"/>
      <c r="L56" s="3"/>
      <c r="M56" s="3"/>
      <c r="N56" s="3"/>
      <c r="O56" s="3"/>
      <c r="P56" s="3"/>
      <c r="Q56" s="3"/>
      <c r="R56" s="3"/>
      <c r="S56" s="3"/>
      <c r="T56" s="3"/>
      <c r="U56" s="3"/>
      <c r="V56" s="3"/>
    </row>
    <row r="57" spans="1:22" hidden="1" outlineLevel="1" x14ac:dyDescent="0.2">
      <c r="E57" s="3"/>
      <c r="F57" s="3"/>
      <c r="G57" s="3"/>
      <c r="H57" s="3"/>
      <c r="I57" s="3"/>
      <c r="J57" s="3"/>
      <c r="K57" s="3"/>
      <c r="L57" s="3"/>
      <c r="M57" s="3"/>
      <c r="N57" s="3"/>
      <c r="O57" s="3"/>
      <c r="P57" s="3"/>
      <c r="Q57" s="3"/>
      <c r="R57" s="3"/>
      <c r="S57" s="3"/>
      <c r="T57" s="3"/>
      <c r="U57" s="3"/>
      <c r="V57" s="3"/>
    </row>
    <row r="58" spans="1:22" hidden="1" outlineLevel="1" x14ac:dyDescent="0.2">
      <c r="B58" s="10" t="s">
        <v>282</v>
      </c>
      <c r="E58" s="3"/>
      <c r="F58" s="3"/>
      <c r="G58" s="3"/>
      <c r="H58" s="3"/>
      <c r="I58" s="3"/>
      <c r="J58" s="3"/>
      <c r="K58" s="3"/>
      <c r="L58" s="3"/>
      <c r="M58" s="3"/>
      <c r="N58" s="3"/>
      <c r="O58" s="3"/>
      <c r="P58" s="3"/>
      <c r="Q58" s="3"/>
      <c r="R58" s="3"/>
      <c r="S58" s="3"/>
      <c r="T58" s="3"/>
      <c r="U58" s="3"/>
      <c r="V58" s="3"/>
    </row>
    <row r="59" spans="1:22" hidden="1" outlineLevel="1" x14ac:dyDescent="0.2">
      <c r="E59" s="3" t="str">
        <f xml:space="preserve"> E$44</f>
        <v>Forecast end period flag</v>
      </c>
      <c r="F59" s="3">
        <f t="shared" ref="F59:V59" si="47" xml:space="preserve"> F$44</f>
        <v>0</v>
      </c>
      <c r="G59" s="3" t="str">
        <f t="shared" si="47"/>
        <v>flag</v>
      </c>
      <c r="H59" s="3">
        <f t="shared" si="47"/>
        <v>1</v>
      </c>
      <c r="I59" s="104">
        <f t="shared" si="47"/>
        <v>0</v>
      </c>
      <c r="J59" s="3">
        <f t="shared" si="47"/>
        <v>0</v>
      </c>
      <c r="K59" s="3">
        <f t="shared" si="47"/>
        <v>0</v>
      </c>
      <c r="L59" s="3">
        <f t="shared" si="47"/>
        <v>0</v>
      </c>
      <c r="M59" s="3">
        <f t="shared" si="47"/>
        <v>0</v>
      </c>
      <c r="N59" s="3">
        <f t="shared" si="47"/>
        <v>0</v>
      </c>
      <c r="O59" s="3">
        <f t="shared" si="47"/>
        <v>0</v>
      </c>
      <c r="P59" s="3">
        <f t="shared" si="47"/>
        <v>0</v>
      </c>
      <c r="Q59" s="3">
        <f t="shared" si="47"/>
        <v>0</v>
      </c>
      <c r="R59" s="3">
        <f t="shared" si="47"/>
        <v>0</v>
      </c>
      <c r="S59" s="3">
        <f t="shared" si="47"/>
        <v>0</v>
      </c>
      <c r="T59" s="3">
        <f t="shared" si="47"/>
        <v>0</v>
      </c>
      <c r="U59" s="3">
        <f t="shared" si="47"/>
        <v>0</v>
      </c>
      <c r="V59" s="3">
        <f t="shared" si="47"/>
        <v>1</v>
      </c>
    </row>
    <row r="60" spans="1:22" s="148" customFormat="1" hidden="1" outlineLevel="1" x14ac:dyDescent="0.2">
      <c r="A60" s="160"/>
      <c r="B60" s="160"/>
      <c r="C60" s="161"/>
      <c r="D60" s="162"/>
      <c r="E60" s="162" t="s">
        <v>282</v>
      </c>
      <c r="F60" s="162"/>
      <c r="G60" s="162" t="s">
        <v>270</v>
      </c>
      <c r="H60" s="162">
        <f xml:space="preserve"> SUM(J60:V60)</f>
        <v>0</v>
      </c>
      <c r="I60" s="162"/>
      <c r="J60" s="162">
        <f xml:space="preserve"> I59</f>
        <v>0</v>
      </c>
      <c r="K60" s="162">
        <f t="shared" ref="K60:P60" si="48" xml:space="preserve"> J59</f>
        <v>0</v>
      </c>
      <c r="L60" s="162">
        <f t="shared" si="48"/>
        <v>0</v>
      </c>
      <c r="M60" s="162">
        <f t="shared" si="48"/>
        <v>0</v>
      </c>
      <c r="N60" s="162">
        <f t="shared" si="48"/>
        <v>0</v>
      </c>
      <c r="O60" s="162">
        <f t="shared" si="48"/>
        <v>0</v>
      </c>
      <c r="P60" s="162">
        <f t="shared" si="48"/>
        <v>0</v>
      </c>
      <c r="Q60" s="162">
        <f t="shared" ref="Q60" si="49" xml:space="preserve"> P59</f>
        <v>0</v>
      </c>
      <c r="R60" s="162">
        <f t="shared" ref="R60" si="50" xml:space="preserve"> Q59</f>
        <v>0</v>
      </c>
      <c r="S60" s="162">
        <f t="shared" ref="S60" si="51" xml:space="preserve"> R59</f>
        <v>0</v>
      </c>
      <c r="T60" s="162">
        <f t="shared" ref="T60" si="52" xml:space="preserve"> S59</f>
        <v>0</v>
      </c>
      <c r="U60" s="162">
        <f t="shared" ref="U60" si="53" xml:space="preserve"> T59</f>
        <v>0</v>
      </c>
      <c r="V60" s="162">
        <f t="shared" ref="V60" si="54" xml:space="preserve"> U59</f>
        <v>0</v>
      </c>
    </row>
    <row r="61" spans="1:22" hidden="1" outlineLevel="1" x14ac:dyDescent="0.2">
      <c r="E61" s="3"/>
      <c r="F61" s="3"/>
      <c r="G61" s="3"/>
      <c r="H61" s="3"/>
      <c r="I61" s="3"/>
      <c r="J61" s="3"/>
      <c r="K61" s="3"/>
      <c r="L61" s="3"/>
      <c r="M61" s="3"/>
      <c r="N61" s="3"/>
      <c r="O61" s="3"/>
      <c r="P61" s="3"/>
      <c r="Q61" s="3"/>
      <c r="R61" s="3"/>
      <c r="S61" s="3"/>
      <c r="T61" s="3"/>
      <c r="U61" s="3"/>
      <c r="V61" s="3"/>
    </row>
    <row r="62" spans="1:22" hidden="1" outlineLevel="1" x14ac:dyDescent="0.2">
      <c r="B62" s="10" t="s">
        <v>283</v>
      </c>
      <c r="E62" s="3"/>
      <c r="F62" s="3"/>
      <c r="G62" s="3"/>
      <c r="H62" s="3"/>
      <c r="I62" s="3"/>
      <c r="J62" s="3"/>
      <c r="K62" s="3"/>
      <c r="L62" s="3"/>
      <c r="M62" s="3"/>
      <c r="N62" s="3"/>
      <c r="O62" s="3"/>
      <c r="P62" s="3"/>
      <c r="Q62" s="3"/>
      <c r="R62" s="3"/>
      <c r="S62" s="3"/>
      <c r="T62" s="3"/>
      <c r="U62" s="3"/>
      <c r="V62" s="3"/>
    </row>
    <row r="63" spans="1:22" hidden="1" outlineLevel="1" x14ac:dyDescent="0.2">
      <c r="E63" s="3" t="str">
        <f t="shared" ref="E63:V63" si="55" xml:space="preserve"> E$60</f>
        <v>First post-forecast period flag</v>
      </c>
      <c r="F63" s="3">
        <f t="shared" si="55"/>
        <v>0</v>
      </c>
      <c r="G63" s="3" t="str">
        <f t="shared" si="55"/>
        <v>flag</v>
      </c>
      <c r="H63" s="3">
        <f t="shared" si="55"/>
        <v>0</v>
      </c>
      <c r="I63" s="3">
        <f t="shared" si="55"/>
        <v>0</v>
      </c>
      <c r="J63" s="3">
        <f t="shared" si="55"/>
        <v>0</v>
      </c>
      <c r="K63" s="3">
        <f t="shared" si="55"/>
        <v>0</v>
      </c>
      <c r="L63" s="3">
        <f t="shared" si="55"/>
        <v>0</v>
      </c>
      <c r="M63" s="3">
        <f t="shared" si="55"/>
        <v>0</v>
      </c>
      <c r="N63" s="3">
        <f t="shared" si="55"/>
        <v>0</v>
      </c>
      <c r="O63" s="3">
        <f t="shared" si="55"/>
        <v>0</v>
      </c>
      <c r="P63" s="3">
        <f t="shared" si="55"/>
        <v>0</v>
      </c>
      <c r="Q63" s="3">
        <f t="shared" si="55"/>
        <v>0</v>
      </c>
      <c r="R63" s="3">
        <f t="shared" si="55"/>
        <v>0</v>
      </c>
      <c r="S63" s="3">
        <f t="shared" si="55"/>
        <v>0</v>
      </c>
      <c r="T63" s="3">
        <f t="shared" si="55"/>
        <v>0</v>
      </c>
      <c r="U63" s="3">
        <f t="shared" si="55"/>
        <v>0</v>
      </c>
      <c r="V63" s="3">
        <f t="shared" si="55"/>
        <v>0</v>
      </c>
    </row>
    <row r="64" spans="1:22" hidden="1" outlineLevel="1" x14ac:dyDescent="0.2">
      <c r="E64" s="3" t="s">
        <v>283</v>
      </c>
      <c r="F64" s="3"/>
      <c r="G64" s="3" t="s">
        <v>270</v>
      </c>
      <c r="H64" s="3">
        <f xml:space="preserve"> SUM(J64:V64)</f>
        <v>0</v>
      </c>
      <c r="I64" s="104"/>
      <c r="J64" s="3">
        <f xml:space="preserve"> J63 + I64</f>
        <v>0</v>
      </c>
      <c r="K64" s="3">
        <f t="shared" ref="K64:P64" si="56" xml:space="preserve"> K63 + J64</f>
        <v>0</v>
      </c>
      <c r="L64" s="3">
        <f t="shared" si="56"/>
        <v>0</v>
      </c>
      <c r="M64" s="3">
        <f t="shared" si="56"/>
        <v>0</v>
      </c>
      <c r="N64" s="3">
        <f t="shared" si="56"/>
        <v>0</v>
      </c>
      <c r="O64" s="3">
        <f t="shared" si="56"/>
        <v>0</v>
      </c>
      <c r="P64" s="3">
        <f t="shared" si="56"/>
        <v>0</v>
      </c>
      <c r="Q64" s="3">
        <f t="shared" ref="Q64" si="57" xml:space="preserve"> Q63 + P64</f>
        <v>0</v>
      </c>
      <c r="R64" s="3">
        <f t="shared" ref="R64" si="58" xml:space="preserve"> R63 + Q64</f>
        <v>0</v>
      </c>
      <c r="S64" s="3">
        <f t="shared" ref="S64" si="59" xml:space="preserve"> S63 + R64</f>
        <v>0</v>
      </c>
      <c r="T64" s="3">
        <f t="shared" ref="T64" si="60" xml:space="preserve"> T63 + S64</f>
        <v>0</v>
      </c>
      <c r="U64" s="3">
        <f t="shared" ref="U64" si="61" xml:space="preserve"> U63 + T64</f>
        <v>0</v>
      </c>
      <c r="V64" s="3">
        <f t="shared" ref="V64" si="62" xml:space="preserve"> V63 + U64</f>
        <v>0</v>
      </c>
    </row>
    <row r="65" spans="1:22" hidden="1" outlineLevel="1" x14ac:dyDescent="0.2">
      <c r="E65" s="3" t="s">
        <v>284</v>
      </c>
      <c r="F65" s="3">
        <f xml:space="preserve"> SUM(J64:V64)</f>
        <v>0</v>
      </c>
      <c r="G65" s="3" t="s">
        <v>279</v>
      </c>
      <c r="H65" s="3"/>
      <c r="I65" s="3"/>
      <c r="J65" s="3"/>
      <c r="K65" s="3"/>
      <c r="L65" s="3"/>
      <c r="M65" s="3"/>
      <c r="N65" s="3"/>
      <c r="O65" s="3"/>
      <c r="P65" s="3"/>
      <c r="Q65" s="3"/>
      <c r="R65" s="3"/>
      <c r="S65" s="3"/>
      <c r="T65" s="3"/>
      <c r="U65" s="3"/>
      <c r="V65" s="3"/>
    </row>
    <row r="66" spans="1:22" hidden="1" outlineLevel="1" x14ac:dyDescent="0.2">
      <c r="E66" s="3"/>
      <c r="F66" s="3"/>
      <c r="G66" s="3"/>
      <c r="H66" s="3"/>
      <c r="I66" s="3"/>
      <c r="J66" s="3"/>
      <c r="K66" s="3"/>
      <c r="L66" s="3"/>
      <c r="M66" s="3"/>
      <c r="N66" s="3"/>
      <c r="O66" s="3"/>
      <c r="P66" s="3"/>
      <c r="Q66" s="3"/>
      <c r="R66" s="3"/>
      <c r="S66" s="3"/>
      <c r="T66" s="3"/>
      <c r="U66" s="3"/>
      <c r="V66" s="3"/>
    </row>
    <row r="67" spans="1:22" ht="12.75" customHeight="1" x14ac:dyDescent="0.2">
      <c r="E67" s="3"/>
      <c r="F67" s="3"/>
      <c r="G67" s="3"/>
      <c r="H67" s="3"/>
      <c r="I67" s="3"/>
      <c r="J67" s="3"/>
      <c r="K67" s="3"/>
      <c r="L67" s="3"/>
      <c r="M67" s="3"/>
      <c r="N67" s="3"/>
      <c r="O67" s="3"/>
      <c r="P67" s="3"/>
      <c r="Q67" s="3"/>
      <c r="R67" s="3"/>
      <c r="S67" s="3"/>
      <c r="T67" s="3"/>
      <c r="U67" s="3"/>
      <c r="V67" s="3"/>
    </row>
    <row r="68" spans="1:22" ht="12.75" customHeight="1" collapsed="1" x14ac:dyDescent="0.2">
      <c r="A68" s="39" t="s">
        <v>285</v>
      </c>
      <c r="B68" s="39"/>
      <c r="C68" s="40"/>
      <c r="D68" s="39"/>
      <c r="E68" s="39"/>
      <c r="F68" s="39"/>
      <c r="G68" s="39"/>
      <c r="H68" s="39"/>
      <c r="I68" s="39"/>
      <c r="J68" s="39"/>
      <c r="K68" s="39"/>
      <c r="L68" s="39"/>
      <c r="M68" s="39"/>
      <c r="N68" s="39"/>
      <c r="O68" s="39"/>
      <c r="P68" s="39"/>
      <c r="Q68" s="39"/>
      <c r="R68" s="39"/>
      <c r="S68" s="39"/>
      <c r="T68" s="39"/>
      <c r="U68" s="39"/>
      <c r="V68" s="39"/>
    </row>
    <row r="69" spans="1:22" hidden="1" outlineLevel="1" x14ac:dyDescent="0.2">
      <c r="E69" s="3"/>
      <c r="F69" s="3"/>
      <c r="G69" s="3"/>
      <c r="H69" s="3"/>
      <c r="I69" s="3"/>
      <c r="J69" s="3"/>
      <c r="K69" s="3"/>
      <c r="L69" s="3"/>
      <c r="M69" s="3"/>
      <c r="N69" s="3"/>
      <c r="O69" s="3"/>
      <c r="P69" s="3"/>
      <c r="Q69" s="3"/>
      <c r="R69" s="3"/>
      <c r="S69" s="3"/>
      <c r="T69" s="3"/>
      <c r="U69" s="3"/>
      <c r="V69" s="3"/>
    </row>
    <row r="70" spans="1:22" hidden="1" outlineLevel="1" x14ac:dyDescent="0.2">
      <c r="B70" s="10" t="s">
        <v>286</v>
      </c>
      <c r="E70" s="3"/>
      <c r="F70" s="13"/>
      <c r="G70" s="14"/>
      <c r="H70" s="14"/>
      <c r="I70" s="14"/>
      <c r="J70" s="14"/>
      <c r="K70" s="14"/>
      <c r="L70" s="14"/>
      <c r="M70" s="14"/>
      <c r="N70" s="14"/>
      <c r="O70" s="14"/>
      <c r="P70" s="14"/>
      <c r="Q70" s="14"/>
      <c r="R70" s="14"/>
      <c r="S70" s="14"/>
      <c r="T70" s="14"/>
      <c r="U70" s="14"/>
      <c r="V70" s="14"/>
    </row>
    <row r="71" spans="1:22" hidden="1" outlineLevel="1" x14ac:dyDescent="0.2">
      <c r="E71" s="3" t="str">
        <f t="shared" ref="E71:V71" si="63" xml:space="preserve"> E$14</f>
        <v>1st model column flag</v>
      </c>
      <c r="F71" s="3">
        <f t="shared" si="63"/>
        <v>0</v>
      </c>
      <c r="G71" s="3" t="str">
        <f t="shared" si="63"/>
        <v>flag</v>
      </c>
      <c r="H71" s="3">
        <f t="shared" si="63"/>
        <v>1</v>
      </c>
      <c r="I71" s="3">
        <f t="shared" si="63"/>
        <v>0</v>
      </c>
      <c r="J71" s="3">
        <f t="shared" si="63"/>
        <v>1</v>
      </c>
      <c r="K71" s="3">
        <f t="shared" si="63"/>
        <v>0</v>
      </c>
      <c r="L71" s="3">
        <f t="shared" si="63"/>
        <v>0</v>
      </c>
      <c r="M71" s="3">
        <f t="shared" si="63"/>
        <v>0</v>
      </c>
      <c r="N71" s="3">
        <f t="shared" si="63"/>
        <v>0</v>
      </c>
      <c r="O71" s="3">
        <f t="shared" si="63"/>
        <v>0</v>
      </c>
      <c r="P71" s="3">
        <f t="shared" si="63"/>
        <v>0</v>
      </c>
      <c r="Q71" s="3">
        <f t="shared" si="63"/>
        <v>0</v>
      </c>
      <c r="R71" s="3">
        <f t="shared" si="63"/>
        <v>0</v>
      </c>
      <c r="S71" s="3">
        <f t="shared" si="63"/>
        <v>0</v>
      </c>
      <c r="T71" s="3">
        <f t="shared" si="63"/>
        <v>0</v>
      </c>
      <c r="U71" s="3">
        <f t="shared" si="63"/>
        <v>0</v>
      </c>
      <c r="V71" s="3">
        <f t="shared" si="63"/>
        <v>0</v>
      </c>
    </row>
    <row r="72" spans="1:22" hidden="1" outlineLevel="1" x14ac:dyDescent="0.2">
      <c r="E72" s="3" t="str">
        <f xml:space="preserve"> E$34</f>
        <v>Forecast start period flag</v>
      </c>
      <c r="F72" s="3">
        <f t="shared" ref="F72:V72" si="64" xml:space="preserve"> F$34</f>
        <v>0</v>
      </c>
      <c r="G72" s="3" t="str">
        <f t="shared" si="64"/>
        <v>flag</v>
      </c>
      <c r="H72" s="3">
        <f t="shared" si="64"/>
        <v>1</v>
      </c>
      <c r="I72" s="3">
        <f t="shared" si="64"/>
        <v>0</v>
      </c>
      <c r="J72" s="3">
        <f t="shared" si="64"/>
        <v>0</v>
      </c>
      <c r="K72" s="3">
        <f t="shared" si="64"/>
        <v>0</v>
      </c>
      <c r="L72" s="3">
        <f t="shared" si="64"/>
        <v>0</v>
      </c>
      <c r="M72" s="3">
        <f t="shared" si="64"/>
        <v>0</v>
      </c>
      <c r="N72" s="3">
        <f t="shared" si="64"/>
        <v>0</v>
      </c>
      <c r="O72" s="3">
        <f t="shared" si="64"/>
        <v>0</v>
      </c>
      <c r="P72" s="3">
        <f t="shared" si="64"/>
        <v>0</v>
      </c>
      <c r="Q72" s="3">
        <f t="shared" si="64"/>
        <v>0</v>
      </c>
      <c r="R72" s="3">
        <f t="shared" si="64"/>
        <v>1</v>
      </c>
      <c r="S72" s="3">
        <f t="shared" si="64"/>
        <v>0</v>
      </c>
      <c r="T72" s="3">
        <f t="shared" si="64"/>
        <v>0</v>
      </c>
      <c r="U72" s="3">
        <f t="shared" si="64"/>
        <v>0</v>
      </c>
      <c r="V72" s="3">
        <f t="shared" si="64"/>
        <v>0</v>
      </c>
    </row>
    <row r="73" spans="1:22" hidden="1" outlineLevel="1" x14ac:dyDescent="0.2">
      <c r="E73" s="3" t="str">
        <f t="shared" ref="E73:V73" si="65" xml:space="preserve"> E$60</f>
        <v>First post-forecast period flag</v>
      </c>
      <c r="F73" s="3">
        <f t="shared" si="65"/>
        <v>0</v>
      </c>
      <c r="G73" s="3" t="str">
        <f t="shared" si="65"/>
        <v>flag</v>
      </c>
      <c r="H73" s="3">
        <f t="shared" si="65"/>
        <v>0</v>
      </c>
      <c r="I73" s="3">
        <f t="shared" si="65"/>
        <v>0</v>
      </c>
      <c r="J73" s="3">
        <f t="shared" si="65"/>
        <v>0</v>
      </c>
      <c r="K73" s="3">
        <f t="shared" si="65"/>
        <v>0</v>
      </c>
      <c r="L73" s="3">
        <f t="shared" si="65"/>
        <v>0</v>
      </c>
      <c r="M73" s="3">
        <f t="shared" si="65"/>
        <v>0</v>
      </c>
      <c r="N73" s="3">
        <f t="shared" si="65"/>
        <v>0</v>
      </c>
      <c r="O73" s="3">
        <f t="shared" si="65"/>
        <v>0</v>
      </c>
      <c r="P73" s="3">
        <f t="shared" si="65"/>
        <v>0</v>
      </c>
      <c r="Q73" s="3">
        <f t="shared" si="65"/>
        <v>0</v>
      </c>
      <c r="R73" s="3">
        <f t="shared" si="65"/>
        <v>0</v>
      </c>
      <c r="S73" s="3">
        <f t="shared" si="65"/>
        <v>0</v>
      </c>
      <c r="T73" s="3">
        <f t="shared" si="65"/>
        <v>0</v>
      </c>
      <c r="U73" s="3">
        <f t="shared" si="65"/>
        <v>0</v>
      </c>
      <c r="V73" s="3">
        <f t="shared" si="65"/>
        <v>0</v>
      </c>
    </row>
    <row r="74" spans="1:22" hidden="1" outlineLevel="1" x14ac:dyDescent="0.2">
      <c r="E74" s="18" t="s">
        <v>287</v>
      </c>
      <c r="F74" s="18"/>
      <c r="G74" s="18" t="s">
        <v>266</v>
      </c>
      <c r="H74" s="18"/>
      <c r="I74" s="130"/>
      <c r="J74" s="18">
        <f t="shared" ref="J74:P74" si="66" xml:space="preserve"> I74 + SUM(J71:J73)</f>
        <v>1</v>
      </c>
      <c r="K74" s="18">
        <f t="shared" si="66"/>
        <v>1</v>
      </c>
      <c r="L74" s="18">
        <f t="shared" si="66"/>
        <v>1</v>
      </c>
      <c r="M74" s="18">
        <f t="shared" si="66"/>
        <v>1</v>
      </c>
      <c r="N74" s="18">
        <f t="shared" si="66"/>
        <v>1</v>
      </c>
      <c r="O74" s="18">
        <f t="shared" si="66"/>
        <v>1</v>
      </c>
      <c r="P74" s="18">
        <f t="shared" si="66"/>
        <v>1</v>
      </c>
      <c r="Q74" s="18">
        <f t="shared" ref="Q74" si="67" xml:space="preserve"> P74 + SUM(Q71:Q73)</f>
        <v>1</v>
      </c>
      <c r="R74" s="18">
        <f t="shared" ref="R74" si="68" xml:space="preserve"> Q74 + SUM(R71:R73)</f>
        <v>2</v>
      </c>
      <c r="S74" s="18">
        <f t="shared" ref="S74" si="69" xml:space="preserve"> R74 + SUM(S71:S73)</f>
        <v>2</v>
      </c>
      <c r="T74" s="18">
        <f t="shared" ref="T74" si="70" xml:space="preserve"> S74 + SUM(T71:T73)</f>
        <v>2</v>
      </c>
      <c r="U74" s="18">
        <f t="shared" ref="U74" si="71" xml:space="preserve"> T74 + SUM(U71:U73)</f>
        <v>2</v>
      </c>
      <c r="V74" s="18">
        <f t="shared" ref="V74" si="72" xml:space="preserve"> U74 + SUM(V71:V73)</f>
        <v>2</v>
      </c>
    </row>
    <row r="75" spans="1:22" hidden="1" outlineLevel="1" x14ac:dyDescent="0.2">
      <c r="E75" s="14"/>
      <c r="F75" s="14"/>
      <c r="G75" s="14"/>
      <c r="H75" s="14"/>
      <c r="I75" s="14"/>
      <c r="J75" s="14"/>
      <c r="K75" s="14"/>
      <c r="L75" s="14"/>
      <c r="M75" s="14"/>
      <c r="N75" s="14"/>
      <c r="O75" s="14"/>
      <c r="P75" s="14"/>
      <c r="Q75" s="14"/>
      <c r="R75" s="14"/>
      <c r="S75" s="14"/>
      <c r="T75" s="14"/>
      <c r="U75" s="14"/>
      <c r="V75" s="14"/>
    </row>
    <row r="76" spans="1:22" hidden="1" outlineLevel="1" x14ac:dyDescent="0.2">
      <c r="E76" s="12" t="str">
        <f xml:space="preserve"> Inputs!E$20</f>
        <v>Pre - forecast period</v>
      </c>
      <c r="F76" s="12" t="str">
        <f xml:space="preserve"> Inputs!F$20</f>
        <v>Pre-Fcst</v>
      </c>
      <c r="G76" s="12" t="str">
        <f xml:space="preserve"> Inputs!G$20</f>
        <v>label</v>
      </c>
      <c r="H76" s="12"/>
      <c r="I76" s="12"/>
      <c r="J76" s="12"/>
      <c r="K76" s="12"/>
      <c r="L76" s="12"/>
      <c r="M76" s="12"/>
      <c r="N76" s="12"/>
      <c r="O76" s="12"/>
      <c r="P76" s="12"/>
      <c r="Q76" s="12"/>
      <c r="R76" s="12"/>
      <c r="S76" s="12"/>
      <c r="T76" s="12"/>
      <c r="U76" s="12"/>
      <c r="V76" s="12"/>
    </row>
    <row r="77" spans="1:22" hidden="1" outlineLevel="1" x14ac:dyDescent="0.2">
      <c r="E77" s="12" t="str">
        <f xml:space="preserve"> Inputs!E$21</f>
        <v>Forecast period</v>
      </c>
      <c r="F77" s="12" t="str">
        <f xml:space="preserve"> Inputs!F$21</f>
        <v>Forecast</v>
      </c>
      <c r="G77" s="12" t="str">
        <f xml:space="preserve"> Inputs!G$21</f>
        <v>label</v>
      </c>
      <c r="H77" s="12"/>
      <c r="I77" s="12"/>
      <c r="J77" s="12"/>
      <c r="K77" s="12"/>
      <c r="L77" s="12"/>
      <c r="M77" s="12"/>
      <c r="N77" s="12"/>
      <c r="O77" s="12"/>
      <c r="P77" s="12"/>
      <c r="Q77" s="12"/>
      <c r="R77" s="12"/>
      <c r="S77" s="12"/>
      <c r="T77" s="12"/>
      <c r="U77" s="12"/>
      <c r="V77" s="12"/>
    </row>
    <row r="78" spans="1:22" hidden="1" outlineLevel="1" x14ac:dyDescent="0.2">
      <c r="E78" s="12" t="str">
        <f xml:space="preserve"> Inputs!E$22</f>
        <v>Post - forecast period</v>
      </c>
      <c r="F78" s="12" t="str">
        <f xml:space="preserve"> Inputs!F$22</f>
        <v>Post-Fcst</v>
      </c>
      <c r="G78" s="12" t="str">
        <f xml:space="preserve"> Inputs!G$22</f>
        <v>label</v>
      </c>
      <c r="H78" s="12"/>
      <c r="I78" s="12"/>
      <c r="J78" s="12"/>
      <c r="K78" s="12"/>
      <c r="L78" s="12"/>
      <c r="M78" s="12"/>
      <c r="N78" s="12"/>
      <c r="O78" s="12"/>
      <c r="P78" s="12"/>
      <c r="Q78" s="12"/>
      <c r="R78" s="12"/>
      <c r="S78" s="12"/>
      <c r="T78" s="12"/>
      <c r="U78" s="12"/>
      <c r="V78" s="12"/>
    </row>
    <row r="79" spans="1:22" hidden="1" outlineLevel="1" x14ac:dyDescent="0.2">
      <c r="E79" s="18" t="str">
        <f t="shared" ref="E79:V79" si="73" xml:space="preserve"> E$74</f>
        <v>Timeline label counter</v>
      </c>
      <c r="F79" s="18">
        <f t="shared" si="73"/>
        <v>0</v>
      </c>
      <c r="G79" s="18" t="str">
        <f t="shared" si="73"/>
        <v>counter</v>
      </c>
      <c r="H79" s="18">
        <f t="shared" si="73"/>
        <v>0</v>
      </c>
      <c r="I79" s="18">
        <f t="shared" si="73"/>
        <v>0</v>
      </c>
      <c r="J79" s="18">
        <f t="shared" si="73"/>
        <v>1</v>
      </c>
      <c r="K79" s="18">
        <f t="shared" si="73"/>
        <v>1</v>
      </c>
      <c r="L79" s="18">
        <f t="shared" si="73"/>
        <v>1</v>
      </c>
      <c r="M79" s="18">
        <f t="shared" si="73"/>
        <v>1</v>
      </c>
      <c r="N79" s="18">
        <f t="shared" si="73"/>
        <v>1</v>
      </c>
      <c r="O79" s="18">
        <f t="shared" si="73"/>
        <v>1</v>
      </c>
      <c r="P79" s="18">
        <f t="shared" si="73"/>
        <v>1</v>
      </c>
      <c r="Q79" s="18">
        <f t="shared" si="73"/>
        <v>1</v>
      </c>
      <c r="R79" s="18">
        <f t="shared" si="73"/>
        <v>2</v>
      </c>
      <c r="S79" s="18">
        <f t="shared" si="73"/>
        <v>2</v>
      </c>
      <c r="T79" s="18">
        <f t="shared" si="73"/>
        <v>2</v>
      </c>
      <c r="U79" s="18">
        <f t="shared" si="73"/>
        <v>2</v>
      </c>
      <c r="V79" s="18">
        <f t="shared" si="73"/>
        <v>2</v>
      </c>
    </row>
    <row r="80" spans="1:22" hidden="1" outlineLevel="1" x14ac:dyDescent="0.2">
      <c r="E80" s="3" t="s">
        <v>286</v>
      </c>
      <c r="F80" s="3"/>
      <c r="G80" s="3" t="s">
        <v>145</v>
      </c>
      <c r="H80" s="3"/>
      <c r="I80" s="3"/>
      <c r="J80" s="17" t="str">
        <f t="shared" ref="J80:P80" si="74" xml:space="preserve"> INDEX($F76:$F78, J79)</f>
        <v>Pre-Fcst</v>
      </c>
      <c r="K80" s="17" t="str">
        <f t="shared" si="74"/>
        <v>Pre-Fcst</v>
      </c>
      <c r="L80" s="17" t="str">
        <f t="shared" si="74"/>
        <v>Pre-Fcst</v>
      </c>
      <c r="M80" s="17" t="str">
        <f t="shared" si="74"/>
        <v>Pre-Fcst</v>
      </c>
      <c r="N80" s="17" t="str">
        <f t="shared" si="74"/>
        <v>Pre-Fcst</v>
      </c>
      <c r="O80" s="17" t="str">
        <f t="shared" si="74"/>
        <v>Pre-Fcst</v>
      </c>
      <c r="P80" s="17" t="str">
        <f t="shared" si="74"/>
        <v>Pre-Fcst</v>
      </c>
      <c r="Q80" s="17" t="str">
        <f t="shared" ref="Q80:V80" si="75" xml:space="preserve"> INDEX($F76:$F78, Q79)</f>
        <v>Pre-Fcst</v>
      </c>
      <c r="R80" s="17" t="str">
        <f t="shared" si="75"/>
        <v>Forecast</v>
      </c>
      <c r="S80" s="17" t="str">
        <f t="shared" si="75"/>
        <v>Forecast</v>
      </c>
      <c r="T80" s="17" t="str">
        <f t="shared" si="75"/>
        <v>Forecast</v>
      </c>
      <c r="U80" s="17" t="str">
        <f t="shared" si="75"/>
        <v>Forecast</v>
      </c>
      <c r="V80" s="17" t="str">
        <f t="shared" si="75"/>
        <v>Forecast</v>
      </c>
    </row>
    <row r="81" spans="1:22" hidden="1" outlineLevel="1" x14ac:dyDescent="0.2">
      <c r="A81" s="3"/>
    </row>
    <row r="82" spans="1:22" hidden="1" outlineLevel="1" x14ac:dyDescent="0.2">
      <c r="B82" s="10" t="s">
        <v>288</v>
      </c>
      <c r="E82" s="3"/>
      <c r="F82" s="3"/>
      <c r="G82" s="3"/>
      <c r="H82" s="3"/>
      <c r="I82" s="3"/>
      <c r="J82" s="3"/>
      <c r="K82" s="3"/>
      <c r="L82" s="3"/>
      <c r="M82" s="3"/>
      <c r="N82" s="3"/>
      <c r="O82" s="3"/>
      <c r="P82" s="3"/>
      <c r="Q82" s="3"/>
      <c r="R82" s="3"/>
      <c r="S82" s="3"/>
      <c r="T82" s="3"/>
      <c r="U82" s="3"/>
      <c r="V82" s="3"/>
    </row>
    <row r="83" spans="1:22" hidden="1" outlineLevel="1" x14ac:dyDescent="0.2">
      <c r="E83" s="3" t="str">
        <f xml:space="preserve"> E$55</f>
        <v>Pre-forecast period flag</v>
      </c>
      <c r="F83" s="3">
        <f t="shared" ref="F83:V83" si="76" xml:space="preserve"> F$55</f>
        <v>0</v>
      </c>
      <c r="G83" s="3" t="str">
        <f t="shared" si="76"/>
        <v>flag</v>
      </c>
      <c r="H83" s="3">
        <f t="shared" si="76"/>
        <v>8</v>
      </c>
      <c r="I83" s="3">
        <f t="shared" si="76"/>
        <v>0</v>
      </c>
      <c r="J83" s="3">
        <f t="shared" si="76"/>
        <v>1</v>
      </c>
      <c r="K83" s="3">
        <f t="shared" si="76"/>
        <v>1</v>
      </c>
      <c r="L83" s="3">
        <f t="shared" si="76"/>
        <v>1</v>
      </c>
      <c r="M83" s="3">
        <f t="shared" si="76"/>
        <v>1</v>
      </c>
      <c r="N83" s="3">
        <f t="shared" si="76"/>
        <v>1</v>
      </c>
      <c r="O83" s="3">
        <f t="shared" si="76"/>
        <v>1</v>
      </c>
      <c r="P83" s="3">
        <f t="shared" si="76"/>
        <v>1</v>
      </c>
      <c r="Q83" s="3">
        <f t="shared" si="76"/>
        <v>1</v>
      </c>
      <c r="R83" s="3">
        <f t="shared" si="76"/>
        <v>0</v>
      </c>
      <c r="S83" s="3">
        <f t="shared" si="76"/>
        <v>0</v>
      </c>
      <c r="T83" s="3">
        <f t="shared" si="76"/>
        <v>0</v>
      </c>
      <c r="U83" s="3">
        <f t="shared" si="76"/>
        <v>0</v>
      </c>
      <c r="V83" s="3">
        <f t="shared" si="76"/>
        <v>0</v>
      </c>
    </row>
    <row r="84" spans="1:22" hidden="1" outlineLevel="1" x14ac:dyDescent="0.2">
      <c r="E84" s="3" t="str">
        <f xml:space="preserve"> E$49</f>
        <v>Forecast period flag</v>
      </c>
      <c r="F84" s="3">
        <f t="shared" ref="F84:V84" si="77" xml:space="preserve"> F$49</f>
        <v>0</v>
      </c>
      <c r="G84" s="3" t="str">
        <f t="shared" si="77"/>
        <v>flag</v>
      </c>
      <c r="H84" s="3">
        <f t="shared" si="77"/>
        <v>5</v>
      </c>
      <c r="I84" s="3">
        <f t="shared" si="77"/>
        <v>0</v>
      </c>
      <c r="J84" s="3">
        <f t="shared" si="77"/>
        <v>0</v>
      </c>
      <c r="K84" s="3">
        <f t="shared" si="77"/>
        <v>0</v>
      </c>
      <c r="L84" s="3">
        <f t="shared" si="77"/>
        <v>0</v>
      </c>
      <c r="M84" s="3">
        <f t="shared" si="77"/>
        <v>0</v>
      </c>
      <c r="N84" s="3">
        <f t="shared" si="77"/>
        <v>0</v>
      </c>
      <c r="O84" s="3">
        <f t="shared" si="77"/>
        <v>0</v>
      </c>
      <c r="P84" s="3">
        <f t="shared" si="77"/>
        <v>0</v>
      </c>
      <c r="Q84" s="3">
        <f t="shared" si="77"/>
        <v>0</v>
      </c>
      <c r="R84" s="3">
        <f t="shared" si="77"/>
        <v>1</v>
      </c>
      <c r="S84" s="3">
        <f t="shared" si="77"/>
        <v>1</v>
      </c>
      <c r="T84" s="3">
        <f t="shared" si="77"/>
        <v>1</v>
      </c>
      <c r="U84" s="3">
        <f t="shared" si="77"/>
        <v>1</v>
      </c>
      <c r="V84" s="3">
        <f t="shared" si="77"/>
        <v>1</v>
      </c>
    </row>
    <row r="85" spans="1:22" hidden="1" outlineLevel="1" x14ac:dyDescent="0.2">
      <c r="E85" s="3" t="str">
        <f t="shared" ref="E85:V85" si="78" xml:space="preserve"> E$64</f>
        <v>Post-forecast period flag</v>
      </c>
      <c r="F85" s="3">
        <f t="shared" si="78"/>
        <v>0</v>
      </c>
      <c r="G85" s="3" t="str">
        <f t="shared" si="78"/>
        <v>flag</v>
      </c>
      <c r="H85" s="3">
        <f t="shared" si="78"/>
        <v>0</v>
      </c>
      <c r="I85" s="3">
        <f t="shared" si="78"/>
        <v>0</v>
      </c>
      <c r="J85" s="3">
        <f t="shared" si="78"/>
        <v>0</v>
      </c>
      <c r="K85" s="3">
        <f t="shared" si="78"/>
        <v>0</v>
      </c>
      <c r="L85" s="3">
        <f t="shared" si="78"/>
        <v>0</v>
      </c>
      <c r="M85" s="3">
        <f t="shared" si="78"/>
        <v>0</v>
      </c>
      <c r="N85" s="3">
        <f t="shared" si="78"/>
        <v>0</v>
      </c>
      <c r="O85" s="3">
        <f t="shared" si="78"/>
        <v>0</v>
      </c>
      <c r="P85" s="3">
        <f t="shared" si="78"/>
        <v>0</v>
      </c>
      <c r="Q85" s="3">
        <f t="shared" si="78"/>
        <v>0</v>
      </c>
      <c r="R85" s="3">
        <f t="shared" si="78"/>
        <v>0</v>
      </c>
      <c r="S85" s="3">
        <f t="shared" si="78"/>
        <v>0</v>
      </c>
      <c r="T85" s="3">
        <f t="shared" si="78"/>
        <v>0</v>
      </c>
      <c r="U85" s="3">
        <f t="shared" si="78"/>
        <v>0</v>
      </c>
      <c r="V85" s="3">
        <f t="shared" si="78"/>
        <v>0</v>
      </c>
    </row>
    <row r="86" spans="1:22" hidden="1" outlineLevel="1" x14ac:dyDescent="0.2">
      <c r="E86" s="3" t="s">
        <v>289</v>
      </c>
      <c r="F86" s="3"/>
      <c r="G86" s="3" t="s">
        <v>16</v>
      </c>
      <c r="H86" s="3">
        <f xml:space="preserve"> SUM(J86:V86)</f>
        <v>0</v>
      </c>
      <c r="I86" s="3"/>
      <c r="J86" s="3">
        <f t="shared" ref="J86:P86" si="79" xml:space="preserve"> MAX(0, SUM(J83:J85) - 1)</f>
        <v>0</v>
      </c>
      <c r="K86" s="3">
        <f t="shared" si="79"/>
        <v>0</v>
      </c>
      <c r="L86" s="3">
        <f t="shared" si="79"/>
        <v>0</v>
      </c>
      <c r="M86" s="3">
        <f t="shared" si="79"/>
        <v>0</v>
      </c>
      <c r="N86" s="3">
        <f t="shared" si="79"/>
        <v>0</v>
      </c>
      <c r="O86" s="3">
        <f t="shared" si="79"/>
        <v>0</v>
      </c>
      <c r="P86" s="3">
        <f t="shared" si="79"/>
        <v>0</v>
      </c>
      <c r="Q86" s="3">
        <f t="shared" ref="Q86:V86" si="80" xml:space="preserve"> MAX(0, SUM(Q83:Q85) - 1)</f>
        <v>0</v>
      </c>
      <c r="R86" s="3">
        <f t="shared" si="80"/>
        <v>0</v>
      </c>
      <c r="S86" s="3">
        <f t="shared" si="80"/>
        <v>0</v>
      </c>
      <c r="T86" s="3">
        <f t="shared" si="80"/>
        <v>0</v>
      </c>
      <c r="U86" s="3">
        <f t="shared" si="80"/>
        <v>0</v>
      </c>
      <c r="V86" s="3">
        <f t="shared" si="80"/>
        <v>0</v>
      </c>
    </row>
    <row r="87" spans="1:22" hidden="1" outlineLevel="1" x14ac:dyDescent="0.2">
      <c r="E87" s="3" t="s">
        <v>290</v>
      </c>
      <c r="F87" s="3">
        <f xml:space="preserve"> SUM(J86:V86)</f>
        <v>0</v>
      </c>
      <c r="G87" s="3" t="s">
        <v>279</v>
      </c>
      <c r="H87" s="3"/>
      <c r="I87" s="3"/>
      <c r="J87" s="3"/>
      <c r="K87" s="3"/>
      <c r="L87" s="3"/>
      <c r="M87" s="3"/>
      <c r="N87" s="3"/>
      <c r="O87" s="3"/>
      <c r="P87" s="3"/>
      <c r="Q87" s="3"/>
      <c r="R87" s="3"/>
      <c r="S87" s="3"/>
      <c r="T87" s="3"/>
      <c r="U87" s="3"/>
      <c r="V87" s="3"/>
    </row>
    <row r="88" spans="1:22" hidden="1" outlineLevel="1" x14ac:dyDescent="0.2">
      <c r="E88" s="3"/>
      <c r="F88" s="3"/>
      <c r="G88" s="3"/>
      <c r="H88" s="3"/>
      <c r="I88" s="3"/>
      <c r="J88" s="3"/>
      <c r="K88" s="3"/>
      <c r="L88" s="3"/>
      <c r="M88" s="3"/>
      <c r="N88" s="3"/>
      <c r="O88" s="3"/>
      <c r="P88" s="3"/>
      <c r="Q88" s="3"/>
      <c r="R88" s="3"/>
      <c r="S88" s="3"/>
      <c r="T88" s="3"/>
      <c r="U88" s="3"/>
      <c r="V88" s="3"/>
    </row>
    <row r="89" spans="1:22" hidden="1" outlineLevel="1" x14ac:dyDescent="0.2">
      <c r="E89" s="3" t="str">
        <f xml:space="preserve"> E$11</f>
        <v>Model column total</v>
      </c>
      <c r="F89" s="3">
        <f xml:space="preserve"> F$11</f>
        <v>13</v>
      </c>
      <c r="G89" s="3" t="str">
        <f xml:space="preserve"> G$11</f>
        <v>columns</v>
      </c>
      <c r="H89" s="3"/>
      <c r="I89" s="3"/>
      <c r="J89" s="3"/>
      <c r="K89" s="3"/>
      <c r="L89" s="3"/>
      <c r="M89" s="3"/>
      <c r="N89" s="3"/>
      <c r="O89" s="3"/>
      <c r="P89" s="3"/>
      <c r="Q89" s="3"/>
      <c r="R89" s="3"/>
      <c r="S89" s="3"/>
      <c r="T89" s="3"/>
      <c r="U89" s="3"/>
      <c r="V89" s="3"/>
    </row>
    <row r="90" spans="1:22" hidden="1" outlineLevel="1" x14ac:dyDescent="0.2">
      <c r="E90" s="3" t="str">
        <f xml:space="preserve"> E$87</f>
        <v>Overlapping in periods - total</v>
      </c>
      <c r="F90" s="3">
        <f xml:space="preserve"> F$87</f>
        <v>0</v>
      </c>
      <c r="G90" s="3" t="str">
        <f xml:space="preserve"> G$87</f>
        <v>periods</v>
      </c>
      <c r="H90" s="3"/>
      <c r="I90" s="3"/>
      <c r="J90" s="3"/>
      <c r="K90" s="3"/>
      <c r="L90" s="3"/>
      <c r="M90" s="3"/>
      <c r="N90" s="3"/>
      <c r="O90" s="3"/>
      <c r="P90" s="3"/>
      <c r="Q90" s="3"/>
      <c r="R90" s="3"/>
      <c r="S90" s="3"/>
      <c r="T90" s="3"/>
      <c r="U90" s="3"/>
      <c r="V90" s="3"/>
    </row>
    <row r="91" spans="1:22" hidden="1" outlineLevel="1" x14ac:dyDescent="0.2">
      <c r="E91" s="3" t="str">
        <f xml:space="preserve"> E$56</f>
        <v>Pre-forecast period flag - total</v>
      </c>
      <c r="F91" s="3">
        <f xml:space="preserve"> F$56</f>
        <v>8</v>
      </c>
      <c r="G91" s="3" t="str">
        <f xml:space="preserve"> G$56</f>
        <v>periods</v>
      </c>
      <c r="H91" s="3"/>
      <c r="I91" s="3"/>
      <c r="J91" s="3"/>
      <c r="K91" s="3"/>
      <c r="L91" s="3"/>
      <c r="M91" s="3"/>
      <c r="N91" s="3"/>
      <c r="O91" s="3"/>
      <c r="P91" s="3"/>
      <c r="Q91" s="3"/>
      <c r="R91" s="3"/>
      <c r="S91" s="3"/>
      <c r="T91" s="3"/>
      <c r="U91" s="3"/>
      <c r="V91" s="3"/>
    </row>
    <row r="92" spans="1:22" hidden="1" outlineLevel="1" x14ac:dyDescent="0.2">
      <c r="E92" s="3" t="str">
        <f xml:space="preserve"> E$50</f>
        <v xml:space="preserve">Total number of forecast periods </v>
      </c>
      <c r="F92" s="3">
        <f xml:space="preserve"> F$50</f>
        <v>5</v>
      </c>
      <c r="G92" s="3" t="str">
        <f xml:space="preserve"> G$50</f>
        <v>periods</v>
      </c>
      <c r="H92" s="3"/>
      <c r="I92" s="3"/>
      <c r="J92" s="3"/>
      <c r="K92" s="3"/>
      <c r="L92" s="3"/>
      <c r="M92" s="3"/>
      <c r="N92" s="3"/>
      <c r="O92" s="3"/>
      <c r="P92" s="3"/>
      <c r="Q92" s="3"/>
      <c r="R92" s="3"/>
      <c r="S92" s="3"/>
      <c r="T92" s="3"/>
      <c r="U92" s="3"/>
      <c r="V92" s="3"/>
    </row>
    <row r="93" spans="1:22" hidden="1" outlineLevel="1" x14ac:dyDescent="0.2">
      <c r="E93" s="3" t="str">
        <f xml:space="preserve"> E$65</f>
        <v>Post-forecast period - total</v>
      </c>
      <c r="F93" s="3">
        <f xml:space="preserve"> F$65</f>
        <v>0</v>
      </c>
      <c r="G93" s="3" t="str">
        <f xml:space="preserve"> G$65</f>
        <v>periods</v>
      </c>
      <c r="H93" s="3"/>
      <c r="I93" s="3"/>
      <c r="J93" s="3"/>
      <c r="K93" s="3"/>
      <c r="L93" s="3"/>
      <c r="M93" s="3"/>
      <c r="N93" s="3"/>
      <c r="O93" s="3"/>
      <c r="P93" s="3"/>
      <c r="Q93" s="3"/>
      <c r="R93" s="3"/>
      <c r="S93" s="3"/>
      <c r="T93" s="3"/>
      <c r="U93" s="3"/>
      <c r="V93" s="3"/>
    </row>
    <row r="94" spans="1:22" hidden="1" outlineLevel="1" x14ac:dyDescent="0.2">
      <c r="E94" s="3" t="s">
        <v>288</v>
      </c>
      <c r="F94" s="318">
        <f xml:space="preserve"> IF(SUM(F89:F90) - SUM(F91:F93) &lt;&gt; 0, 1, 0)</f>
        <v>0</v>
      </c>
      <c r="G94" s="3" t="s">
        <v>291</v>
      </c>
      <c r="H94" s="3"/>
      <c r="I94" s="3"/>
      <c r="J94" s="3"/>
      <c r="K94" s="3"/>
      <c r="L94" s="3"/>
      <c r="M94" s="3"/>
      <c r="N94" s="3"/>
      <c r="O94" s="3"/>
      <c r="P94" s="3"/>
      <c r="Q94" s="3"/>
      <c r="R94" s="3"/>
      <c r="S94" s="3"/>
      <c r="T94" s="3"/>
      <c r="U94" s="3"/>
      <c r="V94" s="3"/>
    </row>
    <row r="95" spans="1:22" hidden="1" outlineLevel="1" x14ac:dyDescent="0.2">
      <c r="E95" s="3"/>
      <c r="F95" s="3"/>
      <c r="G95" s="3"/>
      <c r="H95" s="3"/>
      <c r="I95" s="3"/>
      <c r="J95" s="3"/>
      <c r="K95" s="3"/>
      <c r="L95" s="3"/>
      <c r="M95" s="3"/>
      <c r="N95" s="3"/>
      <c r="O95" s="3"/>
      <c r="P95" s="3"/>
      <c r="Q95" s="3"/>
      <c r="R95" s="3"/>
      <c r="S95" s="3"/>
      <c r="T95" s="3"/>
      <c r="U95" s="3"/>
      <c r="V95" s="3"/>
    </row>
    <row r="96" spans="1:22" x14ac:dyDescent="0.2">
      <c r="E96" s="3"/>
      <c r="F96" s="3"/>
      <c r="G96" s="3"/>
      <c r="H96" s="3"/>
      <c r="I96" s="3"/>
      <c r="J96" s="3"/>
      <c r="K96" s="3"/>
      <c r="L96" s="3"/>
      <c r="M96" s="3"/>
      <c r="N96" s="3"/>
      <c r="O96" s="3"/>
      <c r="P96" s="3"/>
      <c r="Q96" s="3"/>
      <c r="R96" s="3"/>
      <c r="S96" s="3"/>
      <c r="T96" s="3"/>
      <c r="U96" s="3"/>
      <c r="V96" s="3"/>
    </row>
    <row r="97" spans="1:22" ht="12.75" customHeight="1" collapsed="1" x14ac:dyDescent="0.2">
      <c r="A97" s="39" t="s">
        <v>292</v>
      </c>
      <c r="B97" s="39"/>
      <c r="C97" s="40"/>
      <c r="D97" s="39"/>
      <c r="E97" s="39"/>
      <c r="F97" s="39"/>
      <c r="G97" s="39"/>
      <c r="H97" s="39"/>
      <c r="I97" s="39"/>
      <c r="J97" s="39"/>
      <c r="K97" s="39"/>
      <c r="L97" s="39"/>
      <c r="M97" s="39"/>
      <c r="N97" s="39"/>
      <c r="O97" s="39"/>
      <c r="P97" s="39"/>
      <c r="Q97" s="39"/>
      <c r="R97" s="39"/>
      <c r="S97" s="39"/>
      <c r="T97" s="39"/>
      <c r="U97" s="39"/>
      <c r="V97" s="39"/>
    </row>
    <row r="98" spans="1:22" hidden="1" outlineLevel="1" x14ac:dyDescent="0.2">
      <c r="E98" s="3"/>
      <c r="F98" s="3"/>
      <c r="G98" s="3"/>
      <c r="H98" s="3"/>
      <c r="I98" s="3"/>
      <c r="J98" s="3"/>
      <c r="K98" s="3"/>
      <c r="L98" s="3"/>
      <c r="M98" s="3"/>
      <c r="N98" s="3"/>
      <c r="O98" s="3"/>
      <c r="P98" s="3"/>
      <c r="Q98" s="3"/>
      <c r="R98" s="3"/>
      <c r="S98" s="3"/>
      <c r="T98" s="3"/>
      <c r="U98" s="3"/>
      <c r="V98" s="3"/>
    </row>
    <row r="99" spans="1:22" hidden="1" outlineLevel="1" x14ac:dyDescent="0.2">
      <c r="E99" s="9" t="str">
        <f xml:space="preserve"> Inputs!E$16</f>
        <v>First modelling column financial year#</v>
      </c>
      <c r="F99" s="9">
        <f xml:space="preserve"> Inputs!F$16</f>
        <v>2013</v>
      </c>
      <c r="G99" s="9" t="str">
        <f xml:space="preserve"> Inputs!G$16</f>
        <v>year #</v>
      </c>
      <c r="H99" s="9"/>
      <c r="I99" s="9"/>
      <c r="J99" s="9"/>
      <c r="K99" s="9"/>
      <c r="L99" s="9"/>
      <c r="M99" s="9"/>
      <c r="N99" s="9"/>
      <c r="O99" s="9"/>
      <c r="P99" s="9"/>
      <c r="Q99" s="9"/>
      <c r="R99" s="9"/>
      <c r="S99" s="9"/>
      <c r="T99" s="9"/>
      <c r="U99" s="9"/>
      <c r="V99" s="9"/>
    </row>
    <row r="100" spans="1:22" hidden="1" outlineLevel="1" x14ac:dyDescent="0.2">
      <c r="E100" s="9" t="str">
        <f xml:space="preserve"> Inputs!E$17</f>
        <v>Financial year end month number</v>
      </c>
      <c r="F100" s="9">
        <f xml:space="preserve"> Inputs!F$17</f>
        <v>3</v>
      </c>
      <c r="G100" s="9" t="str">
        <f xml:space="preserve"> Inputs!G$17</f>
        <v>month #</v>
      </c>
      <c r="H100" s="9"/>
      <c r="I100" s="9"/>
      <c r="J100" s="9"/>
      <c r="K100" s="9"/>
      <c r="L100" s="9"/>
      <c r="M100" s="9"/>
      <c r="N100" s="9"/>
      <c r="O100" s="9"/>
      <c r="P100" s="9"/>
      <c r="Q100" s="9"/>
      <c r="R100" s="9"/>
      <c r="S100" s="9"/>
      <c r="T100" s="9"/>
      <c r="U100" s="9"/>
      <c r="V100" s="9"/>
    </row>
    <row r="101" spans="1:22" hidden="1" outlineLevel="1" x14ac:dyDescent="0.2">
      <c r="E101" s="16" t="str">
        <f t="shared" ref="E101:V101" si="81" xml:space="preserve"> E$25</f>
        <v>Model period ending</v>
      </c>
      <c r="F101" s="16">
        <f t="shared" si="81"/>
        <v>0</v>
      </c>
      <c r="G101" s="16" t="str">
        <f t="shared" si="81"/>
        <v>date</v>
      </c>
      <c r="H101" s="16">
        <f t="shared" si="81"/>
        <v>0</v>
      </c>
      <c r="I101" s="16">
        <f t="shared" si="81"/>
        <v>0</v>
      </c>
      <c r="J101" s="16">
        <f t="shared" si="81"/>
        <v>41364</v>
      </c>
      <c r="K101" s="16">
        <f t="shared" si="81"/>
        <v>41729</v>
      </c>
      <c r="L101" s="16">
        <f t="shared" si="81"/>
        <v>42094</v>
      </c>
      <c r="M101" s="16">
        <f t="shared" si="81"/>
        <v>42460</v>
      </c>
      <c r="N101" s="16">
        <f t="shared" si="81"/>
        <v>42825</v>
      </c>
      <c r="O101" s="16">
        <f t="shared" si="81"/>
        <v>43190</v>
      </c>
      <c r="P101" s="16">
        <f t="shared" si="81"/>
        <v>43555</v>
      </c>
      <c r="Q101" s="16">
        <f t="shared" si="81"/>
        <v>43921</v>
      </c>
      <c r="R101" s="16">
        <f t="shared" si="81"/>
        <v>44286</v>
      </c>
      <c r="S101" s="16">
        <f t="shared" si="81"/>
        <v>44651</v>
      </c>
      <c r="T101" s="16">
        <f t="shared" si="81"/>
        <v>45016</v>
      </c>
      <c r="U101" s="16">
        <f t="shared" si="81"/>
        <v>45382</v>
      </c>
      <c r="V101" s="16">
        <f t="shared" si="81"/>
        <v>45747</v>
      </c>
    </row>
    <row r="102" spans="1:22" hidden="1" outlineLevel="1" x14ac:dyDescent="0.2">
      <c r="E102" s="3" t="str">
        <f t="shared" ref="E102:V102" si="82" xml:space="preserve"> E$14</f>
        <v>1st model column flag</v>
      </c>
      <c r="F102" s="3">
        <f t="shared" si="82"/>
        <v>0</v>
      </c>
      <c r="G102" s="3" t="str">
        <f t="shared" si="82"/>
        <v>flag</v>
      </c>
      <c r="H102" s="3">
        <f t="shared" si="82"/>
        <v>1</v>
      </c>
      <c r="I102" s="3">
        <f t="shared" si="82"/>
        <v>0</v>
      </c>
      <c r="J102" s="3">
        <f t="shared" si="82"/>
        <v>1</v>
      </c>
      <c r="K102" s="3">
        <f t="shared" si="82"/>
        <v>0</v>
      </c>
      <c r="L102" s="3">
        <f t="shared" si="82"/>
        <v>0</v>
      </c>
      <c r="M102" s="3">
        <f t="shared" si="82"/>
        <v>0</v>
      </c>
      <c r="N102" s="3">
        <f t="shared" si="82"/>
        <v>0</v>
      </c>
      <c r="O102" s="3">
        <f t="shared" si="82"/>
        <v>0</v>
      </c>
      <c r="P102" s="3">
        <f t="shared" si="82"/>
        <v>0</v>
      </c>
      <c r="Q102" s="3">
        <f t="shared" si="82"/>
        <v>0</v>
      </c>
      <c r="R102" s="3">
        <f t="shared" si="82"/>
        <v>0</v>
      </c>
      <c r="S102" s="3">
        <f t="shared" si="82"/>
        <v>0</v>
      </c>
      <c r="T102" s="3">
        <f t="shared" si="82"/>
        <v>0</v>
      </c>
      <c r="U102" s="3">
        <f t="shared" si="82"/>
        <v>0</v>
      </c>
      <c r="V102" s="3">
        <f t="shared" si="82"/>
        <v>0</v>
      </c>
    </row>
    <row r="103" spans="1:22" s="148" customFormat="1" hidden="1" outlineLevel="1" x14ac:dyDescent="0.2">
      <c r="A103" s="160"/>
      <c r="B103" s="160"/>
      <c r="C103" s="161"/>
      <c r="D103" s="162"/>
      <c r="E103" s="162" t="s">
        <v>293</v>
      </c>
      <c r="F103" s="160"/>
      <c r="G103" s="162" t="s">
        <v>137</v>
      </c>
      <c r="H103" s="162"/>
      <c r="I103" s="187"/>
      <c r="J103" s="190">
        <f t="shared" ref="J103:P103" si="83" xml:space="preserve"> IF(J102 = 1, $F99, IF(J101 &gt; (DATE(I103, $F100 + 1, 1) - 1), I103 + 1, I103))</f>
        <v>2013</v>
      </c>
      <c r="K103" s="190">
        <f t="shared" si="83"/>
        <v>2014</v>
      </c>
      <c r="L103" s="190">
        <f t="shared" si="83"/>
        <v>2015</v>
      </c>
      <c r="M103" s="190">
        <f t="shared" si="83"/>
        <v>2016</v>
      </c>
      <c r="N103" s="190">
        <f t="shared" si="83"/>
        <v>2017</v>
      </c>
      <c r="O103" s="190">
        <f t="shared" si="83"/>
        <v>2018</v>
      </c>
      <c r="P103" s="190">
        <f t="shared" si="83"/>
        <v>2019</v>
      </c>
      <c r="Q103" s="190">
        <f t="shared" ref="Q103" si="84" xml:space="preserve"> IF(Q102 = 1, $F99, IF(Q101 &gt; (DATE(P103, $F100 + 1, 1) - 1), P103 + 1, P103))</f>
        <v>2020</v>
      </c>
      <c r="R103" s="190">
        <f t="shared" ref="R103" si="85" xml:space="preserve"> IF(R102 = 1, $F99, IF(R101 &gt; (DATE(Q103, $F100 + 1, 1) - 1), Q103 + 1, Q103))</f>
        <v>2021</v>
      </c>
      <c r="S103" s="190">
        <f t="shared" ref="S103" si="86" xml:space="preserve"> IF(S102 = 1, $F99, IF(S101 &gt; (DATE(R103, $F100 + 1, 1) - 1), R103 + 1, R103))</f>
        <v>2022</v>
      </c>
      <c r="T103" s="190">
        <f t="shared" ref="T103" si="87" xml:space="preserve"> IF(T102 = 1, $F99, IF(T101 &gt; (DATE(S103, $F100 + 1, 1) - 1), S103 + 1, S103))</f>
        <v>2023</v>
      </c>
      <c r="U103" s="190">
        <f t="shared" ref="U103" si="88" xml:space="preserve"> IF(U102 = 1, $F99, IF(U101 &gt; (DATE(T103, $F100 + 1, 1) - 1), T103 + 1, T103))</f>
        <v>2024</v>
      </c>
      <c r="V103" s="190">
        <f t="shared" ref="V103" si="89" xml:space="preserve"> IF(V102 = 1, $F99, IF(V101 &gt; (DATE(U103, $F100 + 1, 1) - 1), U103 + 1, U103))</f>
        <v>2025</v>
      </c>
    </row>
    <row r="104" spans="1:22" hidden="1" outlineLevel="1" x14ac:dyDescent="0.2"/>
  </sheetData>
  <phoneticPr fontId="0" type="noConversion"/>
  <conditionalFormatting sqref="F94">
    <cfRule type="cellIs" dxfId="36" priority="54" stopIfTrue="1" operator="notEqual">
      <formula>0</formula>
    </cfRule>
    <cfRule type="cellIs" dxfId="35" priority="55" stopIfTrue="1" operator="equal">
      <formula>""</formula>
    </cfRule>
  </conditionalFormatting>
  <conditionalFormatting sqref="F2">
    <cfRule type="cellIs" dxfId="34" priority="1" operator="greaterThan">
      <formula>0</formula>
    </cfRule>
  </conditionalFormatting>
  <printOptions headings="1"/>
  <pageMargins left="0.74803149606299213" right="0.74803149606299213" top="0.98425196850393704" bottom="0.98425196850393704" header="0.51181102362204722" footer="0.51181102362204722"/>
  <pageSetup paperSize="9" scale="55" fitToHeight="0" orientation="landscape" blackAndWhite="1" r:id="rId1"/>
  <headerFooter alignWithMargins="0">
    <oddHeader>&amp;CSheet:&amp;A</oddHeader>
    <oddFooter>&amp;L&amp;F ( Printed on &amp;D at &amp;T )&amp;RPage &amp;P of &amp;N</oddFooter>
  </headerFooter>
  <extLst>
    <ext xmlns:x14="http://schemas.microsoft.com/office/spreadsheetml/2009/9/main" uri="{78C0D931-6437-407d-A8EE-F0AAD7539E65}">
      <x14:conditionalFormattings>
        <x14:conditionalFormatting xmlns:xm="http://schemas.microsoft.com/office/excel/2006/main">
          <x14:cfRule type="cellIs" priority="2883" stopIfTrue="1" operator="equal" id="{3EECE7C7-D648-4E3C-988D-BB5800939AA0}">
            <xm:f>Inputs!$F$21</xm:f>
            <x14:dxf>
              <fill>
                <patternFill>
                  <bgColor indexed="44"/>
                </patternFill>
              </fill>
            </x14:dxf>
          </x14:cfRule>
          <x14:cfRule type="cellIs" priority="2884" stopIfTrue="1" operator="equal" id="{232BCAE7-06E2-4CE5-90DE-E7F58A50457E}">
            <xm:f>Inputs!$F$20</xm:f>
            <x14:dxf>
              <fill>
                <patternFill>
                  <bgColor indexed="47"/>
                </patternFill>
              </fill>
            </x14:dxf>
          </x14:cfRule>
          <xm:sqref>J3:V3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Document" ma:contentTypeID="0x010100AB216BE5A5D5224AAAC7C69E6002BF5E" ma:contentTypeVersion="4" ma:contentTypeDescription="Create a new document." ma:contentTypeScope="" ma:versionID="dbff228f28ff76422e370545cb483a86">
  <xsd:schema xmlns:xsd="http://www.w3.org/2001/XMLSchema" xmlns:xs="http://www.w3.org/2001/XMLSchema" xmlns:p="http://schemas.microsoft.com/office/2006/metadata/properties" xmlns:ns2="3054b69e-aa5e-40a4-aad2-855b35e1350d" xmlns:ns3="11354919-975d-48ee-8859-4dc7ad3be72c" xmlns:ns4="7041854e-4853-44f9-9e63-23b7acad5461" targetNamespace="http://schemas.microsoft.com/office/2006/metadata/properties" ma:root="true" ma:fieldsID="9a049dd43f96451f5c02f37eb3eb36f4" ns2:_="" ns3:_="" ns4:_="">
    <xsd:import namespace="3054b69e-aa5e-40a4-aad2-855b35e1350d"/>
    <xsd:import namespace="11354919-975d-48ee-8859-4dc7ad3be72c"/>
    <xsd:import namespace="7041854e-4853-44f9-9e63-23b7acad546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4: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54b69e-aa5e-40a4-aad2-855b35e1350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1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documentManagement>
</p:properties>
</file>

<file path=customXml/itemProps1.xml><?xml version="1.0" encoding="utf-8"?>
<ds:datastoreItem xmlns:ds="http://schemas.openxmlformats.org/officeDocument/2006/customXml" ds:itemID="{F82BC862-2FE2-466E-90B0-0010FA1A0220}">
  <ds:schemaRefs>
    <ds:schemaRef ds:uri="http://schemas.microsoft.com/office/2006/metadata/customXsn"/>
  </ds:schemaRefs>
</ds:datastoreItem>
</file>

<file path=customXml/itemProps2.xml><?xml version="1.0" encoding="utf-8"?>
<ds:datastoreItem xmlns:ds="http://schemas.openxmlformats.org/officeDocument/2006/customXml" ds:itemID="{DD2AA933-FDD8-4EBF-8346-0552AAEEE6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54b69e-aa5e-40a4-aad2-855b35e1350d"/>
    <ds:schemaRef ds:uri="11354919-975d-48ee-8859-4dc7ad3be72c"/>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747DB0-5205-47CC-A223-9E0F2025D2CC}">
  <ds:schemaRefs>
    <ds:schemaRef ds:uri="http://schemas.microsoft.com/sharepoint/v3/contenttype/forms"/>
  </ds:schemaRefs>
</ds:datastoreItem>
</file>

<file path=customXml/itemProps4.xml><?xml version="1.0" encoding="utf-8"?>
<ds:datastoreItem xmlns:ds="http://schemas.openxmlformats.org/officeDocument/2006/customXml" ds:itemID="{2D9472FB-38B5-45D0-849B-9A1C39CBACAD}">
  <ds:schemaRefs>
    <ds:schemaRef ds:uri="http://schemas.microsoft.com/office/2006/documentManagement/types"/>
    <ds:schemaRef ds:uri="http://purl.org/dc/dcmitype/"/>
    <ds:schemaRef ds:uri="http://www.w3.org/XML/1998/namespace"/>
    <ds:schemaRef ds:uri="11354919-975d-48ee-8859-4dc7ad3be72c"/>
    <ds:schemaRef ds:uri="http://purl.org/dc/elements/1.1/"/>
    <ds:schemaRef ds:uri="http://schemas.microsoft.com/office/infopath/2007/PartnerControls"/>
    <ds:schemaRef ds:uri="7041854e-4853-44f9-9e63-23b7acad5461"/>
    <ds:schemaRef ds:uri="http://schemas.microsoft.com/office/2006/metadata/properties"/>
    <ds:schemaRef ds:uri="http://purl.org/dc/terms/"/>
    <ds:schemaRef ds:uri="http://schemas.openxmlformats.org/package/2006/metadata/core-properties"/>
    <ds:schemaRef ds:uri="3054b69e-aa5e-40a4-aad2-855b35e1350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QA_Checklist</vt:lpstr>
      <vt:lpstr>CLEAR_SHEET</vt:lpstr>
      <vt:lpstr>F_Inputs</vt:lpstr>
      <vt:lpstr>F_Outputs</vt:lpstr>
      <vt:lpstr>Cover</vt:lpstr>
      <vt:lpstr>Change Log</vt:lpstr>
      <vt:lpstr>Map &amp; Key</vt:lpstr>
      <vt:lpstr>Inputs</vt:lpstr>
      <vt:lpstr>Time</vt:lpstr>
      <vt:lpstr>Indexation</vt:lpstr>
      <vt:lpstr>Calc</vt:lpstr>
      <vt:lpstr>Profiling</vt:lpstr>
      <vt:lpstr>FM Proportion Calc</vt:lpstr>
      <vt:lpstr>Summary_Output</vt:lpstr>
      <vt:lpstr>Checks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PR19 Revenue adjustments feeeder model</dc:title>
  <dc:creator>OFWAT</dc:creator>
  <cp:lastModifiedBy>AWS User</cp:lastModifiedBy>
  <cp:revision/>
  <dcterms:created xsi:type="dcterms:W3CDTF">2011-07-29T09:10:41Z</dcterms:created>
  <dcterms:modified xsi:type="dcterms:W3CDTF">2019-07-18T08:24:35Z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0x010100AB216BE5A5D5224AAAC7C69E6002BF5E</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Stakeholder">
    <vt:lpwstr/>
  </property>
  <property fmtid="{D5CDD505-2E9C-101B-9397-08002B2CF9AE}" pid="7" name="Security Classification">
    <vt:lpwstr>21;#OFFICIAL|c2540f30-f875-494b-a43f-ebfb5017a6ad</vt:lpwstr>
  </property>
  <property fmtid="{D5CDD505-2E9C-101B-9397-08002B2CF9AE}" pid="8" name="Hierarchy">
    <vt:lpwstr/>
  </property>
  <property fmtid="{D5CDD505-2E9C-101B-9397-08002B2CF9AE}" pid="9" name="Collection">
    <vt:lpwstr/>
  </property>
  <property fmtid="{D5CDD505-2E9C-101B-9397-08002B2CF9AE}" pid="10" name="Stakeholder 5">
    <vt:lpwstr/>
  </property>
  <property fmtid="{D5CDD505-2E9C-101B-9397-08002B2CF9AE}" pid="11" name="Project Code">
    <vt:lpwstr>151;#Risk and Reward|c78d1602-226e-4dfc-b981-a8a88923ba74</vt:lpwstr>
  </property>
  <property fmtid="{D5CDD505-2E9C-101B-9397-08002B2CF9AE}" pid="12" name="Stakeholder 3">
    <vt:lpwstr/>
  </property>
  <property fmtid="{D5CDD505-2E9C-101B-9397-08002B2CF9AE}" pid="13" name="b128efbe498d4e38a73555a2e7be12ea">
    <vt:lpwstr/>
  </property>
  <property fmtid="{D5CDD505-2E9C-101B-9397-08002B2CF9AE}" pid="14" name="m279c8e365374608a4eb2bb657f838c2">
    <vt:lpwstr/>
  </property>
  <property fmtid="{D5CDD505-2E9C-101B-9397-08002B2CF9AE}" pid="15" name="j014a7bd3fd34d828fc493e84f684b49">
    <vt:lpwstr/>
  </property>
  <property fmtid="{D5CDD505-2E9C-101B-9397-08002B2CF9AE}" pid="16" name="b2faa34e97554b63aaaf45270201a270">
    <vt:lpwstr/>
  </property>
  <property fmtid="{D5CDD505-2E9C-101B-9397-08002B2CF9AE}" pid="17" name="b20f10deb29d4945907115b7b62c5b70">
    <vt:lpwstr/>
  </property>
  <property fmtid="{D5CDD505-2E9C-101B-9397-08002B2CF9AE}" pid="18" name="j7c77f2a1a924badb0d621542422dc19">
    <vt:lpwstr/>
  </property>
  <property fmtid="{D5CDD505-2E9C-101B-9397-08002B2CF9AE}" pid="19" name="oe9d4f963f4c420b8d2b35d038476850">
    <vt:lpwstr>Risk and Reward|c78d1602-226e-4dfc-b981-a8a88923ba74</vt:lpwstr>
  </property>
  <property fmtid="{D5CDD505-2E9C-101B-9397-08002B2CF9AE}" pid="20" name="a9250910d34f4f6d82af870f608babb6">
    <vt:lpwstr/>
  </property>
  <property fmtid="{D5CDD505-2E9C-101B-9397-08002B2CF9AE}" pid="21" name="da4e9ae56afa494a84f353054bd212ec">
    <vt:lpwstr>OFFICIAL|c2540f30-f875-494b-a43f-ebfb5017a6ad</vt:lpwstr>
  </property>
  <property fmtid="{D5CDD505-2E9C-101B-9397-08002B2CF9AE}" pid="22" name="TaxCatchAll">
    <vt:lpwstr>151;#Risk and Reward|c78d1602-226e-4dfc-b981-a8a88923ba74;#21;#OFFICIAL|c2540f30-f875-494b-a43f-ebfb5017a6ad</vt:lpwstr>
  </property>
  <property fmtid="{D5CDD505-2E9C-101B-9397-08002B2CF9AE}" pid="23" name="f8aa492165544285b4c7fe9d1b6ad82c">
    <vt:lpwstr/>
  </property>
</Properties>
</file>